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E:\15_REPOS\00_BETAMI\94_excel\"/>
    </mc:Choice>
  </mc:AlternateContent>
  <xr:revisionPtr revIDLastSave="0" documentId="13_ncr:1_{F551C900-9743-45A5-A245-D3295DD745DF}" xr6:coauthVersionLast="47" xr6:coauthVersionMax="47" xr10:uidLastSave="{00000000-0000-0000-0000-000000000000}"/>
  <bookViews>
    <workbookView xWindow="-120" yWindow="-120" windowWidth="29040" windowHeight="16440" firstSheet="1" activeTab="1" xr2:uid="{00000000-000D-0000-FFFF-FFFF00000000}"/>
  </bookViews>
  <sheets>
    <sheet name="Ref_04.05_Madson" sheetId="24" state="hidden" r:id="rId1"/>
    <sheet name="____IN_____" sheetId="28" r:id="rId2"/>
    <sheet name="Sheet2" sheetId="34" r:id="rId3"/>
    <sheet name="ex_01" sheetId="22" r:id="rId4"/>
    <sheet name="ex_02" sheetId="23" r:id="rId5"/>
    <sheet name="ex_03_04" sheetId="29" r:id="rId6"/>
    <sheet name="ex_03_MVT" sheetId="30" r:id="rId7"/>
    <sheet name="MT3D.p06" sheetId="31" r:id="rId8"/>
    <sheet name="MT3D.p06.2" sheetId="32" r:id="rId9"/>
    <sheet name="cvt_09" sheetId="35" r:id="rId10"/>
    <sheet name="____________" sheetId="36" r:id="rId11"/>
    <sheet name="aux" sheetId="33" r:id="rId12"/>
  </sheets>
  <calcPr calcId="191029" iterate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I46" i="28" l="1"/>
  <c r="E1" i="35"/>
  <c r="E73" i="35" s="1"/>
  <c r="E82" i="35"/>
  <c r="E81" i="35"/>
  <c r="E80" i="35"/>
  <c r="E79" i="35"/>
  <c r="E78" i="35"/>
  <c r="E77" i="35"/>
  <c r="E76" i="35"/>
  <c r="E75" i="35"/>
  <c r="E74" i="35"/>
  <c r="E72" i="35"/>
  <c r="E71" i="35"/>
  <c r="E70" i="35"/>
  <c r="E69" i="35"/>
  <c r="E68" i="35"/>
  <c r="E67" i="35"/>
  <c r="E66" i="35"/>
  <c r="E65" i="35"/>
  <c r="E64" i="35"/>
  <c r="E63" i="35"/>
  <c r="E62" i="35"/>
  <c r="E61" i="35"/>
  <c r="E60" i="35"/>
  <c r="E59" i="35"/>
  <c r="E58" i="35"/>
  <c r="E57" i="35"/>
  <c r="E56" i="35"/>
  <c r="E55" i="35"/>
  <c r="E54" i="35"/>
  <c r="E53" i="35"/>
  <c r="E52" i="35"/>
  <c r="E51" i="35"/>
  <c r="E50" i="35"/>
  <c r="E49" i="35"/>
  <c r="E48" i="35"/>
  <c r="E47" i="35"/>
  <c r="E46" i="35"/>
  <c r="E45" i="35"/>
  <c r="E44" i="35"/>
  <c r="E43" i="35"/>
  <c r="E42" i="35"/>
  <c r="E41" i="35"/>
  <c r="E40" i="35"/>
  <c r="E39" i="35"/>
  <c r="E38" i="35"/>
  <c r="E37" i="35"/>
  <c r="E36" i="35"/>
  <c r="E35" i="35"/>
  <c r="E34" i="35"/>
  <c r="E33" i="35"/>
  <c r="E32" i="35"/>
  <c r="E31" i="35"/>
  <c r="E30" i="35"/>
  <c r="E29" i="35"/>
  <c r="E28" i="35"/>
  <c r="E27" i="35"/>
  <c r="E26" i="35"/>
  <c r="E25" i="35"/>
  <c r="E24" i="35"/>
  <c r="E23" i="35"/>
  <c r="E22" i="35"/>
  <c r="E21" i="35"/>
  <c r="E20" i="35"/>
  <c r="E19" i="35"/>
  <c r="E18" i="35"/>
  <c r="E17" i="35"/>
  <c r="E16" i="35"/>
  <c r="E15" i="35"/>
  <c r="E14" i="35"/>
  <c r="E13" i="35"/>
  <c r="E12" i="35"/>
  <c r="E11" i="35"/>
  <c r="E10" i="35"/>
  <c r="E9" i="35"/>
  <c r="E8" i="35"/>
  <c r="E7" i="35"/>
  <c r="E6" i="35"/>
  <c r="E5" i="35"/>
  <c r="E4" i="35"/>
  <c r="E3" i="35"/>
  <c r="E2" i="35"/>
  <c r="A3" i="34"/>
  <c r="CH13" i="28"/>
  <c r="CI13" i="28"/>
  <c r="CJ13" i="28"/>
  <c r="CK14" i="28"/>
  <c r="CK1" i="28"/>
  <c r="J22" i="33"/>
  <c r="J21" i="33"/>
  <c r="J20" i="33"/>
  <c r="J19" i="33"/>
  <c r="J18" i="33"/>
  <c r="J17" i="33"/>
  <c r="J16" i="33"/>
  <c r="J15" i="33"/>
  <c r="J14" i="33"/>
  <c r="J13" i="33"/>
  <c r="J12" i="33"/>
  <c r="J11" i="33"/>
  <c r="J10" i="33"/>
  <c r="J9" i="33"/>
  <c r="J8" i="33"/>
  <c r="BY11" i="28"/>
  <c r="AI25" i="28"/>
  <c r="AI42" i="28"/>
  <c r="CJ1" i="28"/>
  <c r="AS16" i="28"/>
  <c r="BN16" i="28" s="1"/>
  <c r="AS17" i="28"/>
  <c r="BN17" i="28" s="1"/>
  <c r="AS18" i="28"/>
  <c r="BN18" i="28" s="1"/>
  <c r="AS19" i="28"/>
  <c r="BN19" i="28" s="1"/>
  <c r="AS20" i="28"/>
  <c r="BN20" i="28" s="1"/>
  <c r="AS21" i="28"/>
  <c r="BC21" i="28" s="1"/>
  <c r="AS22" i="28"/>
  <c r="BC22" i="28" s="1"/>
  <c r="AS23" i="28"/>
  <c r="BC23" i="28" s="1"/>
  <c r="AS24" i="28"/>
  <c r="BC24" i="28" s="1"/>
  <c r="AS25" i="28"/>
  <c r="BC25" i="28" s="1"/>
  <c r="AS26" i="28"/>
  <c r="BC26" i="28" s="1"/>
  <c r="AS27" i="28"/>
  <c r="BC27" i="28" s="1"/>
  <c r="AS28" i="28"/>
  <c r="BN28" i="28" s="1"/>
  <c r="AS29" i="28"/>
  <c r="BN29" i="28" s="1"/>
  <c r="AS30" i="28"/>
  <c r="BN30" i="28" s="1"/>
  <c r="AS31" i="28"/>
  <c r="BN31" i="28" s="1"/>
  <c r="AS32" i="28"/>
  <c r="BN32" i="28" s="1"/>
  <c r="AS33" i="28"/>
  <c r="BC33" i="28" s="1"/>
  <c r="AS34" i="28"/>
  <c r="BC34" i="28" s="1"/>
  <c r="AS35" i="28"/>
  <c r="BC35" i="28" s="1"/>
  <c r="AS36" i="28"/>
  <c r="BC36" i="28" s="1"/>
  <c r="AS37" i="28"/>
  <c r="BC37" i="28" s="1"/>
  <c r="AS38" i="28"/>
  <c r="BC38" i="28" s="1"/>
  <c r="AS39" i="28"/>
  <c r="BC39" i="28" s="1"/>
  <c r="AS40" i="28"/>
  <c r="BN40" i="28" s="1"/>
  <c r="AS41" i="28"/>
  <c r="BN41" i="28" s="1"/>
  <c r="AS42" i="28"/>
  <c r="BN42" i="28" s="1"/>
  <c r="AS43" i="28"/>
  <c r="BN43" i="28" s="1"/>
  <c r="AS44" i="28"/>
  <c r="BN44" i="28" s="1"/>
  <c r="AS45" i="28"/>
  <c r="BC45" i="28" s="1"/>
  <c r="AS46" i="28"/>
  <c r="BC46" i="28" s="1"/>
  <c r="AS47" i="28"/>
  <c r="BC47" i="28" s="1"/>
  <c r="AS48" i="28"/>
  <c r="BC48" i="28" s="1"/>
  <c r="AS49" i="28"/>
  <c r="BC49" i="28" s="1"/>
  <c r="AS50" i="28"/>
  <c r="BC50" i="28" s="1"/>
  <c r="AS51" i="28"/>
  <c r="BC51" i="28" s="1"/>
  <c r="AS52" i="28"/>
  <c r="BN52" i="28" s="1"/>
  <c r="AS53" i="28"/>
  <c r="BN53" i="28" s="1"/>
  <c r="AS54" i="28"/>
  <c r="BN54" i="28" s="1"/>
  <c r="AS55" i="28"/>
  <c r="BN55" i="28" s="1"/>
  <c r="AS56" i="28"/>
  <c r="BN56" i="28" s="1"/>
  <c r="AS57" i="28"/>
  <c r="BC57" i="28" s="1"/>
  <c r="AS58" i="28"/>
  <c r="BC58" i="28" s="1"/>
  <c r="AS59" i="28"/>
  <c r="BC59" i="28" s="1"/>
  <c r="AS60" i="28"/>
  <c r="BC60" i="28" s="1"/>
  <c r="AS61" i="28"/>
  <c r="BC61" i="28" s="1"/>
  <c r="AS62" i="28"/>
  <c r="BC62" i="28" s="1"/>
  <c r="AS63" i="28"/>
  <c r="BC63" i="28" s="1"/>
  <c r="AS64" i="28"/>
  <c r="BN64" i="28" s="1"/>
  <c r="AS65" i="28"/>
  <c r="BN65" i="28" s="1"/>
  <c r="AS66" i="28"/>
  <c r="BN66" i="28" s="1"/>
  <c r="AS67" i="28"/>
  <c r="BN67" i="28" s="1"/>
  <c r="AS68" i="28"/>
  <c r="BN68" i="28" s="1"/>
  <c r="AS69" i="28"/>
  <c r="BC69" i="28" s="1"/>
  <c r="AS70" i="28"/>
  <c r="BC70" i="28" s="1"/>
  <c r="AS71" i="28"/>
  <c r="BC71" i="28" s="1"/>
  <c r="AS72" i="28"/>
  <c r="BC72" i="28" s="1"/>
  <c r="AS73" i="28"/>
  <c r="BC73" i="28" s="1"/>
  <c r="AS74" i="28"/>
  <c r="BC74" i="28" s="1"/>
  <c r="AS75" i="28"/>
  <c r="BC75" i="28" s="1"/>
  <c r="AS76" i="28"/>
  <c r="BN76" i="28" s="1"/>
  <c r="AS77" i="28"/>
  <c r="BN77" i="28" s="1"/>
  <c r="AS78" i="28"/>
  <c r="BN78" i="28" s="1"/>
  <c r="AS79" i="28"/>
  <c r="BN79" i="28" s="1"/>
  <c r="AS80" i="28"/>
  <c r="BN80" i="28" s="1"/>
  <c r="AS81" i="28"/>
  <c r="BC81" i="28" s="1"/>
  <c r="AS82" i="28"/>
  <c r="BC82" i="28" s="1"/>
  <c r="AS83" i="28"/>
  <c r="BC83" i="28" s="1"/>
  <c r="AS84" i="28"/>
  <c r="BC84" i="28" s="1"/>
  <c r="AS85" i="28"/>
  <c r="BC85" i="28" s="1"/>
  <c r="AS86" i="28"/>
  <c r="BC86" i="28" s="1"/>
  <c r="AS87" i="28"/>
  <c r="BC87" i="28" s="1"/>
  <c r="AS88" i="28"/>
  <c r="BN88" i="28" s="1"/>
  <c r="AS89" i="28"/>
  <c r="BN89" i="28" s="1"/>
  <c r="AS90" i="28"/>
  <c r="BN90" i="28" s="1"/>
  <c r="AS91" i="28"/>
  <c r="BN91" i="28" s="1"/>
  <c r="AS92" i="28"/>
  <c r="BN92" i="28" s="1"/>
  <c r="AS93" i="28"/>
  <c r="BC93" i="28" s="1"/>
  <c r="AS94" i="28"/>
  <c r="BC94" i="28" s="1"/>
  <c r="AS95" i="28"/>
  <c r="BC95" i="28" s="1"/>
  <c r="AS96" i="28"/>
  <c r="BC96" i="28" s="1"/>
  <c r="AS97" i="28"/>
  <c r="BC97" i="28" s="1"/>
  <c r="AS98" i="28"/>
  <c r="BC98" i="28" s="1"/>
  <c r="AS99" i="28"/>
  <c r="BC99" i="28" s="1"/>
  <c r="AS100" i="28"/>
  <c r="BN100" i="28" s="1"/>
  <c r="AS101" i="28"/>
  <c r="BN101" i="28" s="1"/>
  <c r="AS102" i="28"/>
  <c r="BN102" i="28" s="1"/>
  <c r="AS103" i="28"/>
  <c r="BN103" i="28" s="1"/>
  <c r="AS104" i="28"/>
  <c r="AS105" i="28"/>
  <c r="BC105" i="28" s="1"/>
  <c r="AS106" i="28"/>
  <c r="BC106" i="28" s="1"/>
  <c r="AS107" i="28"/>
  <c r="BC107" i="28" s="1"/>
  <c r="AS108" i="28"/>
  <c r="BC108" i="28" s="1"/>
  <c r="AS109" i="28"/>
  <c r="BC109" i="28" s="1"/>
  <c r="AS110" i="28"/>
  <c r="BC110" i="28" s="1"/>
  <c r="AS111" i="28"/>
  <c r="BC111" i="28" s="1"/>
  <c r="AS112" i="28"/>
  <c r="BN112" i="28" s="1"/>
  <c r="AS113" i="28"/>
  <c r="BN113" i="28" s="1"/>
  <c r="AS114" i="28"/>
  <c r="BN114" i="28" s="1"/>
  <c r="AS115" i="28"/>
  <c r="BN115" i="28" s="1"/>
  <c r="AS116" i="28"/>
  <c r="BN116" i="28" s="1"/>
  <c r="AS117" i="28"/>
  <c r="BC117" i="28" s="1"/>
  <c r="AS15" i="28"/>
  <c r="BC15" i="28" s="1"/>
  <c r="BQ56" i="29"/>
  <c r="AF26" i="28"/>
  <c r="AR115" i="28"/>
  <c r="BB115" i="28" s="1"/>
  <c r="AQ115" i="28"/>
  <c r="BL115" i="28" s="1"/>
  <c r="AP115" i="28"/>
  <c r="BK115" i="28" s="1"/>
  <c r="AO115" i="28"/>
  <c r="BJ115" i="28" s="1"/>
  <c r="AN115" i="28"/>
  <c r="AX115" i="28" s="1"/>
  <c r="AM115" i="28"/>
  <c r="AL115" i="28"/>
  <c r="AV115" i="28" s="1"/>
  <c r="AK115" i="28"/>
  <c r="AU115" i="28" s="1"/>
  <c r="AJ115" i="28"/>
  <c r="AT115" i="28" s="1"/>
  <c r="AR114" i="28"/>
  <c r="BM114" i="28" s="1"/>
  <c r="AQ114" i="28"/>
  <c r="BL114" i="28" s="1"/>
  <c r="AP114" i="28"/>
  <c r="AZ114" i="28" s="1"/>
  <c r="AO114" i="28"/>
  <c r="AN114" i="28"/>
  <c r="AX114" i="28" s="1"/>
  <c r="AM114" i="28"/>
  <c r="AW114" i="28" s="1"/>
  <c r="AL114" i="28"/>
  <c r="AV114" i="28" s="1"/>
  <c r="AK114" i="28"/>
  <c r="AU114" i="28" s="1"/>
  <c r="AJ114" i="28"/>
  <c r="AT114" i="28" s="1"/>
  <c r="AR113" i="28"/>
  <c r="BB113" i="28" s="1"/>
  <c r="AQ113" i="28"/>
  <c r="AP113" i="28"/>
  <c r="AZ113" i="28" s="1"/>
  <c r="AO113" i="28"/>
  <c r="AY113" i="28" s="1"/>
  <c r="AN113" i="28"/>
  <c r="AX113" i="28" s="1"/>
  <c r="AM113" i="28"/>
  <c r="AW113" i="28" s="1"/>
  <c r="AL113" i="28"/>
  <c r="AV113" i="28" s="1"/>
  <c r="AK113" i="28"/>
  <c r="BF113" i="28" s="1"/>
  <c r="AJ113" i="28"/>
  <c r="AT113" i="28" s="1"/>
  <c r="AR112" i="28"/>
  <c r="BB112" i="28" s="1"/>
  <c r="AQ112" i="28"/>
  <c r="BA112" i="28" s="1"/>
  <c r="AP112" i="28"/>
  <c r="AZ112" i="28" s="1"/>
  <c r="AO112" i="28"/>
  <c r="AY112" i="28" s="1"/>
  <c r="AN112" i="28"/>
  <c r="AX112" i="28" s="1"/>
  <c r="AM112" i="28"/>
  <c r="BH112" i="28" s="1"/>
  <c r="AL112" i="28"/>
  <c r="AV112" i="28" s="1"/>
  <c r="AK112" i="28"/>
  <c r="AU112" i="28" s="1"/>
  <c r="AJ112" i="28"/>
  <c r="BE112" i="28" s="1"/>
  <c r="AR111" i="28"/>
  <c r="BB111" i="28" s="1"/>
  <c r="AQ111" i="28"/>
  <c r="BA111" i="28" s="1"/>
  <c r="AP111" i="28"/>
  <c r="AZ111" i="28" s="1"/>
  <c r="AO111" i="28"/>
  <c r="BJ111" i="28" s="1"/>
  <c r="AN111" i="28"/>
  <c r="AX111" i="28" s="1"/>
  <c r="AM111" i="28"/>
  <c r="BH111" i="28" s="1"/>
  <c r="AL111" i="28"/>
  <c r="BG111" i="28" s="1"/>
  <c r="AK111" i="28"/>
  <c r="BF111" i="28" s="1"/>
  <c r="AJ111" i="28"/>
  <c r="AT111" i="28" s="1"/>
  <c r="AR110" i="28"/>
  <c r="BB110" i="28" s="1"/>
  <c r="AQ110" i="28"/>
  <c r="BL110" i="28" s="1"/>
  <c r="AP110" i="28"/>
  <c r="AZ110" i="28" s="1"/>
  <c r="AO110" i="28"/>
  <c r="BJ110" i="28" s="1"/>
  <c r="AN110" i="28"/>
  <c r="BI110" i="28" s="1"/>
  <c r="AM110" i="28"/>
  <c r="AW110" i="28" s="1"/>
  <c r="AL110" i="28"/>
  <c r="AV110" i="28" s="1"/>
  <c r="AK110" i="28"/>
  <c r="AJ110" i="28"/>
  <c r="AT110" i="28" s="1"/>
  <c r="AR109" i="28"/>
  <c r="BB109" i="28" s="1"/>
  <c r="AQ109" i="28"/>
  <c r="BL109" i="28" s="1"/>
  <c r="AP109" i="28"/>
  <c r="BK109" i="28" s="1"/>
  <c r="AO109" i="28"/>
  <c r="BJ109" i="28" s="1"/>
  <c r="AN109" i="28"/>
  <c r="AX109" i="28" s="1"/>
  <c r="AM109" i="28"/>
  <c r="AL109" i="28"/>
  <c r="AV109" i="28" s="1"/>
  <c r="AK109" i="28"/>
  <c r="AU109" i="28" s="1"/>
  <c r="AJ109" i="28"/>
  <c r="AT109" i="28" s="1"/>
  <c r="AR108" i="28"/>
  <c r="BM108" i="28" s="1"/>
  <c r="AQ108" i="28"/>
  <c r="BL108" i="28" s="1"/>
  <c r="AP108" i="28"/>
  <c r="AZ108" i="28" s="1"/>
  <c r="AO108" i="28"/>
  <c r="AN108" i="28"/>
  <c r="AX108" i="28" s="1"/>
  <c r="AM108" i="28"/>
  <c r="AW108" i="28" s="1"/>
  <c r="AL108" i="28"/>
  <c r="AV108" i="28" s="1"/>
  <c r="AK108" i="28"/>
  <c r="AU108" i="28" s="1"/>
  <c r="AJ108" i="28"/>
  <c r="AT108" i="28" s="1"/>
  <c r="AR107" i="28"/>
  <c r="BB107" i="28" s="1"/>
  <c r="AQ107" i="28"/>
  <c r="AP107" i="28"/>
  <c r="AZ107" i="28" s="1"/>
  <c r="AO107" i="28"/>
  <c r="AY107" i="28" s="1"/>
  <c r="AN107" i="28"/>
  <c r="AX107" i="28" s="1"/>
  <c r="AM107" i="28"/>
  <c r="AW107" i="28" s="1"/>
  <c r="AL107" i="28"/>
  <c r="AV107" i="28" s="1"/>
  <c r="AK107" i="28"/>
  <c r="BF107" i="28" s="1"/>
  <c r="AJ107" i="28"/>
  <c r="AT107" i="28" s="1"/>
  <c r="AR106" i="28"/>
  <c r="BB106" i="28" s="1"/>
  <c r="AQ106" i="28"/>
  <c r="BA106" i="28" s="1"/>
  <c r="AP106" i="28"/>
  <c r="AZ106" i="28" s="1"/>
  <c r="AO106" i="28"/>
  <c r="AY106" i="28" s="1"/>
  <c r="AN106" i="28"/>
  <c r="AX106" i="28" s="1"/>
  <c r="AM106" i="28"/>
  <c r="BH106" i="28" s="1"/>
  <c r="AL106" i="28"/>
  <c r="AV106" i="28" s="1"/>
  <c r="AK106" i="28"/>
  <c r="BF106" i="28" s="1"/>
  <c r="AJ106" i="28"/>
  <c r="BE106" i="28" s="1"/>
  <c r="AR105" i="28"/>
  <c r="BB105" i="28" s="1"/>
  <c r="AQ105" i="28"/>
  <c r="BA105" i="28" s="1"/>
  <c r="AP105" i="28"/>
  <c r="AZ105" i="28" s="1"/>
  <c r="AO105" i="28"/>
  <c r="BJ105" i="28" s="1"/>
  <c r="AN105" i="28"/>
  <c r="AX105" i="28" s="1"/>
  <c r="AM105" i="28"/>
  <c r="BH105" i="28" s="1"/>
  <c r="AL105" i="28"/>
  <c r="BG105" i="28" s="1"/>
  <c r="AK105" i="28"/>
  <c r="BF105" i="28" s="1"/>
  <c r="AJ105" i="28"/>
  <c r="AT105" i="28" s="1"/>
  <c r="AR104" i="28"/>
  <c r="BB104" i="28" s="1"/>
  <c r="AQ104" i="28"/>
  <c r="BA104" i="28" s="1"/>
  <c r="AP104" i="28"/>
  <c r="AZ104" i="28" s="1"/>
  <c r="AO104" i="28"/>
  <c r="BJ104" i="28" s="1"/>
  <c r="AN104" i="28"/>
  <c r="BI104" i="28" s="1"/>
  <c r="AM104" i="28"/>
  <c r="AW104" i="28" s="1"/>
  <c r="AL104" i="28"/>
  <c r="AV104" i="28" s="1"/>
  <c r="AK104" i="28"/>
  <c r="AJ104" i="28"/>
  <c r="AT104" i="28" s="1"/>
  <c r="AR103" i="28"/>
  <c r="BB103" i="28" s="1"/>
  <c r="AQ103" i="28"/>
  <c r="BA103" i="28" s="1"/>
  <c r="AP103" i="28"/>
  <c r="BK103" i="28" s="1"/>
  <c r="AO103" i="28"/>
  <c r="BJ103" i="28" s="1"/>
  <c r="AN103" i="28"/>
  <c r="AX103" i="28" s="1"/>
  <c r="AM103" i="28"/>
  <c r="AL103" i="28"/>
  <c r="AV103" i="28" s="1"/>
  <c r="AK103" i="28"/>
  <c r="AU103" i="28" s="1"/>
  <c r="AJ103" i="28"/>
  <c r="AT103" i="28" s="1"/>
  <c r="AR102" i="28"/>
  <c r="BM102" i="28" s="1"/>
  <c r="AQ102" i="28"/>
  <c r="BL102" i="28" s="1"/>
  <c r="AP102" i="28"/>
  <c r="AZ102" i="28" s="1"/>
  <c r="AO102" i="28"/>
  <c r="AN102" i="28"/>
  <c r="AX102" i="28" s="1"/>
  <c r="AM102" i="28"/>
  <c r="AW102" i="28" s="1"/>
  <c r="AL102" i="28"/>
  <c r="AV102" i="28" s="1"/>
  <c r="AK102" i="28"/>
  <c r="BF102" i="28" s="1"/>
  <c r="AJ102" i="28"/>
  <c r="AT102" i="28" s="1"/>
  <c r="AR101" i="28"/>
  <c r="BB101" i="28" s="1"/>
  <c r="AQ101" i="28"/>
  <c r="AP101" i="28"/>
  <c r="AZ101" i="28" s="1"/>
  <c r="AO101" i="28"/>
  <c r="AY101" i="28" s="1"/>
  <c r="AN101" i="28"/>
  <c r="AX101" i="28" s="1"/>
  <c r="AM101" i="28"/>
  <c r="AW101" i="28" s="1"/>
  <c r="AL101" i="28"/>
  <c r="AV101" i="28" s="1"/>
  <c r="AK101" i="28"/>
  <c r="BF101" i="28" s="1"/>
  <c r="AJ101" i="28"/>
  <c r="AT101" i="28" s="1"/>
  <c r="AR100" i="28"/>
  <c r="BB100" i="28" s="1"/>
  <c r="AQ100" i="28"/>
  <c r="BA100" i="28" s="1"/>
  <c r="AP100" i="28"/>
  <c r="AZ100" i="28" s="1"/>
  <c r="AO100" i="28"/>
  <c r="BJ100" i="28" s="1"/>
  <c r="AN100" i="28"/>
  <c r="AX100" i="28" s="1"/>
  <c r="AM100" i="28"/>
  <c r="BH100" i="28" s="1"/>
  <c r="AL100" i="28"/>
  <c r="AV100" i="28" s="1"/>
  <c r="AK100" i="28"/>
  <c r="AU100" i="28" s="1"/>
  <c r="AJ100" i="28"/>
  <c r="BE100" i="28" s="1"/>
  <c r="AR99" i="28"/>
  <c r="BB99" i="28" s="1"/>
  <c r="AQ99" i="28"/>
  <c r="BL99" i="28" s="1"/>
  <c r="AP99" i="28"/>
  <c r="AZ99" i="28" s="1"/>
  <c r="AO99" i="28"/>
  <c r="BJ99" i="28" s="1"/>
  <c r="AN99" i="28"/>
  <c r="AX99" i="28" s="1"/>
  <c r="AM99" i="28"/>
  <c r="BH99" i="28" s="1"/>
  <c r="AL99" i="28"/>
  <c r="BG99" i="28" s="1"/>
  <c r="AK99" i="28"/>
  <c r="BF99" i="28" s="1"/>
  <c r="AJ99" i="28"/>
  <c r="AT99" i="28" s="1"/>
  <c r="AR98" i="28"/>
  <c r="BB98" i="28" s="1"/>
  <c r="AQ98" i="28"/>
  <c r="BL98" i="28" s="1"/>
  <c r="AP98" i="28"/>
  <c r="AZ98" i="28" s="1"/>
  <c r="AO98" i="28"/>
  <c r="BJ98" i="28" s="1"/>
  <c r="AN98" i="28"/>
  <c r="BI98" i="28" s="1"/>
  <c r="AM98" i="28"/>
  <c r="BH98" i="28" s="1"/>
  <c r="AL98" i="28"/>
  <c r="AV98" i="28" s="1"/>
  <c r="AK98" i="28"/>
  <c r="AJ98" i="28"/>
  <c r="AT98" i="28" s="1"/>
  <c r="AR97" i="28"/>
  <c r="BB97" i="28" s="1"/>
  <c r="AQ97" i="28"/>
  <c r="BL97" i="28" s="1"/>
  <c r="AP97" i="28"/>
  <c r="BK97" i="28" s="1"/>
  <c r="AO97" i="28"/>
  <c r="BJ97" i="28" s="1"/>
  <c r="AN97" i="28"/>
  <c r="AX97" i="28" s="1"/>
  <c r="AM97" i="28"/>
  <c r="AL97" i="28"/>
  <c r="AV97" i="28" s="1"/>
  <c r="AK97" i="28"/>
  <c r="AU97" i="28" s="1"/>
  <c r="AJ97" i="28"/>
  <c r="AT97" i="28" s="1"/>
  <c r="AR96" i="28"/>
  <c r="BM96" i="28" s="1"/>
  <c r="AQ96" i="28"/>
  <c r="BL96" i="28" s="1"/>
  <c r="AP96" i="28"/>
  <c r="AZ96" i="28" s="1"/>
  <c r="AO96" i="28"/>
  <c r="AN96" i="28"/>
  <c r="AX96" i="28" s="1"/>
  <c r="AM96" i="28"/>
  <c r="AW96" i="28" s="1"/>
  <c r="AL96" i="28"/>
  <c r="AV96" i="28" s="1"/>
  <c r="AK96" i="28"/>
  <c r="BF96" i="28" s="1"/>
  <c r="AJ96" i="28"/>
  <c r="AT96" i="28" s="1"/>
  <c r="AR95" i="28"/>
  <c r="BB95" i="28" s="1"/>
  <c r="AQ95" i="28"/>
  <c r="AP95" i="28"/>
  <c r="AZ95" i="28" s="1"/>
  <c r="AO95" i="28"/>
  <c r="AY95" i="28" s="1"/>
  <c r="AN95" i="28"/>
  <c r="AX95" i="28" s="1"/>
  <c r="AM95" i="28"/>
  <c r="BH95" i="28" s="1"/>
  <c r="AL95" i="28"/>
  <c r="AV95" i="28" s="1"/>
  <c r="AK95" i="28"/>
  <c r="BF95" i="28" s="1"/>
  <c r="AJ95" i="28"/>
  <c r="AT95" i="28" s="1"/>
  <c r="AR94" i="28"/>
  <c r="BB94" i="28" s="1"/>
  <c r="AQ94" i="28"/>
  <c r="BA94" i="28" s="1"/>
  <c r="AP94" i="28"/>
  <c r="AZ94" i="28" s="1"/>
  <c r="AO94" i="28"/>
  <c r="BJ94" i="28" s="1"/>
  <c r="AN94" i="28"/>
  <c r="AX94" i="28" s="1"/>
  <c r="AM94" i="28"/>
  <c r="BH94" i="28" s="1"/>
  <c r="AL94" i="28"/>
  <c r="AV94" i="28" s="1"/>
  <c r="AK94" i="28"/>
  <c r="BF94" i="28" s="1"/>
  <c r="AJ94" i="28"/>
  <c r="BE94" i="28" s="1"/>
  <c r="AR93" i="28"/>
  <c r="BB93" i="28" s="1"/>
  <c r="AQ93" i="28"/>
  <c r="BL93" i="28" s="1"/>
  <c r="AP93" i="28"/>
  <c r="AZ93" i="28" s="1"/>
  <c r="AO93" i="28"/>
  <c r="AY93" i="28" s="1"/>
  <c r="AN93" i="28"/>
  <c r="AX93" i="28" s="1"/>
  <c r="AM93" i="28"/>
  <c r="BH93" i="28" s="1"/>
  <c r="AL93" i="28"/>
  <c r="BG93" i="28" s="1"/>
  <c r="AK93" i="28"/>
  <c r="BF93" i="28" s="1"/>
  <c r="AJ93" i="28"/>
  <c r="AT93" i="28" s="1"/>
  <c r="AR92" i="28"/>
  <c r="BB92" i="28" s="1"/>
  <c r="AQ92" i="28"/>
  <c r="BA92" i="28" s="1"/>
  <c r="AP92" i="28"/>
  <c r="AZ92" i="28" s="1"/>
  <c r="AO92" i="28"/>
  <c r="BJ92" i="28" s="1"/>
  <c r="AN92" i="28"/>
  <c r="BI92" i="28" s="1"/>
  <c r="AM92" i="28"/>
  <c r="BH92" i="28" s="1"/>
  <c r="AL92" i="28"/>
  <c r="AV92" i="28" s="1"/>
  <c r="AK92" i="28"/>
  <c r="AJ92" i="28"/>
  <c r="AT92" i="28" s="1"/>
  <c r="AR91" i="28"/>
  <c r="BB91" i="28" s="1"/>
  <c r="AQ91" i="28"/>
  <c r="BL91" i="28" s="1"/>
  <c r="AP91" i="28"/>
  <c r="BK91" i="28" s="1"/>
  <c r="AO91" i="28"/>
  <c r="BJ91" i="28" s="1"/>
  <c r="AN91" i="28"/>
  <c r="AX91" i="28" s="1"/>
  <c r="AM91" i="28"/>
  <c r="AL91" i="28"/>
  <c r="AV91" i="28" s="1"/>
  <c r="AK91" i="28"/>
  <c r="AU91" i="28" s="1"/>
  <c r="AJ91" i="28"/>
  <c r="AT91" i="28" s="1"/>
  <c r="AR90" i="28"/>
  <c r="BM90" i="28" s="1"/>
  <c r="AQ90" i="28"/>
  <c r="BL90" i="28" s="1"/>
  <c r="AP90" i="28"/>
  <c r="AZ90" i="28" s="1"/>
  <c r="AO90" i="28"/>
  <c r="AN90" i="28"/>
  <c r="AX90" i="28" s="1"/>
  <c r="AM90" i="28"/>
  <c r="AW90" i="28" s="1"/>
  <c r="AL90" i="28"/>
  <c r="AV90" i="28" s="1"/>
  <c r="AK90" i="28"/>
  <c r="BF90" i="28" s="1"/>
  <c r="AJ90" i="28"/>
  <c r="AT90" i="28" s="1"/>
  <c r="AR89" i="28"/>
  <c r="BB89" i="28" s="1"/>
  <c r="AQ89" i="28"/>
  <c r="AP89" i="28"/>
  <c r="AZ89" i="28" s="1"/>
  <c r="AO89" i="28"/>
  <c r="AY89" i="28" s="1"/>
  <c r="AN89" i="28"/>
  <c r="AX89" i="28" s="1"/>
  <c r="AM89" i="28"/>
  <c r="BH89" i="28" s="1"/>
  <c r="AL89" i="28"/>
  <c r="AV89" i="28" s="1"/>
  <c r="AK89" i="28"/>
  <c r="BF89" i="28" s="1"/>
  <c r="AJ89" i="28"/>
  <c r="AT89" i="28" s="1"/>
  <c r="AR88" i="28"/>
  <c r="BB88" i="28" s="1"/>
  <c r="AQ88" i="28"/>
  <c r="BA88" i="28" s="1"/>
  <c r="AP88" i="28"/>
  <c r="AZ88" i="28" s="1"/>
  <c r="AO88" i="28"/>
  <c r="BJ88" i="28" s="1"/>
  <c r="AN88" i="28"/>
  <c r="AX88" i="28" s="1"/>
  <c r="AM88" i="28"/>
  <c r="BH88" i="28" s="1"/>
  <c r="AL88" i="28"/>
  <c r="AV88" i="28" s="1"/>
  <c r="AK88" i="28"/>
  <c r="BF88" i="28" s="1"/>
  <c r="AJ88" i="28"/>
  <c r="BE88" i="28" s="1"/>
  <c r="AR87" i="28"/>
  <c r="BB87" i="28" s="1"/>
  <c r="AQ87" i="28"/>
  <c r="BA87" i="28" s="1"/>
  <c r="AP87" i="28"/>
  <c r="AZ87" i="28" s="1"/>
  <c r="AO87" i="28"/>
  <c r="BJ87" i="28" s="1"/>
  <c r="AN87" i="28"/>
  <c r="AX87" i="28" s="1"/>
  <c r="AM87" i="28"/>
  <c r="BH87" i="28" s="1"/>
  <c r="AL87" i="28"/>
  <c r="AK87" i="28"/>
  <c r="AU87" i="28" s="1"/>
  <c r="AJ87" i="28"/>
  <c r="AR86" i="28"/>
  <c r="BB86" i="28" s="1"/>
  <c r="AQ86" i="28"/>
  <c r="BL86" i="28" s="1"/>
  <c r="AP86" i="28"/>
  <c r="AZ86" i="28" s="1"/>
  <c r="AO86" i="28"/>
  <c r="BJ86" i="28" s="1"/>
  <c r="AN86" i="28"/>
  <c r="BI86" i="28" s="1"/>
  <c r="AM86" i="28"/>
  <c r="BH86" i="28" s="1"/>
  <c r="AL86" i="28"/>
  <c r="AK86" i="28"/>
  <c r="AJ86" i="28"/>
  <c r="AT86" i="28" s="1"/>
  <c r="AR85" i="28"/>
  <c r="BB85" i="28" s="1"/>
  <c r="AQ85" i="28"/>
  <c r="BL85" i="28" s="1"/>
  <c r="AP85" i="28"/>
  <c r="BK85" i="28" s="1"/>
  <c r="AO85" i="28"/>
  <c r="BJ85" i="28" s="1"/>
  <c r="AN85" i="28"/>
  <c r="AX85" i="28" s="1"/>
  <c r="AM85" i="28"/>
  <c r="AL85" i="28"/>
  <c r="AV85" i="28" s="1"/>
  <c r="AK85" i="28"/>
  <c r="AJ85" i="28"/>
  <c r="AT85" i="28" s="1"/>
  <c r="AR84" i="28"/>
  <c r="BM84" i="28" s="1"/>
  <c r="AQ84" i="28"/>
  <c r="BL84" i="28" s="1"/>
  <c r="AP84" i="28"/>
  <c r="AZ84" i="28" s="1"/>
  <c r="AO84" i="28"/>
  <c r="AN84" i="28"/>
  <c r="AX84" i="28" s="1"/>
  <c r="AM84" i="28"/>
  <c r="BH84" i="28" s="1"/>
  <c r="AL84" i="28"/>
  <c r="AV84" i="28" s="1"/>
  <c r="AK84" i="28"/>
  <c r="BF84" i="28" s="1"/>
  <c r="AJ84" i="28"/>
  <c r="AT84" i="28" s="1"/>
  <c r="AR83" i="28"/>
  <c r="BB83" i="28" s="1"/>
  <c r="AQ83" i="28"/>
  <c r="BL83" i="28" s="1"/>
  <c r="AP83" i="28"/>
  <c r="AO83" i="28"/>
  <c r="BJ83" i="28" s="1"/>
  <c r="AN83" i="28"/>
  <c r="AX83" i="28" s="1"/>
  <c r="AM83" i="28"/>
  <c r="BH83" i="28" s="1"/>
  <c r="AL83" i="28"/>
  <c r="AV83" i="28" s="1"/>
  <c r="AK83" i="28"/>
  <c r="BF83" i="28" s="1"/>
  <c r="AJ83" i="28"/>
  <c r="AT83" i="28" s="1"/>
  <c r="AR82" i="28"/>
  <c r="AQ82" i="28"/>
  <c r="BL82" i="28" s="1"/>
  <c r="AP82" i="28"/>
  <c r="AZ82" i="28" s="1"/>
  <c r="AO82" i="28"/>
  <c r="BJ82" i="28" s="1"/>
  <c r="AN82" i="28"/>
  <c r="AX82" i="28" s="1"/>
  <c r="AM82" i="28"/>
  <c r="AL82" i="28"/>
  <c r="AV82" i="28" s="1"/>
  <c r="AK82" i="28"/>
  <c r="AU82" i="28" s="1"/>
  <c r="AJ82" i="28"/>
  <c r="AT82" i="28" s="1"/>
  <c r="AR81" i="28"/>
  <c r="BM81" i="28" s="1"/>
  <c r="AQ81" i="28"/>
  <c r="BA81" i="28" s="1"/>
  <c r="AP81" i="28"/>
  <c r="AZ81" i="28" s="1"/>
  <c r="AO81" i="28"/>
  <c r="AN81" i="28"/>
  <c r="AX81" i="28" s="1"/>
  <c r="AM81" i="28"/>
  <c r="AW81" i="28" s="1"/>
  <c r="AL81" i="28"/>
  <c r="AV81" i="28" s="1"/>
  <c r="AK81" i="28"/>
  <c r="BF81" i="28" s="1"/>
  <c r="AJ81" i="28"/>
  <c r="BE81" i="28" s="1"/>
  <c r="AR80" i="28"/>
  <c r="BB80" i="28" s="1"/>
  <c r="AQ80" i="28"/>
  <c r="AP80" i="28"/>
  <c r="AZ80" i="28" s="1"/>
  <c r="AO80" i="28"/>
  <c r="AY80" i="28" s="1"/>
  <c r="AN80" i="28"/>
  <c r="AX80" i="28" s="1"/>
  <c r="AM80" i="28"/>
  <c r="BH80" i="28" s="1"/>
  <c r="AL80" i="28"/>
  <c r="BG80" i="28" s="1"/>
  <c r="AK80" i="28"/>
  <c r="BF80" i="28" s="1"/>
  <c r="AJ80" i="28"/>
  <c r="BE80" i="28" s="1"/>
  <c r="AR79" i="28"/>
  <c r="BB79" i="28" s="1"/>
  <c r="AQ79" i="28"/>
  <c r="BA79" i="28" s="1"/>
  <c r="AP79" i="28"/>
  <c r="AZ79" i="28" s="1"/>
  <c r="AO79" i="28"/>
  <c r="BJ79" i="28" s="1"/>
  <c r="AN79" i="28"/>
  <c r="BI79" i="28" s="1"/>
  <c r="AM79" i="28"/>
  <c r="BH79" i="28" s="1"/>
  <c r="AL79" i="28"/>
  <c r="BG79" i="28" s="1"/>
  <c r="AK79" i="28"/>
  <c r="AU79" i="28" s="1"/>
  <c r="AJ79" i="28"/>
  <c r="BE79" i="28" s="1"/>
  <c r="AR78" i="28"/>
  <c r="BB78" i="28" s="1"/>
  <c r="AQ78" i="28"/>
  <c r="BL78" i="28" s="1"/>
  <c r="AP78" i="28"/>
  <c r="AZ78" i="28" s="1"/>
  <c r="AO78" i="28"/>
  <c r="BJ78" i="28" s="1"/>
  <c r="AN78" i="28"/>
  <c r="BI78" i="28" s="1"/>
  <c r="AM78" i="28"/>
  <c r="BH78" i="28" s="1"/>
  <c r="AL78" i="28"/>
  <c r="BG78" i="28" s="1"/>
  <c r="AK78" i="28"/>
  <c r="BF78" i="28" s="1"/>
  <c r="AJ78" i="28"/>
  <c r="AT78" i="28" s="1"/>
  <c r="AR77" i="28"/>
  <c r="BM77" i="28" s="1"/>
  <c r="AQ77" i="28"/>
  <c r="BL77" i="28" s="1"/>
  <c r="AP77" i="28"/>
  <c r="BK77" i="28" s="1"/>
  <c r="AO77" i="28"/>
  <c r="AY77" i="28" s="1"/>
  <c r="AN77" i="28"/>
  <c r="BI77" i="28" s="1"/>
  <c r="AM77" i="28"/>
  <c r="AW77" i="28" s="1"/>
  <c r="AL77" i="28"/>
  <c r="AV77" i="28" s="1"/>
  <c r="AK77" i="28"/>
  <c r="AJ77" i="28"/>
  <c r="AT77" i="28" s="1"/>
  <c r="AR76" i="28"/>
  <c r="BM76" i="28" s="1"/>
  <c r="AQ76" i="28"/>
  <c r="BA76" i="28" s="1"/>
  <c r="AP76" i="28"/>
  <c r="BK76" i="28" s="1"/>
  <c r="AO76" i="28"/>
  <c r="BJ76" i="28" s="1"/>
  <c r="AN76" i="28"/>
  <c r="AX76" i="28" s="1"/>
  <c r="AM76" i="28"/>
  <c r="AL76" i="28"/>
  <c r="AV76" i="28" s="1"/>
  <c r="AK76" i="28"/>
  <c r="AU76" i="28" s="1"/>
  <c r="AJ76" i="28"/>
  <c r="AT76" i="28" s="1"/>
  <c r="AR75" i="28"/>
  <c r="BM75" i="28" s="1"/>
  <c r="AQ75" i="28"/>
  <c r="BL75" i="28" s="1"/>
  <c r="AP75" i="28"/>
  <c r="AZ75" i="28" s="1"/>
  <c r="AO75" i="28"/>
  <c r="AN75" i="28"/>
  <c r="AX75" i="28" s="1"/>
  <c r="AM75" i="28"/>
  <c r="AW75" i="28" s="1"/>
  <c r="AL75" i="28"/>
  <c r="AV75" i="28" s="1"/>
  <c r="AK75" i="28"/>
  <c r="AU75" i="28" s="1"/>
  <c r="AJ75" i="28"/>
  <c r="BE75" i="28" s="1"/>
  <c r="AR74" i="28"/>
  <c r="BB74" i="28" s="1"/>
  <c r="AQ74" i="28"/>
  <c r="AP74" i="28"/>
  <c r="AZ74" i="28" s="1"/>
  <c r="AO74" i="28"/>
  <c r="AY74" i="28" s="1"/>
  <c r="AN74" i="28"/>
  <c r="AX74" i="28" s="1"/>
  <c r="AM74" i="28"/>
  <c r="BH74" i="28" s="1"/>
  <c r="AL74" i="28"/>
  <c r="BG74" i="28" s="1"/>
  <c r="AK74" i="28"/>
  <c r="BF74" i="28" s="1"/>
  <c r="AJ74" i="28"/>
  <c r="BE74" i="28" s="1"/>
  <c r="AR73" i="28"/>
  <c r="BB73" i="28" s="1"/>
  <c r="AQ73" i="28"/>
  <c r="BA73" i="28" s="1"/>
  <c r="AP73" i="28"/>
  <c r="AZ73" i="28" s="1"/>
  <c r="AO73" i="28"/>
  <c r="BJ73" i="28" s="1"/>
  <c r="AN73" i="28"/>
  <c r="AX73" i="28" s="1"/>
  <c r="AM73" i="28"/>
  <c r="BH73" i="28" s="1"/>
  <c r="AL73" i="28"/>
  <c r="BG73" i="28" s="1"/>
  <c r="AK73" i="28"/>
  <c r="BF73" i="28" s="1"/>
  <c r="AJ73" i="28"/>
  <c r="BE73" i="28" s="1"/>
  <c r="AR72" i="28"/>
  <c r="BB72" i="28" s="1"/>
  <c r="AQ72" i="28"/>
  <c r="BL72" i="28" s="1"/>
  <c r="AP72" i="28"/>
  <c r="AZ72" i="28" s="1"/>
  <c r="AO72" i="28"/>
  <c r="BJ72" i="28" s="1"/>
  <c r="AN72" i="28"/>
  <c r="BI72" i="28" s="1"/>
  <c r="AM72" i="28"/>
  <c r="BH72" i="28" s="1"/>
  <c r="AL72" i="28"/>
  <c r="BG72" i="28" s="1"/>
  <c r="AK72" i="28"/>
  <c r="BF72" i="28" s="1"/>
  <c r="AJ72" i="28"/>
  <c r="AT72" i="28" s="1"/>
  <c r="AR71" i="28"/>
  <c r="BB71" i="28" s="1"/>
  <c r="AQ71" i="28"/>
  <c r="BL71" i="28" s="1"/>
  <c r="AP71" i="28"/>
  <c r="BK71" i="28" s="1"/>
  <c r="AO71" i="28"/>
  <c r="BJ71" i="28" s="1"/>
  <c r="AN71" i="28"/>
  <c r="BI71" i="28" s="1"/>
  <c r="AM71" i="28"/>
  <c r="BH71" i="28" s="1"/>
  <c r="AL71" i="28"/>
  <c r="AV71" i="28" s="1"/>
  <c r="AK71" i="28"/>
  <c r="AJ71" i="28"/>
  <c r="AT71" i="28" s="1"/>
  <c r="AR70" i="28"/>
  <c r="BB70" i="28" s="1"/>
  <c r="AQ70" i="28"/>
  <c r="BL70" i="28" s="1"/>
  <c r="AP70" i="28"/>
  <c r="BK70" i="28" s="1"/>
  <c r="AO70" i="28"/>
  <c r="BJ70" i="28" s="1"/>
  <c r="AN70" i="28"/>
  <c r="AX70" i="28" s="1"/>
  <c r="AM70" i="28"/>
  <c r="AL70" i="28"/>
  <c r="AV70" i="28" s="1"/>
  <c r="AK70" i="28"/>
  <c r="AU70" i="28" s="1"/>
  <c r="AJ70" i="28"/>
  <c r="AT70" i="28" s="1"/>
  <c r="AR69" i="28"/>
  <c r="BM69" i="28" s="1"/>
  <c r="AQ69" i="28"/>
  <c r="BL69" i="28" s="1"/>
  <c r="AP69" i="28"/>
  <c r="AZ69" i="28" s="1"/>
  <c r="AO69" i="28"/>
  <c r="AN69" i="28"/>
  <c r="AX69" i="28" s="1"/>
  <c r="AM69" i="28"/>
  <c r="AW69" i="28" s="1"/>
  <c r="AL69" i="28"/>
  <c r="AV69" i="28" s="1"/>
  <c r="AK69" i="28"/>
  <c r="BF69" i="28" s="1"/>
  <c r="AJ69" i="28"/>
  <c r="BE69" i="28" s="1"/>
  <c r="AR68" i="28"/>
  <c r="BB68" i="28" s="1"/>
  <c r="AQ68" i="28"/>
  <c r="AP68" i="28"/>
  <c r="AZ68" i="28" s="1"/>
  <c r="AO68" i="28"/>
  <c r="AY68" i="28" s="1"/>
  <c r="AN68" i="28"/>
  <c r="AX68" i="28" s="1"/>
  <c r="AM68" i="28"/>
  <c r="AW68" i="28" s="1"/>
  <c r="AL68" i="28"/>
  <c r="AV68" i="28" s="1"/>
  <c r="AK68" i="28"/>
  <c r="AU68" i="28" s="1"/>
  <c r="AJ68" i="28"/>
  <c r="AT68" i="28" s="1"/>
  <c r="AR67" i="28"/>
  <c r="BB67" i="28" s="1"/>
  <c r="AQ67" i="28"/>
  <c r="BA67" i="28" s="1"/>
  <c r="AP67" i="28"/>
  <c r="AZ67" i="28" s="1"/>
  <c r="AO67" i="28"/>
  <c r="BJ67" i="28" s="1"/>
  <c r="AN67" i="28"/>
  <c r="BI67" i="28" s="1"/>
  <c r="AM67" i="28"/>
  <c r="BH67" i="28" s="1"/>
  <c r="AL67" i="28"/>
  <c r="AV67" i="28" s="1"/>
  <c r="AK67" i="28"/>
  <c r="BF67" i="28" s="1"/>
  <c r="AJ67" i="28"/>
  <c r="BE67" i="28" s="1"/>
  <c r="AR66" i="28"/>
  <c r="BB66" i="28" s="1"/>
  <c r="AQ66" i="28"/>
  <c r="BL66" i="28" s="1"/>
  <c r="AP66" i="28"/>
  <c r="AZ66" i="28" s="1"/>
  <c r="AO66" i="28"/>
  <c r="AY66" i="28" s="1"/>
  <c r="AN66" i="28"/>
  <c r="AX66" i="28" s="1"/>
  <c r="AM66" i="28"/>
  <c r="BH66" i="28" s="1"/>
  <c r="AL66" i="28"/>
  <c r="BG66" i="28" s="1"/>
  <c r="AK66" i="28"/>
  <c r="BF66" i="28" s="1"/>
  <c r="AJ66" i="28"/>
  <c r="AT66" i="28" s="1"/>
  <c r="AR65" i="28"/>
  <c r="BB65" i="28" s="1"/>
  <c r="AQ65" i="28"/>
  <c r="BA65" i="28" s="1"/>
  <c r="AP65" i="28"/>
  <c r="AZ65" i="28" s="1"/>
  <c r="AO65" i="28"/>
  <c r="BJ65" i="28" s="1"/>
  <c r="AN65" i="28"/>
  <c r="BI65" i="28" s="1"/>
  <c r="AM65" i="28"/>
  <c r="BH65" i="28" s="1"/>
  <c r="AL65" i="28"/>
  <c r="AV65" i="28" s="1"/>
  <c r="AK65" i="28"/>
  <c r="AJ65" i="28"/>
  <c r="AT65" i="28" s="1"/>
  <c r="AR64" i="28"/>
  <c r="BB64" i="28" s="1"/>
  <c r="AQ64" i="28"/>
  <c r="BL64" i="28" s="1"/>
  <c r="AP64" i="28"/>
  <c r="BK64" i="28" s="1"/>
  <c r="AO64" i="28"/>
  <c r="BJ64" i="28" s="1"/>
  <c r="AN64" i="28"/>
  <c r="AX64" i="28" s="1"/>
  <c r="AM64" i="28"/>
  <c r="AL64" i="28"/>
  <c r="AV64" i="28" s="1"/>
  <c r="AK64" i="28"/>
  <c r="AU64" i="28" s="1"/>
  <c r="AJ64" i="28"/>
  <c r="AT64" i="28" s="1"/>
  <c r="AR63" i="28"/>
  <c r="AQ63" i="28"/>
  <c r="BL63" i="28" s="1"/>
  <c r="AP63" i="28"/>
  <c r="AO63" i="28"/>
  <c r="AN63" i="28"/>
  <c r="AX63" i="28" s="1"/>
  <c r="AM63" i="28"/>
  <c r="AW63" i="28" s="1"/>
  <c r="AL63" i="28"/>
  <c r="AV63" i="28" s="1"/>
  <c r="AK63" i="28"/>
  <c r="BF63" i="28" s="1"/>
  <c r="AJ63" i="28"/>
  <c r="BE63" i="28" s="1"/>
  <c r="AR62" i="28"/>
  <c r="AQ62" i="28"/>
  <c r="AP62" i="28"/>
  <c r="AO62" i="28"/>
  <c r="AY62" i="28" s="1"/>
  <c r="AN62" i="28"/>
  <c r="AX62" i="28" s="1"/>
  <c r="AM62" i="28"/>
  <c r="BH62" i="28" s="1"/>
  <c r="AL62" i="28"/>
  <c r="BG62" i="28" s="1"/>
  <c r="AK62" i="28"/>
  <c r="AU62" i="28" s="1"/>
  <c r="AJ62" i="28"/>
  <c r="AT62" i="28" s="1"/>
  <c r="AR61" i="28"/>
  <c r="AQ61" i="28"/>
  <c r="BA61" i="28" s="1"/>
  <c r="AP61" i="28"/>
  <c r="AZ61" i="28" s="1"/>
  <c r="AO61" i="28"/>
  <c r="BJ61" i="28" s="1"/>
  <c r="AN61" i="28"/>
  <c r="BI61" i="28" s="1"/>
  <c r="AM61" i="28"/>
  <c r="BH61" i="28" s="1"/>
  <c r="AL61" i="28"/>
  <c r="AV61" i="28" s="1"/>
  <c r="AK61" i="28"/>
  <c r="BF61" i="28" s="1"/>
  <c r="AJ61" i="28"/>
  <c r="BE61" i="28" s="1"/>
  <c r="AR60" i="28"/>
  <c r="BB60" i="28" s="1"/>
  <c r="AQ60" i="28"/>
  <c r="BL60" i="28" s="1"/>
  <c r="AP60" i="28"/>
  <c r="AZ60" i="28" s="1"/>
  <c r="AO60" i="28"/>
  <c r="AY60" i="28" s="1"/>
  <c r="AN60" i="28"/>
  <c r="AX60" i="28" s="1"/>
  <c r="AM60" i="28"/>
  <c r="AL60" i="28"/>
  <c r="BG60" i="28" s="1"/>
  <c r="AK60" i="28"/>
  <c r="BF60" i="28" s="1"/>
  <c r="AJ60" i="28"/>
  <c r="AR59" i="28"/>
  <c r="BM59" i="28" s="1"/>
  <c r="AQ59" i="28"/>
  <c r="BL59" i="28" s="1"/>
  <c r="AP59" i="28"/>
  <c r="AZ59" i="28" s="1"/>
  <c r="AO59" i="28"/>
  <c r="BJ59" i="28" s="1"/>
  <c r="AN59" i="28"/>
  <c r="BI59" i="28" s="1"/>
  <c r="AM59" i="28"/>
  <c r="BH59" i="28" s="1"/>
  <c r="AL59" i="28"/>
  <c r="AK59" i="28"/>
  <c r="AJ59" i="28"/>
  <c r="AT59" i="28" s="1"/>
  <c r="AR58" i="28"/>
  <c r="BM58" i="28" s="1"/>
  <c r="AQ58" i="28"/>
  <c r="BL58" i="28" s="1"/>
  <c r="AP58" i="28"/>
  <c r="BK58" i="28" s="1"/>
  <c r="AO58" i="28"/>
  <c r="BJ58" i="28" s="1"/>
  <c r="AN58" i="28"/>
  <c r="AM58" i="28"/>
  <c r="AL58" i="28"/>
  <c r="AV58" i="28" s="1"/>
  <c r="AK58" i="28"/>
  <c r="AU58" i="28" s="1"/>
  <c r="AJ58" i="28"/>
  <c r="AT58" i="28" s="1"/>
  <c r="AR57" i="28"/>
  <c r="BB57" i="28" s="1"/>
  <c r="AQ57" i="28"/>
  <c r="BL57" i="28" s="1"/>
  <c r="AP57" i="28"/>
  <c r="BK57" i="28" s="1"/>
  <c r="AO57" i="28"/>
  <c r="AN57" i="28"/>
  <c r="AX57" i="28" s="1"/>
  <c r="AM57" i="28"/>
  <c r="AW57" i="28" s="1"/>
  <c r="AL57" i="28"/>
  <c r="AV57" i="28" s="1"/>
  <c r="AK57" i="28"/>
  <c r="AU57" i="28" s="1"/>
  <c r="AJ57" i="28"/>
  <c r="AT57" i="28" s="1"/>
  <c r="AR56" i="28"/>
  <c r="BM56" i="28" s="1"/>
  <c r="AQ56" i="28"/>
  <c r="BL56" i="28" s="1"/>
  <c r="AP56" i="28"/>
  <c r="AZ56" i="28" s="1"/>
  <c r="AO56" i="28"/>
  <c r="AY56" i="28" s="1"/>
  <c r="AN56" i="28"/>
  <c r="AX56" i="28" s="1"/>
  <c r="AM56" i="28"/>
  <c r="AW56" i="28" s="1"/>
  <c r="AL56" i="28"/>
  <c r="BG56" i="28" s="1"/>
  <c r="AK56" i="28"/>
  <c r="BF56" i="28" s="1"/>
  <c r="AJ56" i="28"/>
  <c r="AR55" i="28"/>
  <c r="BB55" i="28" s="1"/>
  <c r="AQ55" i="28"/>
  <c r="BA55" i="28" s="1"/>
  <c r="AP55" i="28"/>
  <c r="BK55" i="28" s="1"/>
  <c r="AO55" i="28"/>
  <c r="BJ55" i="28" s="1"/>
  <c r="AN55" i="28"/>
  <c r="BI55" i="28" s="1"/>
  <c r="AM55" i="28"/>
  <c r="BH55" i="28" s="1"/>
  <c r="AL55" i="28"/>
  <c r="BG55" i="28" s="1"/>
  <c r="AK55" i="28"/>
  <c r="BF55" i="28" s="1"/>
  <c r="AJ55" i="28"/>
  <c r="AT55" i="28" s="1"/>
  <c r="AR54" i="28"/>
  <c r="AQ54" i="28"/>
  <c r="BA54" i="28" s="1"/>
  <c r="AP54" i="28"/>
  <c r="BK54" i="28" s="1"/>
  <c r="AO54" i="28"/>
  <c r="AY54" i="28" s="1"/>
  <c r="AN54" i="28"/>
  <c r="BI54" i="28" s="1"/>
  <c r="AM54" i="28"/>
  <c r="BH54" i="28" s="1"/>
  <c r="AL54" i="28"/>
  <c r="BG54" i="28" s="1"/>
  <c r="AK54" i="28"/>
  <c r="BF54" i="28" s="1"/>
  <c r="AJ54" i="28"/>
  <c r="BE54" i="28" s="1"/>
  <c r="AR53" i="28"/>
  <c r="BB53" i="28" s="1"/>
  <c r="AQ53" i="28"/>
  <c r="BA53" i="28" s="1"/>
  <c r="AP53" i="28"/>
  <c r="BK53" i="28" s="1"/>
  <c r="AO53" i="28"/>
  <c r="BJ53" i="28" s="1"/>
  <c r="AN53" i="28"/>
  <c r="AX53" i="28" s="1"/>
  <c r="AM53" i="28"/>
  <c r="BH53" i="28" s="1"/>
  <c r="AL53" i="28"/>
  <c r="BG53" i="28" s="1"/>
  <c r="AK53" i="28"/>
  <c r="BF53" i="28" s="1"/>
  <c r="AJ53" i="28"/>
  <c r="AT53" i="28" s="1"/>
  <c r="AR52" i="28"/>
  <c r="BM52" i="28" s="1"/>
  <c r="AQ52" i="28"/>
  <c r="BL52" i="28" s="1"/>
  <c r="AP52" i="28"/>
  <c r="AZ52" i="28" s="1"/>
  <c r="AO52" i="28"/>
  <c r="BJ52" i="28" s="1"/>
  <c r="AN52" i="28"/>
  <c r="BI52" i="28" s="1"/>
  <c r="AM52" i="28"/>
  <c r="BH52" i="28" s="1"/>
  <c r="AL52" i="28"/>
  <c r="AV52" i="28" s="1"/>
  <c r="AK52" i="28"/>
  <c r="AU52" i="28" s="1"/>
  <c r="AJ52" i="28"/>
  <c r="AR51" i="28"/>
  <c r="BM51" i="28" s="1"/>
  <c r="AQ51" i="28"/>
  <c r="BA51" i="28" s="1"/>
  <c r="AP51" i="28"/>
  <c r="BK51" i="28" s="1"/>
  <c r="AO51" i="28"/>
  <c r="BJ51" i="28" s="1"/>
  <c r="AN51" i="28"/>
  <c r="AX51" i="28" s="1"/>
  <c r="AM51" i="28"/>
  <c r="AW51" i="28" s="1"/>
  <c r="AL51" i="28"/>
  <c r="AK51" i="28"/>
  <c r="AU51" i="28" s="1"/>
  <c r="AJ51" i="28"/>
  <c r="AT51" i="28" s="1"/>
  <c r="AR50" i="28"/>
  <c r="BM50" i="28" s="1"/>
  <c r="AQ50" i="28"/>
  <c r="BL50" i="28" s="1"/>
  <c r="AP50" i="28"/>
  <c r="AZ50" i="28" s="1"/>
  <c r="AO50" i="28"/>
  <c r="AY50" i="28" s="1"/>
  <c r="AN50" i="28"/>
  <c r="AM50" i="28"/>
  <c r="AW50" i="28" s="1"/>
  <c r="AL50" i="28"/>
  <c r="AV50" i="28" s="1"/>
  <c r="AK50" i="28"/>
  <c r="AU50" i="28" s="1"/>
  <c r="AJ50" i="28"/>
  <c r="BE50" i="28" s="1"/>
  <c r="AR49" i="28"/>
  <c r="BB49" i="28" s="1"/>
  <c r="AQ49" i="28"/>
  <c r="BA49" i="28" s="1"/>
  <c r="AP49" i="28"/>
  <c r="AO49" i="28"/>
  <c r="BJ49" i="28" s="1"/>
  <c r="AN49" i="28"/>
  <c r="AX49" i="28" s="1"/>
  <c r="AM49" i="28"/>
  <c r="AW49" i="28" s="1"/>
  <c r="AL49" i="28"/>
  <c r="BG49" i="28" s="1"/>
  <c r="AK49" i="28"/>
  <c r="BF49" i="28" s="1"/>
  <c r="AJ49" i="28"/>
  <c r="AT49" i="28" s="1"/>
  <c r="AR48" i="28"/>
  <c r="AQ48" i="28"/>
  <c r="BL48" i="28" s="1"/>
  <c r="AP48" i="28"/>
  <c r="AZ48" i="28" s="1"/>
  <c r="AO48" i="28"/>
  <c r="AY48" i="28" s="1"/>
  <c r="AN48" i="28"/>
  <c r="BI48" i="28" s="1"/>
  <c r="AM48" i="28"/>
  <c r="BH48" i="28" s="1"/>
  <c r="AL48" i="28"/>
  <c r="BG48" i="28" s="1"/>
  <c r="AK48" i="28"/>
  <c r="BF48" i="28" s="1"/>
  <c r="AJ48" i="28"/>
  <c r="BE48" i="28" s="1"/>
  <c r="AR47" i="28"/>
  <c r="BB47" i="28" s="1"/>
  <c r="AQ47" i="28"/>
  <c r="BA47" i="28" s="1"/>
  <c r="AP47" i="28"/>
  <c r="AZ47" i="28" s="1"/>
  <c r="AO47" i="28"/>
  <c r="BJ47" i="28" s="1"/>
  <c r="AN47" i="28"/>
  <c r="AX47" i="28" s="1"/>
  <c r="AM47" i="28"/>
  <c r="BH47" i="28" s="1"/>
  <c r="AL47" i="28"/>
  <c r="BG47" i="28" s="1"/>
  <c r="AK47" i="28"/>
  <c r="BF47" i="28" s="1"/>
  <c r="AJ47" i="28"/>
  <c r="AT47" i="28" s="1"/>
  <c r="AR46" i="28"/>
  <c r="BM46" i="28" s="1"/>
  <c r="AQ46" i="28"/>
  <c r="BL46" i="28" s="1"/>
  <c r="AP46" i="28"/>
  <c r="AZ46" i="28" s="1"/>
  <c r="AO46" i="28"/>
  <c r="BJ46" i="28" s="1"/>
  <c r="AN46" i="28"/>
  <c r="BI46" i="28" s="1"/>
  <c r="AM46" i="28"/>
  <c r="BH46" i="28" s="1"/>
  <c r="AL46" i="28"/>
  <c r="AV46" i="28" s="1"/>
  <c r="AK46" i="28"/>
  <c r="AU46" i="28" s="1"/>
  <c r="AJ46" i="28"/>
  <c r="AR45" i="28"/>
  <c r="BM45" i="28" s="1"/>
  <c r="AQ45" i="28"/>
  <c r="BL45" i="28" s="1"/>
  <c r="AP45" i="28"/>
  <c r="BK45" i="28" s="1"/>
  <c r="AO45" i="28"/>
  <c r="BJ45" i="28" s="1"/>
  <c r="AN45" i="28"/>
  <c r="AX45" i="28" s="1"/>
  <c r="AM45" i="28"/>
  <c r="AW45" i="28" s="1"/>
  <c r="AL45" i="28"/>
  <c r="AK45" i="28"/>
  <c r="AU45" i="28" s="1"/>
  <c r="AJ45" i="28"/>
  <c r="AT45" i="28" s="1"/>
  <c r="AR44" i="28"/>
  <c r="BM44" i="28" s="1"/>
  <c r="AQ44" i="28"/>
  <c r="BL44" i="28" s="1"/>
  <c r="AP44" i="28"/>
  <c r="AZ44" i="28" s="1"/>
  <c r="AO44" i="28"/>
  <c r="AY44" i="28" s="1"/>
  <c r="AN44" i="28"/>
  <c r="AM44" i="28"/>
  <c r="AW44" i="28" s="1"/>
  <c r="AL44" i="28"/>
  <c r="AV44" i="28" s="1"/>
  <c r="AK44" i="28"/>
  <c r="AU44" i="28" s="1"/>
  <c r="AJ44" i="28"/>
  <c r="BE44" i="28" s="1"/>
  <c r="AR43" i="28"/>
  <c r="BB43" i="28" s="1"/>
  <c r="AQ43" i="28"/>
  <c r="BA43" i="28" s="1"/>
  <c r="AP43" i="28"/>
  <c r="AO43" i="28"/>
  <c r="BJ43" i="28" s="1"/>
  <c r="AN43" i="28"/>
  <c r="AX43" i="28" s="1"/>
  <c r="AM43" i="28"/>
  <c r="AW43" i="28" s="1"/>
  <c r="AL43" i="28"/>
  <c r="BG43" i="28" s="1"/>
  <c r="AK43" i="28"/>
  <c r="BF43" i="28" s="1"/>
  <c r="AJ43" i="28"/>
  <c r="AT43" i="28" s="1"/>
  <c r="AR42" i="28"/>
  <c r="AQ42" i="28"/>
  <c r="BA42" i="28" s="1"/>
  <c r="AP42" i="28"/>
  <c r="AZ42" i="28" s="1"/>
  <c r="AO42" i="28"/>
  <c r="AY42" i="28" s="1"/>
  <c r="AN42" i="28"/>
  <c r="BI42" i="28" s="1"/>
  <c r="AM42" i="28"/>
  <c r="BH42" i="28" s="1"/>
  <c r="AL42" i="28"/>
  <c r="BG42" i="28" s="1"/>
  <c r="AK42" i="28"/>
  <c r="BF42" i="28" s="1"/>
  <c r="AJ42" i="28"/>
  <c r="BE42" i="28" s="1"/>
  <c r="AR41" i="28"/>
  <c r="BB41" i="28" s="1"/>
  <c r="AQ41" i="28"/>
  <c r="BA41" i="28" s="1"/>
  <c r="AP41" i="28"/>
  <c r="BK41" i="28" s="1"/>
  <c r="AO41" i="28"/>
  <c r="AY41" i="28" s="1"/>
  <c r="AN41" i="28"/>
  <c r="AX41" i="28" s="1"/>
  <c r="AM41" i="28"/>
  <c r="BH41" i="28" s="1"/>
  <c r="AL41" i="28"/>
  <c r="BG41" i="28" s="1"/>
  <c r="AK41" i="28"/>
  <c r="BF41" i="28" s="1"/>
  <c r="AJ41" i="28"/>
  <c r="AT41" i="28" s="1"/>
  <c r="AR40" i="28"/>
  <c r="BM40" i="28" s="1"/>
  <c r="AQ40" i="28"/>
  <c r="BL40" i="28" s="1"/>
  <c r="AP40" i="28"/>
  <c r="AZ40" i="28" s="1"/>
  <c r="AO40" i="28"/>
  <c r="BJ40" i="28" s="1"/>
  <c r="AN40" i="28"/>
  <c r="BI40" i="28" s="1"/>
  <c r="AM40" i="28"/>
  <c r="BH40" i="28" s="1"/>
  <c r="AL40" i="28"/>
  <c r="AK40" i="28"/>
  <c r="AU40" i="28" s="1"/>
  <c r="AJ40" i="28"/>
  <c r="AR39" i="28"/>
  <c r="BM39" i="28" s="1"/>
  <c r="AQ39" i="28"/>
  <c r="BL39" i="28" s="1"/>
  <c r="AP39" i="28"/>
  <c r="AO39" i="28"/>
  <c r="BJ39" i="28" s="1"/>
  <c r="AN39" i="28"/>
  <c r="AM39" i="28"/>
  <c r="AW39" i="28" s="1"/>
  <c r="AL39" i="28"/>
  <c r="AK39" i="28"/>
  <c r="BF39" i="28" s="1"/>
  <c r="AJ39" i="28"/>
  <c r="AT39" i="28" s="1"/>
  <c r="AR38" i="28"/>
  <c r="AQ38" i="28"/>
  <c r="BL38" i="28" s="1"/>
  <c r="AP38" i="28"/>
  <c r="AO38" i="28"/>
  <c r="AY38" i="28" s="1"/>
  <c r="AN38" i="28"/>
  <c r="AM38" i="28"/>
  <c r="AW38" i="28" s="1"/>
  <c r="AL38" i="28"/>
  <c r="AV38" i="28" s="1"/>
  <c r="AK38" i="28"/>
  <c r="AU38" i="28" s="1"/>
  <c r="AJ38" i="28"/>
  <c r="BE38" i="28" s="1"/>
  <c r="AR37" i="28"/>
  <c r="AQ37" i="28"/>
  <c r="BA37" i="28" s="1"/>
  <c r="AP37" i="28"/>
  <c r="AO37" i="28"/>
  <c r="BJ37" i="28" s="1"/>
  <c r="AN37" i="28"/>
  <c r="AX37" i="28" s="1"/>
  <c r="AM37" i="28"/>
  <c r="AW37" i="28" s="1"/>
  <c r="AL37" i="28"/>
  <c r="AV37" i="28" s="1"/>
  <c r="AK37" i="28"/>
  <c r="BF37" i="28" s="1"/>
  <c r="AJ37" i="28"/>
  <c r="BE37" i="28" s="1"/>
  <c r="AR36" i="28"/>
  <c r="AQ36" i="28"/>
  <c r="BL36" i="28" s="1"/>
  <c r="AP36" i="28"/>
  <c r="AZ36" i="28" s="1"/>
  <c r="AO36" i="28"/>
  <c r="AY36" i="28" s="1"/>
  <c r="AN36" i="28"/>
  <c r="AX36" i="28" s="1"/>
  <c r="AM36" i="28"/>
  <c r="BH36" i="28" s="1"/>
  <c r="AL36" i="28"/>
  <c r="BG36" i="28" s="1"/>
  <c r="AK36" i="28"/>
  <c r="BF36" i="28" s="1"/>
  <c r="AJ36" i="28"/>
  <c r="AR35" i="28"/>
  <c r="BB35" i="28" s="1"/>
  <c r="AQ35" i="28"/>
  <c r="BA35" i="28" s="1"/>
  <c r="AP35" i="28"/>
  <c r="BK35" i="28" s="1"/>
  <c r="AO35" i="28"/>
  <c r="BJ35" i="28" s="1"/>
  <c r="AN35" i="28"/>
  <c r="BI35" i="28" s="1"/>
  <c r="AM35" i="28"/>
  <c r="BH35" i="28" s="1"/>
  <c r="AL35" i="28"/>
  <c r="AK35" i="28"/>
  <c r="BF35" i="28" s="1"/>
  <c r="AJ35" i="28"/>
  <c r="AR34" i="28"/>
  <c r="BB34" i="28" s="1"/>
  <c r="AQ34" i="28"/>
  <c r="BA34" i="28" s="1"/>
  <c r="AP34" i="28"/>
  <c r="BK34" i="28" s="1"/>
  <c r="AO34" i="28"/>
  <c r="BJ34" i="28" s="1"/>
  <c r="AN34" i="28"/>
  <c r="AM34" i="28"/>
  <c r="BH34" i="28" s="1"/>
  <c r="AL34" i="28"/>
  <c r="AK34" i="28"/>
  <c r="AU34" i="28" s="1"/>
  <c r="AJ34" i="28"/>
  <c r="AR33" i="28"/>
  <c r="BM33" i="28" s="1"/>
  <c r="AQ33" i="28"/>
  <c r="BL33" i="28" s="1"/>
  <c r="AP33" i="28"/>
  <c r="AO33" i="28"/>
  <c r="BJ33" i="28" s="1"/>
  <c r="AN33" i="28"/>
  <c r="AM33" i="28"/>
  <c r="AW33" i="28" s="1"/>
  <c r="AL33" i="28"/>
  <c r="AK33" i="28"/>
  <c r="BF33" i="28" s="1"/>
  <c r="AJ33" i="28"/>
  <c r="AT33" i="28" s="1"/>
  <c r="AR32" i="28"/>
  <c r="AQ32" i="28"/>
  <c r="BL32" i="28" s="1"/>
  <c r="AP32" i="28"/>
  <c r="AZ32" i="28" s="1"/>
  <c r="AO32" i="28"/>
  <c r="AY32" i="28" s="1"/>
  <c r="AN32" i="28"/>
  <c r="AM32" i="28"/>
  <c r="AW32" i="28" s="1"/>
  <c r="AL32" i="28"/>
  <c r="AV32" i="28" s="1"/>
  <c r="AK32" i="28"/>
  <c r="AU32" i="28" s="1"/>
  <c r="AJ32" i="28"/>
  <c r="BE32" i="28" s="1"/>
  <c r="AR31" i="28"/>
  <c r="BB31" i="28" s="1"/>
  <c r="AQ31" i="28"/>
  <c r="AP31" i="28"/>
  <c r="BK31" i="28" s="1"/>
  <c r="AO31" i="28"/>
  <c r="AY31" i="28" s="1"/>
  <c r="AN31" i="28"/>
  <c r="AX31" i="28" s="1"/>
  <c r="AM31" i="28"/>
  <c r="AW31" i="28" s="1"/>
  <c r="AL31" i="28"/>
  <c r="BG31" i="28" s="1"/>
  <c r="AK31" i="28"/>
  <c r="AU31" i="28" s="1"/>
  <c r="AJ31" i="28"/>
  <c r="AT31" i="28" s="1"/>
  <c r="AR30" i="28"/>
  <c r="BM30" i="28" s="1"/>
  <c r="AQ30" i="28"/>
  <c r="BL30" i="28" s="1"/>
  <c r="AP30" i="28"/>
  <c r="AZ30" i="28" s="1"/>
  <c r="AO30" i="28"/>
  <c r="AY30" i="28" s="1"/>
  <c r="AN30" i="28"/>
  <c r="AX30" i="28" s="1"/>
  <c r="AM30" i="28"/>
  <c r="BH30" i="28" s="1"/>
  <c r="AL30" i="28"/>
  <c r="AV30" i="28" s="1"/>
  <c r="AK30" i="28"/>
  <c r="BF30" i="28" s="1"/>
  <c r="AJ30" i="28"/>
  <c r="BE30" i="28" s="1"/>
  <c r="AR29" i="28"/>
  <c r="BB29" i="28" s="1"/>
  <c r="AQ29" i="28"/>
  <c r="BL29" i="28" s="1"/>
  <c r="AP29" i="28"/>
  <c r="BK29" i="28" s="1"/>
  <c r="AO29" i="28"/>
  <c r="BJ29" i="28" s="1"/>
  <c r="AN29" i="28"/>
  <c r="AX29" i="28" s="1"/>
  <c r="AM29" i="28"/>
  <c r="BH29" i="28" s="1"/>
  <c r="AL29" i="28"/>
  <c r="AV29" i="28" s="1"/>
  <c r="AK29" i="28"/>
  <c r="AU29" i="28" s="1"/>
  <c r="AJ29" i="28"/>
  <c r="AT29" i="28" s="1"/>
  <c r="AR28" i="28"/>
  <c r="BB28" i="28" s="1"/>
  <c r="AQ28" i="28"/>
  <c r="BL28" i="28" s="1"/>
  <c r="AP28" i="28"/>
  <c r="BK28" i="28" s="1"/>
  <c r="AO28" i="28"/>
  <c r="BJ28" i="28" s="1"/>
  <c r="AN28" i="28"/>
  <c r="BI28" i="28" s="1"/>
  <c r="AM28" i="28"/>
  <c r="BH28" i="28" s="1"/>
  <c r="AL28" i="28"/>
  <c r="AV28" i="28" s="1"/>
  <c r="AK28" i="28"/>
  <c r="BF28" i="28" s="1"/>
  <c r="AJ28" i="28"/>
  <c r="AT28" i="28" s="1"/>
  <c r="AR27" i="28"/>
  <c r="BB27" i="28" s="1"/>
  <c r="AQ27" i="28"/>
  <c r="BL27" i="28" s="1"/>
  <c r="AP27" i="28"/>
  <c r="AZ27" i="28" s="1"/>
  <c r="AO27" i="28"/>
  <c r="BJ27" i="28" s="1"/>
  <c r="AN27" i="28"/>
  <c r="AX27" i="28" s="1"/>
  <c r="AM27" i="28"/>
  <c r="BH27" i="28" s="1"/>
  <c r="AL27" i="28"/>
  <c r="BG27" i="28" s="1"/>
  <c r="AK27" i="28"/>
  <c r="BF27" i="28" s="1"/>
  <c r="AJ27" i="28"/>
  <c r="BE27" i="28" s="1"/>
  <c r="AR26" i="28"/>
  <c r="BB26" i="28" s="1"/>
  <c r="AQ26" i="28"/>
  <c r="BA26" i="28" s="1"/>
  <c r="AP26" i="28"/>
  <c r="AZ26" i="28" s="1"/>
  <c r="AO26" i="28"/>
  <c r="AY26" i="28" s="1"/>
  <c r="AN26" i="28"/>
  <c r="AX26" i="28" s="1"/>
  <c r="AM26" i="28"/>
  <c r="BH26" i="28" s="1"/>
  <c r="AL26" i="28"/>
  <c r="AK26" i="28"/>
  <c r="BF26" i="28" s="1"/>
  <c r="AJ26" i="28"/>
  <c r="BE26" i="28" s="1"/>
  <c r="AR25" i="28"/>
  <c r="BB25" i="28" s="1"/>
  <c r="AQ25" i="28"/>
  <c r="BL25" i="28" s="1"/>
  <c r="AP25" i="28"/>
  <c r="BK25" i="28" s="1"/>
  <c r="AO25" i="28"/>
  <c r="BJ25" i="28" s="1"/>
  <c r="AN25" i="28"/>
  <c r="AX25" i="28" s="1"/>
  <c r="AM25" i="28"/>
  <c r="BH25" i="28" s="1"/>
  <c r="AL25" i="28"/>
  <c r="BG25" i="28" s="1"/>
  <c r="AK25" i="28"/>
  <c r="BF25" i="28" s="1"/>
  <c r="AJ25" i="28"/>
  <c r="BE25" i="28" s="1"/>
  <c r="AR24" i="28"/>
  <c r="BB24" i="28" s="1"/>
  <c r="AQ24" i="28"/>
  <c r="BL24" i="28" s="1"/>
  <c r="AP24" i="28"/>
  <c r="BK24" i="28" s="1"/>
  <c r="AO24" i="28"/>
  <c r="BJ24" i="28" s="1"/>
  <c r="AN24" i="28"/>
  <c r="AX24" i="28" s="1"/>
  <c r="AM24" i="28"/>
  <c r="BH24" i="28" s="1"/>
  <c r="AL24" i="28"/>
  <c r="BG24" i="28" s="1"/>
  <c r="AK24" i="28"/>
  <c r="BF24" i="28" s="1"/>
  <c r="AJ24" i="28"/>
  <c r="BE24" i="28" s="1"/>
  <c r="AR23" i="28"/>
  <c r="BM23" i="28" s="1"/>
  <c r="AQ23" i="28"/>
  <c r="BL23" i="28" s="1"/>
  <c r="AP23" i="28"/>
  <c r="AZ23" i="28" s="1"/>
  <c r="AO23" i="28"/>
  <c r="AY23" i="28" s="1"/>
  <c r="AN23" i="28"/>
  <c r="BI23" i="28" s="1"/>
  <c r="AM23" i="28"/>
  <c r="BH23" i="28" s="1"/>
  <c r="AL23" i="28"/>
  <c r="BG23" i="28" s="1"/>
  <c r="AK23" i="28"/>
  <c r="AU23" i="28" s="1"/>
  <c r="AJ23" i="28"/>
  <c r="AT23" i="28" s="1"/>
  <c r="AR22" i="28"/>
  <c r="BB22" i="28" s="1"/>
  <c r="AQ22" i="28"/>
  <c r="BA22" i="28" s="1"/>
  <c r="AP22" i="28"/>
  <c r="BK22" i="28" s="1"/>
  <c r="AO22" i="28"/>
  <c r="BJ22" i="28" s="1"/>
  <c r="AN22" i="28"/>
  <c r="BI22" i="28" s="1"/>
  <c r="AM22" i="28"/>
  <c r="AW22" i="28" s="1"/>
  <c r="AL22" i="28"/>
  <c r="AV22" i="28" s="1"/>
  <c r="AK22" i="28"/>
  <c r="AU22" i="28" s="1"/>
  <c r="AJ22" i="28"/>
  <c r="AT22" i="28" s="1"/>
  <c r="AR21" i="28"/>
  <c r="BM21" i="28" s="1"/>
  <c r="AQ21" i="28"/>
  <c r="BL21" i="28" s="1"/>
  <c r="AP21" i="28"/>
  <c r="BK21" i="28" s="1"/>
  <c r="AO21" i="28"/>
  <c r="AY21" i="28" s="1"/>
  <c r="AN21" i="28"/>
  <c r="AX21" i="28" s="1"/>
  <c r="AM21" i="28"/>
  <c r="AW21" i="28" s="1"/>
  <c r="AL21" i="28"/>
  <c r="AV21" i="28" s="1"/>
  <c r="AK21" i="28"/>
  <c r="BF21" i="28" s="1"/>
  <c r="AJ21" i="28"/>
  <c r="BE21" i="28" s="1"/>
  <c r="AR20" i="28"/>
  <c r="BM20" i="28" s="1"/>
  <c r="AQ20" i="28"/>
  <c r="BA20" i="28" s="1"/>
  <c r="AP20" i="28"/>
  <c r="AZ20" i="28" s="1"/>
  <c r="AO20" i="28"/>
  <c r="AY20" i="28" s="1"/>
  <c r="AN20" i="28"/>
  <c r="AX20" i="28" s="1"/>
  <c r="AM20" i="28"/>
  <c r="BH20" i="28" s="1"/>
  <c r="AL20" i="28"/>
  <c r="AV20" i="28" s="1"/>
  <c r="AK20" i="28"/>
  <c r="AU20" i="28" s="1"/>
  <c r="AJ20" i="28"/>
  <c r="AT20" i="28" s="1"/>
  <c r="AR19" i="28"/>
  <c r="BB19" i="28" s="1"/>
  <c r="AQ19" i="28"/>
  <c r="BA19" i="28" s="1"/>
  <c r="AP19" i="28"/>
  <c r="AZ19" i="28" s="1"/>
  <c r="AO19" i="28"/>
  <c r="BJ19" i="28" s="1"/>
  <c r="AN19" i="28"/>
  <c r="AX19" i="28" s="1"/>
  <c r="AM19" i="28"/>
  <c r="AW19" i="28" s="1"/>
  <c r="AL19" i="28"/>
  <c r="AV19" i="28" s="1"/>
  <c r="AK19" i="28"/>
  <c r="BF19" i="28" s="1"/>
  <c r="AJ19" i="28"/>
  <c r="BE19" i="28" s="1"/>
  <c r="AR18" i="28"/>
  <c r="BB18" i="28" s="1"/>
  <c r="AQ18" i="28"/>
  <c r="BL18" i="28" s="1"/>
  <c r="AP18" i="28"/>
  <c r="AZ18" i="28" s="1"/>
  <c r="AO18" i="28"/>
  <c r="AY18" i="28" s="1"/>
  <c r="AN18" i="28"/>
  <c r="AX18" i="28" s="1"/>
  <c r="AM18" i="28"/>
  <c r="BH18" i="28" s="1"/>
  <c r="AL18" i="28"/>
  <c r="BG18" i="28" s="1"/>
  <c r="AK18" i="28"/>
  <c r="BF18" i="28" s="1"/>
  <c r="AJ18" i="28"/>
  <c r="BE18" i="28" s="1"/>
  <c r="AR17" i="28"/>
  <c r="BM17" i="28" s="1"/>
  <c r="AQ17" i="28"/>
  <c r="BA17" i="28" s="1"/>
  <c r="AP17" i="28"/>
  <c r="AZ17" i="28" s="1"/>
  <c r="AO17" i="28"/>
  <c r="BJ17" i="28" s="1"/>
  <c r="AN17" i="28"/>
  <c r="BI17" i="28" s="1"/>
  <c r="AM17" i="28"/>
  <c r="BH17" i="28" s="1"/>
  <c r="AL17" i="28"/>
  <c r="BG17" i="28" s="1"/>
  <c r="AK17" i="28"/>
  <c r="AU17" i="28" s="1"/>
  <c r="AJ17" i="28"/>
  <c r="AT17" i="28" s="1"/>
  <c r="AR16" i="28"/>
  <c r="BB16" i="28" s="1"/>
  <c r="AQ16" i="28"/>
  <c r="BL16" i="28" s="1"/>
  <c r="AP16" i="28"/>
  <c r="BK16" i="28" s="1"/>
  <c r="AO16" i="28"/>
  <c r="BJ16" i="28" s="1"/>
  <c r="AN16" i="28"/>
  <c r="BI16" i="28" s="1"/>
  <c r="AM16" i="28"/>
  <c r="AW16" i="28" s="1"/>
  <c r="AL16" i="28"/>
  <c r="AV16" i="28" s="1"/>
  <c r="AK16" i="28"/>
  <c r="AU16" i="28" s="1"/>
  <c r="AJ16" i="28"/>
  <c r="AT16" i="28" s="1"/>
  <c r="BE1" i="28"/>
  <c r="AF30" i="28"/>
  <c r="AF29" i="28"/>
  <c r="AF25" i="28"/>
  <c r="AJ15" i="28"/>
  <c r="AR117" i="28"/>
  <c r="BB117" i="28" s="1"/>
  <c r="AR116" i="28"/>
  <c r="BB116" i="28" s="1"/>
  <c r="AR15" i="28"/>
  <c r="BB15" i="28" s="1"/>
  <c r="AC22" i="28"/>
  <c r="AC43" i="28"/>
  <c r="BS1" i="28"/>
  <c r="AQ116" i="28"/>
  <c r="BL116" i="28" s="1"/>
  <c r="AQ117" i="28"/>
  <c r="BA117" i="28" s="1"/>
  <c r="AQ15" i="28"/>
  <c r="BA15" i="28" s="1"/>
  <c r="Q1" i="31"/>
  <c r="L1" i="31"/>
  <c r="Q2" i="31"/>
  <c r="L2" i="31"/>
  <c r="E2" i="32"/>
  <c r="A7" i="32"/>
  <c r="A5" i="32"/>
  <c r="G7" i="32"/>
  <c r="G8" i="32"/>
  <c r="G9" i="32"/>
  <c r="G10" i="32"/>
  <c r="G11" i="32"/>
  <c r="G12" i="32"/>
  <c r="G13" i="32"/>
  <c r="G14" i="32"/>
  <c r="G15" i="32"/>
  <c r="G16" i="32"/>
  <c r="G17" i="32"/>
  <c r="G18" i="32"/>
  <c r="G19" i="32"/>
  <c r="G20" i="32"/>
  <c r="G21" i="32"/>
  <c r="G22" i="32"/>
  <c r="G23" i="32"/>
  <c r="G24" i="32"/>
  <c r="G25" i="32"/>
  <c r="G26" i="32"/>
  <c r="G27" i="32"/>
  <c r="G28" i="32"/>
  <c r="G29" i="32"/>
  <c r="G30" i="32"/>
  <c r="G31" i="32"/>
  <c r="G32" i="32"/>
  <c r="G33" i="32"/>
  <c r="G34" i="32"/>
  <c r="G35" i="32"/>
  <c r="G36" i="32"/>
  <c r="G37" i="32"/>
  <c r="G38" i="32"/>
  <c r="G39" i="32"/>
  <c r="G40" i="32"/>
  <c r="G41" i="32"/>
  <c r="G42" i="32"/>
  <c r="G43" i="32"/>
  <c r="G44" i="32"/>
  <c r="G45" i="32"/>
  <c r="G46" i="32"/>
  <c r="G47" i="32"/>
  <c r="G48" i="32"/>
  <c r="G49" i="32"/>
  <c r="G50" i="32"/>
  <c r="G51" i="32"/>
  <c r="G52" i="32"/>
  <c r="G53" i="32"/>
  <c r="G54" i="32"/>
  <c r="G55" i="32"/>
  <c r="G56" i="32"/>
  <c r="G57" i="32"/>
  <c r="G58" i="32"/>
  <c r="G59" i="32"/>
  <c r="G60" i="32"/>
  <c r="G61" i="32"/>
  <c r="G62" i="32"/>
  <c r="G63" i="32"/>
  <c r="G64" i="32"/>
  <c r="G65" i="32"/>
  <c r="G66" i="32"/>
  <c r="G67" i="32"/>
  <c r="G68" i="32"/>
  <c r="G69" i="32"/>
  <c r="G70" i="32"/>
  <c r="G71" i="32"/>
  <c r="G72" i="32"/>
  <c r="G73" i="32"/>
  <c r="G74" i="32"/>
  <c r="G75" i="32"/>
  <c r="G76" i="32"/>
  <c r="G77" i="32"/>
  <c r="G78" i="32"/>
  <c r="G79" i="32"/>
  <c r="G80" i="32"/>
  <c r="G81" i="32"/>
  <c r="G82" i="32"/>
  <c r="G83" i="32"/>
  <c r="G84" i="32"/>
  <c r="G85" i="32"/>
  <c r="G86" i="32"/>
  <c r="G87" i="32"/>
  <c r="G88" i="32"/>
  <c r="G89" i="32"/>
  <c r="G90" i="32"/>
  <c r="G91" i="32"/>
  <c r="G92" i="32"/>
  <c r="G93" i="32"/>
  <c r="G94" i="32"/>
  <c r="G95" i="32"/>
  <c r="G96" i="32"/>
  <c r="G97" i="32"/>
  <c r="G98" i="32"/>
  <c r="G99" i="32"/>
  <c r="G100" i="32"/>
  <c r="G101" i="32"/>
  <c r="G102" i="32"/>
  <c r="G103" i="32"/>
  <c r="G104" i="32"/>
  <c r="G105" i="32"/>
  <c r="G106" i="32"/>
  <c r="G107" i="32"/>
  <c r="G108" i="32"/>
  <c r="G109" i="32"/>
  <c r="G110" i="32"/>
  <c r="G111" i="32"/>
  <c r="G112" i="32"/>
  <c r="G113" i="32"/>
  <c r="G114" i="32"/>
  <c r="G115" i="32"/>
  <c r="G116" i="32"/>
  <c r="G117" i="32"/>
  <c r="G118" i="32"/>
  <c r="G119" i="32"/>
  <c r="G120" i="32"/>
  <c r="G121" i="32"/>
  <c r="G122" i="32"/>
  <c r="G123" i="32"/>
  <c r="G124" i="32"/>
  <c r="G125" i="32"/>
  <c r="G126" i="32"/>
  <c r="G127" i="32"/>
  <c r="G128" i="32"/>
  <c r="G129" i="32"/>
  <c r="G130" i="32"/>
  <c r="G131" i="32"/>
  <c r="G132" i="32"/>
  <c r="G133" i="32"/>
  <c r="G134" i="32"/>
  <c r="G135" i="32"/>
  <c r="G136" i="32"/>
  <c r="G137" i="32"/>
  <c r="G138" i="32"/>
  <c r="G139" i="32"/>
  <c r="G140" i="32"/>
  <c r="G141" i="32"/>
  <c r="G142" i="32"/>
  <c r="G143" i="32"/>
  <c r="G144" i="32"/>
  <c r="G145" i="32"/>
  <c r="G146" i="32"/>
  <c r="G147" i="32"/>
  <c r="G148" i="32"/>
  <c r="G149" i="32"/>
  <c r="G150" i="32"/>
  <c r="G151" i="32"/>
  <c r="G152" i="32"/>
  <c r="G153" i="32"/>
  <c r="G154" i="32"/>
  <c r="G155" i="32"/>
  <c r="G156" i="32"/>
  <c r="G157" i="32"/>
  <c r="G158" i="32"/>
  <c r="G159" i="32"/>
  <c r="G160" i="32"/>
  <c r="G161" i="32"/>
  <c r="G162" i="32"/>
  <c r="G163" i="32"/>
  <c r="G164" i="32"/>
  <c r="G165" i="32"/>
  <c r="G166" i="32"/>
  <c r="G167" i="32"/>
  <c r="G168" i="32"/>
  <c r="G169" i="32"/>
  <c r="G170" i="32"/>
  <c r="G171" i="32"/>
  <c r="G172" i="32"/>
  <c r="G173" i="32"/>
  <c r="G174" i="32"/>
  <c r="G175" i="32"/>
  <c r="G176" i="32"/>
  <c r="G177" i="32"/>
  <c r="G178" i="32"/>
  <c r="G179" i="32"/>
  <c r="G180" i="32"/>
  <c r="G181" i="32"/>
  <c r="G182" i="32"/>
  <c r="G183" i="32"/>
  <c r="G184" i="32"/>
  <c r="G185" i="32"/>
  <c r="G186" i="32"/>
  <c r="G187" i="32"/>
  <c r="G188" i="32"/>
  <c r="G189" i="32"/>
  <c r="G190" i="32"/>
  <c r="G191" i="32"/>
  <c r="G192" i="32"/>
  <c r="G193" i="32"/>
  <c r="G194" i="32"/>
  <c r="G195" i="32"/>
  <c r="G196" i="32"/>
  <c r="G197" i="32"/>
  <c r="G198" i="32"/>
  <c r="G199" i="32"/>
  <c r="G200" i="32"/>
  <c r="G201" i="32"/>
  <c r="G202" i="32"/>
  <c r="G203" i="32"/>
  <c r="G204" i="32"/>
  <c r="G205" i="32"/>
  <c r="G206" i="32"/>
  <c r="G207" i="32"/>
  <c r="G208" i="32"/>
  <c r="G209" i="32"/>
  <c r="G210" i="32"/>
  <c r="G211" i="32"/>
  <c r="G212" i="32"/>
  <c r="G213" i="32"/>
  <c r="G214" i="32"/>
  <c r="G215" i="32"/>
  <c r="G216" i="32"/>
  <c r="G217" i="32"/>
  <c r="G218" i="32"/>
  <c r="G219" i="32"/>
  <c r="G220" i="32"/>
  <c r="G221" i="32"/>
  <c r="G222" i="32"/>
  <c r="G223" i="32"/>
  <c r="G224" i="32"/>
  <c r="G225" i="32"/>
  <c r="G226" i="32"/>
  <c r="G227" i="32"/>
  <c r="G228" i="32"/>
  <c r="G229" i="32"/>
  <c r="G230" i="32"/>
  <c r="G231" i="32"/>
  <c r="G232" i="32"/>
  <c r="G233" i="32"/>
  <c r="G234" i="32"/>
  <c r="G235" i="32"/>
  <c r="G236" i="32"/>
  <c r="G237" i="32"/>
  <c r="G238" i="32"/>
  <c r="G239" i="32"/>
  <c r="G240" i="32"/>
  <c r="G241" i="32"/>
  <c r="G242" i="32"/>
  <c r="G243" i="32"/>
  <c r="G244" i="32"/>
  <c r="G245" i="32"/>
  <c r="G246" i="32"/>
  <c r="G247" i="32"/>
  <c r="G248" i="32"/>
  <c r="G249" i="32"/>
  <c r="G250" i="32"/>
  <c r="G251" i="32"/>
  <c r="G252" i="32"/>
  <c r="G253" i="32"/>
  <c r="G254" i="32"/>
  <c r="G255" i="32"/>
  <c r="G256" i="32"/>
  <c r="G257" i="32"/>
  <c r="G258" i="32"/>
  <c r="G259" i="32"/>
  <c r="G260" i="32"/>
  <c r="G261" i="32"/>
  <c r="G262" i="32"/>
  <c r="G263" i="32"/>
  <c r="G264" i="32"/>
  <c r="G265" i="32"/>
  <c r="G266" i="32"/>
  <c r="G267" i="32"/>
  <c r="G268" i="32"/>
  <c r="G269" i="32"/>
  <c r="G270" i="32"/>
  <c r="G271" i="32"/>
  <c r="G272" i="32"/>
  <c r="G273" i="32"/>
  <c r="G274" i="32"/>
  <c r="G275" i="32"/>
  <c r="G276" i="32"/>
  <c r="G277" i="32"/>
  <c r="G278" i="32"/>
  <c r="G279" i="32"/>
  <c r="G280" i="32"/>
  <c r="G281" i="32"/>
  <c r="G282" i="32"/>
  <c r="G283" i="32"/>
  <c r="G284" i="32"/>
  <c r="G285" i="32"/>
  <c r="G286" i="32"/>
  <c r="G287" i="32"/>
  <c r="G288" i="32"/>
  <c r="G289" i="32"/>
  <c r="G290" i="32"/>
  <c r="G291" i="32"/>
  <c r="G292" i="32"/>
  <c r="G293" i="32"/>
  <c r="G294" i="32"/>
  <c r="G295" i="32"/>
  <c r="G296" i="32"/>
  <c r="G297" i="32"/>
  <c r="G298" i="32"/>
  <c r="G299" i="32"/>
  <c r="G300" i="32"/>
  <c r="G301" i="32"/>
  <c r="G302" i="32"/>
  <c r="G303" i="32"/>
  <c r="G304" i="32"/>
  <c r="G305" i="32"/>
  <c r="G306" i="32"/>
  <c r="G307" i="32"/>
  <c r="G308" i="32"/>
  <c r="G309" i="32"/>
  <c r="G310" i="32"/>
  <c r="G311" i="32"/>
  <c r="G312" i="32"/>
  <c r="G313" i="32"/>
  <c r="G314" i="32"/>
  <c r="G315" i="32"/>
  <c r="G316" i="32"/>
  <c r="G317" i="32"/>
  <c r="G318" i="32"/>
  <c r="G319" i="32"/>
  <c r="G320" i="32"/>
  <c r="G321" i="32"/>
  <c r="G322" i="32"/>
  <c r="G323" i="32"/>
  <c r="G324" i="32"/>
  <c r="G325" i="32"/>
  <c r="G326" i="32"/>
  <c r="G327" i="32"/>
  <c r="G328" i="32"/>
  <c r="G329" i="32"/>
  <c r="G330" i="32"/>
  <c r="G331" i="32"/>
  <c r="G332" i="32"/>
  <c r="G333" i="32"/>
  <c r="G334" i="32"/>
  <c r="G335" i="32"/>
  <c r="G336" i="32"/>
  <c r="G337" i="32"/>
  <c r="G338" i="32"/>
  <c r="G339" i="32"/>
  <c r="G340" i="32"/>
  <c r="G341" i="32"/>
  <c r="G342" i="32"/>
  <c r="G343" i="32"/>
  <c r="G344" i="32"/>
  <c r="G345" i="32"/>
  <c r="G346" i="32"/>
  <c r="G347" i="32"/>
  <c r="G348" i="32"/>
  <c r="G349" i="32"/>
  <c r="G350" i="32"/>
  <c r="G351" i="32"/>
  <c r="G352" i="32"/>
  <c r="G353" i="32"/>
  <c r="G354" i="32"/>
  <c r="G355" i="32"/>
  <c r="G356" i="32"/>
  <c r="G357" i="32"/>
  <c r="G358" i="32"/>
  <c r="G359" i="32"/>
  <c r="G360" i="32"/>
  <c r="G361" i="32"/>
  <c r="G362" i="32"/>
  <c r="G363" i="32"/>
  <c r="G364" i="32"/>
  <c r="G365" i="32"/>
  <c r="G366" i="32"/>
  <c r="G367" i="32"/>
  <c r="G368" i="32"/>
  <c r="G369" i="32"/>
  <c r="G370" i="32"/>
  <c r="G371" i="32"/>
  <c r="G372" i="32"/>
  <c r="G373" i="32"/>
  <c r="G374" i="32"/>
  <c r="G375" i="32"/>
  <c r="G376" i="32"/>
  <c r="G377" i="32"/>
  <c r="G378" i="32"/>
  <c r="G379" i="32"/>
  <c r="G380" i="32"/>
  <c r="G381" i="32"/>
  <c r="G382" i="32"/>
  <c r="G383" i="32"/>
  <c r="G384" i="32"/>
  <c r="G385" i="32"/>
  <c r="G386" i="32"/>
  <c r="G387" i="32"/>
  <c r="G388" i="32"/>
  <c r="G389" i="32"/>
  <c r="G390" i="32"/>
  <c r="G391" i="32"/>
  <c r="G392" i="32"/>
  <c r="G393" i="32"/>
  <c r="G394" i="32"/>
  <c r="G395" i="32"/>
  <c r="G396" i="32"/>
  <c r="G397" i="32"/>
  <c r="G398" i="32"/>
  <c r="G399" i="32"/>
  <c r="G400" i="32"/>
  <c r="G401" i="32"/>
  <c r="G402" i="32"/>
  <c r="G403" i="32"/>
  <c r="G404" i="32"/>
  <c r="G405" i="32"/>
  <c r="G406" i="32"/>
  <c r="G407" i="32"/>
  <c r="G408" i="32"/>
  <c r="G409" i="32"/>
  <c r="G410" i="32"/>
  <c r="G411" i="32"/>
  <c r="G412" i="32"/>
  <c r="G413" i="32"/>
  <c r="G414" i="32"/>
  <c r="G415" i="32"/>
  <c r="G416" i="32"/>
  <c r="G417" i="32"/>
  <c r="G418" i="32"/>
  <c r="G419" i="32"/>
  <c r="G420" i="32"/>
  <c r="G421" i="32"/>
  <c r="G422" i="32"/>
  <c r="G423" i="32"/>
  <c r="G424" i="32"/>
  <c r="G425" i="32"/>
  <c r="G426" i="32"/>
  <c r="G427" i="32"/>
  <c r="G428" i="32"/>
  <c r="G429" i="32"/>
  <c r="G430" i="32"/>
  <c r="G431" i="32"/>
  <c r="G432" i="32"/>
  <c r="G433" i="32"/>
  <c r="G434" i="32"/>
  <c r="G435" i="32"/>
  <c r="G436" i="32"/>
  <c r="G437" i="32"/>
  <c r="G438" i="32"/>
  <c r="G439" i="32"/>
  <c r="G440" i="32"/>
  <c r="G441" i="32"/>
  <c r="G442" i="32"/>
  <c r="G443" i="32"/>
  <c r="G444" i="32"/>
  <c r="G445" i="32"/>
  <c r="G446" i="32"/>
  <c r="G447" i="32"/>
  <c r="G448" i="32"/>
  <c r="G449" i="32"/>
  <c r="G450" i="32"/>
  <c r="G451" i="32"/>
  <c r="G452" i="32"/>
  <c r="G453" i="32"/>
  <c r="G454" i="32"/>
  <c r="G455" i="32"/>
  <c r="G456" i="32"/>
  <c r="G457" i="32"/>
  <c r="G458" i="32"/>
  <c r="G459" i="32"/>
  <c r="G460" i="32"/>
  <c r="G461" i="32"/>
  <c r="G462" i="32"/>
  <c r="G463" i="32"/>
  <c r="G464" i="32"/>
  <c r="G465" i="32"/>
  <c r="G466" i="32"/>
  <c r="G467" i="32"/>
  <c r="G468" i="32"/>
  <c r="G469" i="32"/>
  <c r="G470" i="32"/>
  <c r="G471" i="32"/>
  <c r="G472" i="32"/>
  <c r="G473" i="32"/>
  <c r="G474" i="32"/>
  <c r="G475" i="32"/>
  <c r="G476" i="32"/>
  <c r="G477" i="32"/>
  <c r="G478" i="32"/>
  <c r="G479" i="32"/>
  <c r="G480" i="32"/>
  <c r="G481" i="32"/>
  <c r="G482" i="32"/>
  <c r="G483" i="32"/>
  <c r="G484" i="32"/>
  <c r="G485" i="32"/>
  <c r="G486" i="32"/>
  <c r="G487" i="32"/>
  <c r="G488" i="32"/>
  <c r="G489" i="32"/>
  <c r="G490" i="32"/>
  <c r="G491" i="32"/>
  <c r="G492" i="32"/>
  <c r="G493" i="32"/>
  <c r="G494" i="32"/>
  <c r="G495" i="32"/>
  <c r="G496" i="32"/>
  <c r="G497" i="32"/>
  <c r="G498" i="32"/>
  <c r="G499" i="32"/>
  <c r="G500" i="32"/>
  <c r="G501" i="32"/>
  <c r="G502" i="32"/>
  <c r="G503" i="32"/>
  <c r="G504" i="32"/>
  <c r="G505" i="32"/>
  <c r="G506" i="32"/>
  <c r="G507" i="32"/>
  <c r="G508" i="32"/>
  <c r="G509" i="32"/>
  <c r="G510" i="32"/>
  <c r="G511" i="32"/>
  <c r="G512" i="32"/>
  <c r="G513" i="32"/>
  <c r="G514" i="32"/>
  <c r="G515" i="32"/>
  <c r="G516" i="32"/>
  <c r="G517" i="32"/>
  <c r="G518" i="32"/>
  <c r="G519" i="32"/>
  <c r="G520" i="32"/>
  <c r="G521" i="32"/>
  <c r="G522" i="32"/>
  <c r="G523" i="32"/>
  <c r="G524" i="32"/>
  <c r="G525" i="32"/>
  <c r="G526" i="32"/>
  <c r="G527" i="32"/>
  <c r="G528" i="32"/>
  <c r="G529" i="32"/>
  <c r="G530" i="32"/>
  <c r="G531" i="32"/>
  <c r="G532" i="32"/>
  <c r="G533" i="32"/>
  <c r="G534" i="32"/>
  <c r="G535" i="32"/>
  <c r="G536" i="32"/>
  <c r="G537" i="32"/>
  <c r="G538" i="32"/>
  <c r="G539" i="32"/>
  <c r="G540" i="32"/>
  <c r="G541" i="32"/>
  <c r="G542" i="32"/>
  <c r="G543" i="32"/>
  <c r="G544" i="32"/>
  <c r="G545" i="32"/>
  <c r="G546" i="32"/>
  <c r="G547" i="32"/>
  <c r="G548" i="32"/>
  <c r="G549" i="32"/>
  <c r="G550" i="32"/>
  <c r="G551" i="32"/>
  <c r="G552" i="32"/>
  <c r="G553" i="32"/>
  <c r="G554" i="32"/>
  <c r="G555" i="32"/>
  <c r="G556" i="32"/>
  <c r="G557" i="32"/>
  <c r="G558" i="32"/>
  <c r="G559" i="32"/>
  <c r="G560" i="32"/>
  <c r="G561" i="32"/>
  <c r="G562" i="32"/>
  <c r="G563" i="32"/>
  <c r="G564" i="32"/>
  <c r="G565" i="32"/>
  <c r="G566" i="32"/>
  <c r="G567" i="32"/>
  <c r="G568" i="32"/>
  <c r="G569" i="32"/>
  <c r="G570" i="32"/>
  <c r="G571" i="32"/>
  <c r="G572" i="32"/>
  <c r="G573" i="32"/>
  <c r="G574" i="32"/>
  <c r="G575" i="32"/>
  <c r="G576" i="32"/>
  <c r="G577" i="32"/>
  <c r="G578" i="32"/>
  <c r="G579" i="32"/>
  <c r="G580" i="32"/>
  <c r="G581" i="32"/>
  <c r="G582" i="32"/>
  <c r="G583" i="32"/>
  <c r="G584" i="32"/>
  <c r="G585" i="32"/>
  <c r="G586" i="32"/>
  <c r="G587" i="32"/>
  <c r="G588" i="32"/>
  <c r="G589" i="32"/>
  <c r="G590" i="32"/>
  <c r="G591" i="32"/>
  <c r="G592" i="32"/>
  <c r="G593" i="32"/>
  <c r="G594" i="32"/>
  <c r="G595" i="32"/>
  <c r="G596" i="32"/>
  <c r="G597" i="32"/>
  <c r="G598" i="32"/>
  <c r="G599" i="32"/>
  <c r="G600" i="32"/>
  <c r="G601" i="32"/>
  <c r="G602" i="32"/>
  <c r="G603" i="32"/>
  <c r="G604" i="32"/>
  <c r="G605" i="32"/>
  <c r="G606" i="32"/>
  <c r="G607" i="32"/>
  <c r="G608" i="32"/>
  <c r="G609" i="32"/>
  <c r="G610" i="32"/>
  <c r="G611" i="32"/>
  <c r="G612" i="32"/>
  <c r="G613" i="32"/>
  <c r="G614" i="32"/>
  <c r="G615" i="32"/>
  <c r="G616" i="32"/>
  <c r="G617" i="32"/>
  <c r="G618" i="32"/>
  <c r="G619" i="32"/>
  <c r="G620" i="32"/>
  <c r="G621" i="32"/>
  <c r="G622" i="32"/>
  <c r="G623" i="32"/>
  <c r="G624" i="32"/>
  <c r="G625" i="32"/>
  <c r="G626" i="32"/>
  <c r="G627" i="32"/>
  <c r="G628" i="32"/>
  <c r="G629" i="32"/>
  <c r="G630" i="32"/>
  <c r="G631" i="32"/>
  <c r="G632" i="32"/>
  <c r="G633" i="32"/>
  <c r="G634" i="32"/>
  <c r="G635" i="32"/>
  <c r="G636" i="32"/>
  <c r="G637" i="32"/>
  <c r="G638" i="32"/>
  <c r="G639" i="32"/>
  <c r="G640" i="32"/>
  <c r="G641" i="32"/>
  <c r="G642" i="32"/>
  <c r="G643" i="32"/>
  <c r="G644" i="32"/>
  <c r="G645" i="32"/>
  <c r="G646" i="32"/>
  <c r="G647" i="32"/>
  <c r="G648" i="32"/>
  <c r="G649" i="32"/>
  <c r="G650" i="32"/>
  <c r="G651" i="32"/>
  <c r="G652" i="32"/>
  <c r="G653" i="32"/>
  <c r="G654" i="32"/>
  <c r="G655" i="32"/>
  <c r="G656" i="32"/>
  <c r="G657" i="32"/>
  <c r="G658" i="32"/>
  <c r="G659" i="32"/>
  <c r="G660" i="32"/>
  <c r="G661" i="32"/>
  <c r="G662" i="32"/>
  <c r="G663" i="32"/>
  <c r="G664" i="32"/>
  <c r="G665" i="32"/>
  <c r="G666" i="32"/>
  <c r="G667" i="32"/>
  <c r="G668" i="32"/>
  <c r="G669" i="32"/>
  <c r="G670" i="32"/>
  <c r="G671" i="32"/>
  <c r="G672" i="32"/>
  <c r="G673" i="32"/>
  <c r="G674" i="32"/>
  <c r="G675" i="32"/>
  <c r="G676" i="32"/>
  <c r="G677" i="32"/>
  <c r="G678" i="32"/>
  <c r="G679" i="32"/>
  <c r="G680" i="32"/>
  <c r="G681" i="32"/>
  <c r="G682" i="32"/>
  <c r="G683" i="32"/>
  <c r="G684" i="32"/>
  <c r="G685" i="32"/>
  <c r="G686" i="32"/>
  <c r="G687" i="32"/>
  <c r="G688" i="32"/>
  <c r="G689" i="32"/>
  <c r="G690" i="32"/>
  <c r="G691" i="32"/>
  <c r="G692" i="32"/>
  <c r="G693" i="32"/>
  <c r="G694" i="32"/>
  <c r="G695" i="32"/>
  <c r="G696" i="32"/>
  <c r="G697" i="32"/>
  <c r="G698" i="32"/>
  <c r="G699" i="32"/>
  <c r="G700" i="32"/>
  <c r="G701" i="32"/>
  <c r="G702" i="32"/>
  <c r="G703" i="32"/>
  <c r="G704" i="32"/>
  <c r="G705" i="32"/>
  <c r="G706" i="32"/>
  <c r="G707" i="32"/>
  <c r="G708" i="32"/>
  <c r="G709" i="32"/>
  <c r="G710" i="32"/>
  <c r="G711" i="32"/>
  <c r="G712" i="32"/>
  <c r="G713" i="32"/>
  <c r="G714" i="32"/>
  <c r="G715" i="32"/>
  <c r="G716" i="32"/>
  <c r="G717" i="32"/>
  <c r="G718" i="32"/>
  <c r="G719" i="32"/>
  <c r="G720" i="32"/>
  <c r="G721" i="32"/>
  <c r="G722" i="32"/>
  <c r="G723" i="32"/>
  <c r="G724" i="32"/>
  <c r="G725" i="32"/>
  <c r="G726" i="32"/>
  <c r="G727" i="32"/>
  <c r="G728" i="32"/>
  <c r="G729" i="32"/>
  <c r="G730" i="32"/>
  <c r="G731" i="32"/>
  <c r="G732" i="32"/>
  <c r="G733" i="32"/>
  <c r="G734" i="32"/>
  <c r="G735" i="32"/>
  <c r="G736" i="32"/>
  <c r="G737" i="32"/>
  <c r="G738" i="32"/>
  <c r="G739" i="32"/>
  <c r="G740" i="32"/>
  <c r="G741" i="32"/>
  <c r="G742" i="32"/>
  <c r="G743" i="32"/>
  <c r="G744" i="32"/>
  <c r="G745" i="32"/>
  <c r="G746" i="32"/>
  <c r="G747" i="32"/>
  <c r="G748" i="32"/>
  <c r="G749" i="32"/>
  <c r="G750" i="32"/>
  <c r="G751" i="32"/>
  <c r="G752" i="32"/>
  <c r="G753" i="32"/>
  <c r="G754" i="32"/>
  <c r="G755" i="32"/>
  <c r="G756" i="32"/>
  <c r="G757" i="32"/>
  <c r="G758" i="32"/>
  <c r="G759" i="32"/>
  <c r="G760" i="32"/>
  <c r="G761" i="32"/>
  <c r="G762" i="32"/>
  <c r="G763" i="32"/>
  <c r="G764" i="32"/>
  <c r="G765" i="32"/>
  <c r="G766" i="32"/>
  <c r="G767" i="32"/>
  <c r="G768" i="32"/>
  <c r="G769" i="32"/>
  <c r="G770" i="32"/>
  <c r="G771" i="32"/>
  <c r="G772" i="32"/>
  <c r="G773" i="32"/>
  <c r="G774" i="32"/>
  <c r="G775" i="32"/>
  <c r="G776" i="32"/>
  <c r="G777" i="32"/>
  <c r="G778" i="32"/>
  <c r="G779" i="32"/>
  <c r="G780" i="32"/>
  <c r="G781" i="32"/>
  <c r="G782" i="32"/>
  <c r="G783" i="32"/>
  <c r="G784" i="32"/>
  <c r="G785" i="32"/>
  <c r="G786" i="32"/>
  <c r="G787" i="32"/>
  <c r="G788" i="32"/>
  <c r="G789" i="32"/>
  <c r="G790" i="32"/>
  <c r="G791" i="32"/>
  <c r="G792" i="32"/>
  <c r="G793" i="32"/>
  <c r="G794" i="32"/>
  <c r="G795" i="32"/>
  <c r="G796" i="32"/>
  <c r="G797" i="32"/>
  <c r="G798" i="32"/>
  <c r="G799" i="32"/>
  <c r="G800" i="32"/>
  <c r="G801" i="32"/>
  <c r="G802" i="32"/>
  <c r="G803" i="32"/>
  <c r="G804" i="32"/>
  <c r="G805" i="32"/>
  <c r="G806" i="32"/>
  <c r="G807" i="32"/>
  <c r="G808" i="32"/>
  <c r="G809" i="32"/>
  <c r="G810" i="32"/>
  <c r="G811" i="32"/>
  <c r="G812" i="32"/>
  <c r="G813" i="32"/>
  <c r="G814" i="32"/>
  <c r="G815" i="32"/>
  <c r="G816" i="32"/>
  <c r="G817" i="32"/>
  <c r="G818" i="32"/>
  <c r="G819" i="32"/>
  <c r="G820" i="32"/>
  <c r="G821" i="32"/>
  <c r="G822" i="32"/>
  <c r="G823" i="32"/>
  <c r="G824" i="32"/>
  <c r="G825" i="32"/>
  <c r="G826" i="32"/>
  <c r="G827" i="32"/>
  <c r="G828" i="32"/>
  <c r="G829" i="32"/>
  <c r="G830" i="32"/>
  <c r="G831" i="32"/>
  <c r="G832" i="32"/>
  <c r="G833" i="32"/>
  <c r="G834" i="32"/>
  <c r="G835" i="32"/>
  <c r="G836" i="32"/>
  <c r="G837" i="32"/>
  <c r="G838" i="32"/>
  <c r="G839" i="32"/>
  <c r="G840" i="32"/>
  <c r="G841" i="32"/>
  <c r="G842" i="32"/>
  <c r="G843" i="32"/>
  <c r="G844" i="32"/>
  <c r="G845" i="32"/>
  <c r="G846" i="32"/>
  <c r="G847" i="32"/>
  <c r="G848" i="32"/>
  <c r="G849" i="32"/>
  <c r="G850" i="32"/>
  <c r="G851" i="32"/>
  <c r="G852" i="32"/>
  <c r="G853" i="32"/>
  <c r="G854" i="32"/>
  <c r="G855" i="32"/>
  <c r="G856" i="32"/>
  <c r="G857" i="32"/>
  <c r="G858" i="32"/>
  <c r="G859" i="32"/>
  <c r="G860" i="32"/>
  <c r="G861" i="32"/>
  <c r="G862" i="32"/>
  <c r="G863" i="32"/>
  <c r="G864" i="32"/>
  <c r="G865" i="32"/>
  <c r="G866" i="32"/>
  <c r="G867" i="32"/>
  <c r="G868" i="32"/>
  <c r="G869" i="32"/>
  <c r="G870" i="32"/>
  <c r="G871" i="32"/>
  <c r="G872" i="32"/>
  <c r="G873" i="32"/>
  <c r="G874" i="32"/>
  <c r="G875" i="32"/>
  <c r="G876" i="32"/>
  <c r="G877" i="32"/>
  <c r="G878" i="32"/>
  <c r="G879" i="32"/>
  <c r="G880" i="32"/>
  <c r="G881" i="32"/>
  <c r="G882" i="32"/>
  <c r="G883" i="32"/>
  <c r="G884" i="32"/>
  <c r="G885" i="32"/>
  <c r="G886" i="32"/>
  <c r="G887" i="32"/>
  <c r="G888" i="32"/>
  <c r="G889" i="32"/>
  <c r="G890" i="32"/>
  <c r="G891" i="32"/>
  <c r="G892" i="32"/>
  <c r="G893" i="32"/>
  <c r="G894" i="32"/>
  <c r="G895" i="32"/>
  <c r="G896" i="32"/>
  <c r="G897" i="32"/>
  <c r="G898" i="32"/>
  <c r="G899" i="32"/>
  <c r="G900" i="32"/>
  <c r="G901" i="32"/>
  <c r="G902" i="32"/>
  <c r="G903" i="32"/>
  <c r="G904" i="32"/>
  <c r="G905" i="32"/>
  <c r="G906" i="32"/>
  <c r="G907" i="32"/>
  <c r="G908" i="32"/>
  <c r="G909" i="32"/>
  <c r="G910" i="32"/>
  <c r="G911" i="32"/>
  <c r="G912" i="32"/>
  <c r="G913" i="32"/>
  <c r="G914" i="32"/>
  <c r="G915" i="32"/>
  <c r="G916" i="32"/>
  <c r="G917" i="32"/>
  <c r="G918" i="32"/>
  <c r="G919" i="32"/>
  <c r="G920" i="32"/>
  <c r="G921" i="32"/>
  <c r="G922" i="32"/>
  <c r="G923" i="32"/>
  <c r="G924" i="32"/>
  <c r="G925" i="32"/>
  <c r="G926" i="32"/>
  <c r="G927" i="32"/>
  <c r="G928" i="32"/>
  <c r="G929" i="32"/>
  <c r="G930" i="32"/>
  <c r="G931" i="32"/>
  <c r="G932" i="32"/>
  <c r="G933" i="32"/>
  <c r="G934" i="32"/>
  <c r="G935" i="32"/>
  <c r="G936" i="32"/>
  <c r="G937" i="32"/>
  <c r="G938" i="32"/>
  <c r="G939" i="32"/>
  <c r="G940" i="32"/>
  <c r="G941" i="32"/>
  <c r="G942" i="32"/>
  <c r="G943" i="32"/>
  <c r="G944" i="32"/>
  <c r="G945" i="32"/>
  <c r="G946" i="32"/>
  <c r="G947" i="32"/>
  <c r="G948" i="32"/>
  <c r="G949" i="32"/>
  <c r="G950" i="32"/>
  <c r="G951" i="32"/>
  <c r="G952" i="32"/>
  <c r="G953" i="32"/>
  <c r="G954" i="32"/>
  <c r="G955" i="32"/>
  <c r="G956" i="32"/>
  <c r="G957" i="32"/>
  <c r="G958" i="32"/>
  <c r="G959" i="32"/>
  <c r="G960" i="32"/>
  <c r="G961" i="32"/>
  <c r="G962" i="32"/>
  <c r="G963" i="32"/>
  <c r="G964" i="32"/>
  <c r="G965" i="32"/>
  <c r="G966" i="32"/>
  <c r="G967" i="32"/>
  <c r="G968" i="32"/>
  <c r="G969" i="32"/>
  <c r="G970" i="32"/>
  <c r="G971" i="32"/>
  <c r="G972" i="32"/>
  <c r="G973" i="32"/>
  <c r="G974" i="32"/>
  <c r="G975" i="32"/>
  <c r="G976" i="32"/>
  <c r="G977" i="32"/>
  <c r="G978" i="32"/>
  <c r="G979" i="32"/>
  <c r="G980" i="32"/>
  <c r="G981" i="32"/>
  <c r="G982" i="32"/>
  <c r="G983" i="32"/>
  <c r="G984" i="32"/>
  <c r="G985" i="32"/>
  <c r="G986" i="32"/>
  <c r="G987" i="32"/>
  <c r="G988" i="32"/>
  <c r="G989" i="32"/>
  <c r="G990" i="32"/>
  <c r="G991" i="32"/>
  <c r="G992" i="32"/>
  <c r="G993" i="32"/>
  <c r="G994" i="32"/>
  <c r="G995" i="32"/>
  <c r="G996" i="32"/>
  <c r="G997" i="32"/>
  <c r="G998" i="32"/>
  <c r="G999" i="32"/>
  <c r="G1000" i="32"/>
  <c r="G1001" i="32"/>
  <c r="G1002" i="32"/>
  <c r="G1003" i="32"/>
  <c r="G1004" i="32"/>
  <c r="G1005" i="32"/>
  <c r="G1006" i="32"/>
  <c r="G1007" i="32"/>
  <c r="G1008" i="32"/>
  <c r="G1009" i="32"/>
  <c r="G1010" i="32"/>
  <c r="G1011" i="32"/>
  <c r="G1012" i="32"/>
  <c r="G1013" i="32"/>
  <c r="G1014" i="32"/>
  <c r="G1015" i="32"/>
  <c r="G1016" i="32"/>
  <c r="G1017" i="32"/>
  <c r="G1018" i="32"/>
  <c r="G1019" i="32"/>
  <c r="G1020" i="32"/>
  <c r="G1021" i="32"/>
  <c r="G1022" i="32"/>
  <c r="G1023" i="32"/>
  <c r="G1024" i="32"/>
  <c r="G1025" i="32"/>
  <c r="G1026" i="32"/>
  <c r="G1027" i="32"/>
  <c r="G1028" i="32"/>
  <c r="G1029" i="32"/>
  <c r="G1030" i="32"/>
  <c r="G1031" i="32"/>
  <c r="G1032" i="32"/>
  <c r="G1033" i="32"/>
  <c r="G1034" i="32"/>
  <c r="G1035" i="32"/>
  <c r="G1036" i="32"/>
  <c r="G1037" i="32"/>
  <c r="G1038" i="32"/>
  <c r="G1039" i="32"/>
  <c r="G1040" i="32"/>
  <c r="G1041" i="32"/>
  <c r="G1042" i="32"/>
  <c r="G1043" i="32"/>
  <c r="G1044" i="32"/>
  <c r="G1045" i="32"/>
  <c r="G1046" i="32"/>
  <c r="G1047" i="32"/>
  <c r="G1048" i="32"/>
  <c r="G1049" i="32"/>
  <c r="G1050" i="32"/>
  <c r="G1051" i="32"/>
  <c r="G1052" i="32"/>
  <c r="G1053" i="32"/>
  <c r="G1054" i="32"/>
  <c r="G1055" i="32"/>
  <c r="G1056" i="32"/>
  <c r="G1057" i="32"/>
  <c r="G1058" i="32"/>
  <c r="G1059" i="32"/>
  <c r="G1060" i="32"/>
  <c r="G1061" i="32"/>
  <c r="G1062" i="32"/>
  <c r="G1063" i="32"/>
  <c r="G1064" i="32"/>
  <c r="G1065" i="32"/>
  <c r="G1066" i="32"/>
  <c r="G1067" i="32"/>
  <c r="G1068" i="32"/>
  <c r="G1069" i="32"/>
  <c r="G1070" i="32"/>
  <c r="G1071" i="32"/>
  <c r="G1072" i="32"/>
  <c r="G1073" i="32"/>
  <c r="G1074" i="32"/>
  <c r="G1075" i="32"/>
  <c r="G1076" i="32"/>
  <c r="G1077" i="32"/>
  <c r="G1078" i="32"/>
  <c r="G1079" i="32"/>
  <c r="G1080" i="32"/>
  <c r="G1081" i="32"/>
  <c r="G1082" i="32"/>
  <c r="G1083" i="32"/>
  <c r="G1084" i="32"/>
  <c r="G1085" i="32"/>
  <c r="G1086" i="32"/>
  <c r="G1087" i="32"/>
  <c r="G1088" i="32"/>
  <c r="G1089" i="32"/>
  <c r="G1090" i="32"/>
  <c r="G1091" i="32"/>
  <c r="G1092" i="32"/>
  <c r="G1093" i="32"/>
  <c r="G1094" i="32"/>
  <c r="G1095" i="32"/>
  <c r="G1096" i="32"/>
  <c r="G1097" i="32"/>
  <c r="G1098" i="32"/>
  <c r="G1099" i="32"/>
  <c r="G1100" i="32"/>
  <c r="G1101" i="32"/>
  <c r="G1102" i="32"/>
  <c r="G1103" i="32"/>
  <c r="G1104" i="32"/>
  <c r="G1105" i="32"/>
  <c r="G1106" i="32"/>
  <c r="G1107" i="32"/>
  <c r="G1108" i="32"/>
  <c r="G1109" i="32"/>
  <c r="G1110" i="32"/>
  <c r="G1111" i="32"/>
  <c r="G1112" i="32"/>
  <c r="G1113" i="32"/>
  <c r="G1114" i="32"/>
  <c r="G1115" i="32"/>
  <c r="G1116" i="32"/>
  <c r="G1117" i="32"/>
  <c r="G1118" i="32"/>
  <c r="G1119" i="32"/>
  <c r="G1120" i="32"/>
  <c r="G1121" i="32"/>
  <c r="G1122" i="32"/>
  <c r="G1123" i="32"/>
  <c r="G1124" i="32"/>
  <c r="G1125" i="32"/>
  <c r="G1126" i="32"/>
  <c r="G1127" i="32"/>
  <c r="G1128" i="32"/>
  <c r="G1129" i="32"/>
  <c r="G1130" i="32"/>
  <c r="G1131" i="32"/>
  <c r="G1132" i="32"/>
  <c r="G1133" i="32"/>
  <c r="G1134" i="32"/>
  <c r="G1135" i="32"/>
  <c r="G1136" i="32"/>
  <c r="G1137" i="32"/>
  <c r="G1138" i="32"/>
  <c r="G1139" i="32"/>
  <c r="G1140" i="32"/>
  <c r="G1141" i="32"/>
  <c r="G1142" i="32"/>
  <c r="G1143" i="32"/>
  <c r="G1144" i="32"/>
  <c r="G1145" i="32"/>
  <c r="G1146" i="32"/>
  <c r="G1147" i="32"/>
  <c r="G1148" i="32"/>
  <c r="G1149" i="32"/>
  <c r="G1150" i="32"/>
  <c r="G1151" i="32"/>
  <c r="G1152" i="32"/>
  <c r="G1153" i="32"/>
  <c r="G1154" i="32"/>
  <c r="G1155" i="32"/>
  <c r="G1156" i="32"/>
  <c r="G1157" i="32"/>
  <c r="G1158" i="32"/>
  <c r="G1159" i="32"/>
  <c r="G1160" i="32"/>
  <c r="G1161" i="32"/>
  <c r="G1162" i="32"/>
  <c r="G1163" i="32"/>
  <c r="G1164" i="32"/>
  <c r="G1165" i="32"/>
  <c r="G1166" i="32"/>
  <c r="G1167" i="32"/>
  <c r="G1168" i="32"/>
  <c r="G1169" i="32"/>
  <c r="G1170" i="32"/>
  <c r="G1171" i="32"/>
  <c r="G1172" i="32"/>
  <c r="G1173" i="32"/>
  <c r="G1174" i="32"/>
  <c r="G1175" i="32"/>
  <c r="G1176" i="32"/>
  <c r="G1177" i="32"/>
  <c r="G1178" i="32"/>
  <c r="G1179" i="32"/>
  <c r="G1180" i="32"/>
  <c r="G1181" i="32"/>
  <c r="G1182" i="32"/>
  <c r="G1183" i="32"/>
  <c r="G1184" i="32"/>
  <c r="G1185" i="32"/>
  <c r="G1186" i="32"/>
  <c r="G1187" i="32"/>
  <c r="G1188" i="32"/>
  <c r="G1189" i="32"/>
  <c r="G1190" i="32"/>
  <c r="G1191" i="32"/>
  <c r="G1192" i="32"/>
  <c r="G1193" i="32"/>
  <c r="G1194" i="32"/>
  <c r="G1195" i="32"/>
  <c r="G1196" i="32"/>
  <c r="G1197" i="32"/>
  <c r="G1198" i="32"/>
  <c r="G1199" i="32"/>
  <c r="G1200" i="32"/>
  <c r="G1201" i="32"/>
  <c r="G1202" i="32"/>
  <c r="G1203" i="32"/>
  <c r="G1204" i="32"/>
  <c r="G1205" i="32"/>
  <c r="G1206" i="32"/>
  <c r="G1207" i="32"/>
  <c r="G1208" i="32"/>
  <c r="G1209" i="32"/>
  <c r="G1210" i="32"/>
  <c r="G1211" i="32"/>
  <c r="G1212" i="32"/>
  <c r="G1213" i="32"/>
  <c r="G1214" i="32"/>
  <c r="G1215" i="32"/>
  <c r="G1216" i="32"/>
  <c r="G1217" i="32"/>
  <c r="G1218" i="32"/>
  <c r="G1219" i="32"/>
  <c r="G1220" i="32"/>
  <c r="G1221" i="32"/>
  <c r="G1222" i="32"/>
  <c r="G1223" i="32"/>
  <c r="G1224" i="32"/>
  <c r="G1225" i="32"/>
  <c r="G1226" i="32"/>
  <c r="G1227" i="32"/>
  <c r="G1228" i="32"/>
  <c r="G1229" i="32"/>
  <c r="G1230" i="32"/>
  <c r="G1231" i="32"/>
  <c r="G1232" i="32"/>
  <c r="G1233" i="32"/>
  <c r="G1234" i="32"/>
  <c r="G1235" i="32"/>
  <c r="G1236" i="32"/>
  <c r="G1237" i="32"/>
  <c r="G1238" i="32"/>
  <c r="G1239" i="32"/>
  <c r="G1240" i="32"/>
  <c r="G1241" i="32"/>
  <c r="G1242" i="32"/>
  <c r="G1243" i="32"/>
  <c r="G1244" i="32"/>
  <c r="G1245" i="32"/>
  <c r="G1246" i="32"/>
  <c r="G1247" i="32"/>
  <c r="G1248" i="32"/>
  <c r="G1249" i="32"/>
  <c r="G1250" i="32"/>
  <c r="G1251" i="32"/>
  <c r="G1252" i="32"/>
  <c r="G1253" i="32"/>
  <c r="G1254" i="32"/>
  <c r="G1255" i="32"/>
  <c r="G1256" i="32"/>
  <c r="G1257" i="32"/>
  <c r="G1258" i="32"/>
  <c r="G1259" i="32"/>
  <c r="G1260" i="32"/>
  <c r="G1261" i="32"/>
  <c r="G1262" i="32"/>
  <c r="G1263" i="32"/>
  <c r="G1264" i="32"/>
  <c r="G1265" i="32"/>
  <c r="G1266" i="32"/>
  <c r="G1267" i="32"/>
  <c r="G1268" i="32"/>
  <c r="G1269" i="32"/>
  <c r="G1270" i="32"/>
  <c r="G1271" i="32"/>
  <c r="G1272" i="32"/>
  <c r="G1273" i="32"/>
  <c r="G1274" i="32"/>
  <c r="G1275" i="32"/>
  <c r="G1276" i="32"/>
  <c r="G1277" i="32"/>
  <c r="G1278" i="32"/>
  <c r="G1279" i="32"/>
  <c r="G1280" i="32"/>
  <c r="G1281" i="32"/>
  <c r="G1282" i="32"/>
  <c r="G1283" i="32"/>
  <c r="G1284" i="32"/>
  <c r="G1285" i="32"/>
  <c r="G1286" i="32"/>
  <c r="G1287" i="32"/>
  <c r="G1288" i="32"/>
  <c r="G1289" i="32"/>
  <c r="G1290" i="32"/>
  <c r="G1291" i="32"/>
  <c r="G1292" i="32"/>
  <c r="G1293" i="32"/>
  <c r="G1294" i="32"/>
  <c r="G1295" i="32"/>
  <c r="G1296" i="32"/>
  <c r="G1297" i="32"/>
  <c r="G1298" i="32"/>
  <c r="G1299" i="32"/>
  <c r="G1300" i="32"/>
  <c r="G1301" i="32"/>
  <c r="G1302" i="32"/>
  <c r="G1303" i="32"/>
  <c r="G1304" i="32"/>
  <c r="G1305" i="32"/>
  <c r="G1306" i="32"/>
  <c r="G1307" i="32"/>
  <c r="G1308" i="32"/>
  <c r="G1309" i="32"/>
  <c r="G1310" i="32"/>
  <c r="G1311" i="32"/>
  <c r="G1312" i="32"/>
  <c r="G1313" i="32"/>
  <c r="G1314" i="32"/>
  <c r="G1315" i="32"/>
  <c r="G1316" i="32"/>
  <c r="G1317" i="32"/>
  <c r="G1318" i="32"/>
  <c r="G1319" i="32"/>
  <c r="G1320" i="32"/>
  <c r="G1321" i="32"/>
  <c r="G1322" i="32"/>
  <c r="G1323" i="32"/>
  <c r="G1324" i="32"/>
  <c r="G1325" i="32"/>
  <c r="G1326" i="32"/>
  <c r="G1327" i="32"/>
  <c r="G1328" i="32"/>
  <c r="G1329" i="32"/>
  <c r="G1330" i="32"/>
  <c r="G1331" i="32"/>
  <c r="G1332" i="32"/>
  <c r="G1333" i="32"/>
  <c r="G1334" i="32"/>
  <c r="G1335" i="32"/>
  <c r="G1336" i="32"/>
  <c r="G1337" i="32"/>
  <c r="G1338" i="32"/>
  <c r="G1339" i="32"/>
  <c r="G1340" i="32"/>
  <c r="G1341" i="32"/>
  <c r="G1342" i="32"/>
  <c r="G1343" i="32"/>
  <c r="G1344" i="32"/>
  <c r="G1345" i="32"/>
  <c r="G1346" i="32"/>
  <c r="G1347" i="32"/>
  <c r="G1348" i="32"/>
  <c r="G1349" i="32"/>
  <c r="G1350" i="32"/>
  <c r="G1351" i="32"/>
  <c r="G1352" i="32"/>
  <c r="G1353" i="32"/>
  <c r="G1354" i="32"/>
  <c r="G1355" i="32"/>
  <c r="G1356" i="32"/>
  <c r="G1357" i="32"/>
  <c r="G1358" i="32"/>
  <c r="G1359" i="32"/>
  <c r="G1360" i="32"/>
  <c r="G1361" i="32"/>
  <c r="G1362" i="32"/>
  <c r="G1363" i="32"/>
  <c r="G1364" i="32"/>
  <c r="G1365" i="32"/>
  <c r="G1366" i="32"/>
  <c r="G1367" i="32"/>
  <c r="G1368" i="32"/>
  <c r="G1369" i="32"/>
  <c r="G1370" i="32"/>
  <c r="G1371" i="32"/>
  <c r="G1372" i="32"/>
  <c r="G1373" i="32"/>
  <c r="G1374" i="32"/>
  <c r="G1375" i="32"/>
  <c r="G1376" i="32"/>
  <c r="G1377" i="32"/>
  <c r="G1378" i="32"/>
  <c r="G1379" i="32"/>
  <c r="G1380" i="32"/>
  <c r="G1381" i="32"/>
  <c r="G1382" i="32"/>
  <c r="G1383" i="32"/>
  <c r="G1384" i="32"/>
  <c r="G1385" i="32"/>
  <c r="G1386" i="32"/>
  <c r="G1387" i="32"/>
  <c r="G1388" i="32"/>
  <c r="G1389" i="32"/>
  <c r="G1390" i="32"/>
  <c r="G1391" i="32"/>
  <c r="G1392" i="32"/>
  <c r="G1393" i="32"/>
  <c r="G1394" i="32"/>
  <c r="G1395" i="32"/>
  <c r="G1396" i="32"/>
  <c r="G1397" i="32"/>
  <c r="G1398" i="32"/>
  <c r="G1399" i="32"/>
  <c r="G1400" i="32"/>
  <c r="G1401" i="32"/>
  <c r="G1402" i="32"/>
  <c r="G1403" i="32"/>
  <c r="G1404" i="32"/>
  <c r="G1405" i="32"/>
  <c r="G1406" i="32"/>
  <c r="G1407" i="32"/>
  <c r="G1408" i="32"/>
  <c r="G1409" i="32"/>
  <c r="G1410" i="32"/>
  <c r="G1411" i="32"/>
  <c r="G1412" i="32"/>
  <c r="G1413" i="32"/>
  <c r="G1414" i="32"/>
  <c r="G1415" i="32"/>
  <c r="G1416" i="32"/>
  <c r="G1417" i="32"/>
  <c r="G1418" i="32"/>
  <c r="G1419" i="32"/>
  <c r="G1420" i="32"/>
  <c r="G1421" i="32"/>
  <c r="G1422" i="32"/>
  <c r="G1423" i="32"/>
  <c r="G1424" i="32"/>
  <c r="G1425" i="32"/>
  <c r="G1426" i="32"/>
  <c r="G1427" i="32"/>
  <c r="G1428" i="32"/>
  <c r="G1429" i="32"/>
  <c r="G1430" i="32"/>
  <c r="G1431" i="32"/>
  <c r="G1432" i="32"/>
  <c r="G1433" i="32"/>
  <c r="G1434" i="32"/>
  <c r="G1435" i="32"/>
  <c r="G1436" i="32"/>
  <c r="G1437" i="32"/>
  <c r="G1438" i="32"/>
  <c r="G1439" i="32"/>
  <c r="G1440" i="32"/>
  <c r="G1441" i="32"/>
  <c r="G1442" i="32"/>
  <c r="G1443" i="32"/>
  <c r="G1444" i="32"/>
  <c r="G1445" i="32"/>
  <c r="G1446" i="32"/>
  <c r="G1447" i="32"/>
  <c r="G1448" i="32"/>
  <c r="G1449" i="32"/>
  <c r="G1450" i="32"/>
  <c r="G1451" i="32"/>
  <c r="G1452" i="32"/>
  <c r="G1453" i="32"/>
  <c r="G1454" i="32"/>
  <c r="G1455" i="32"/>
  <c r="G1456" i="32"/>
  <c r="G1457" i="32"/>
  <c r="G1458" i="32"/>
  <c r="G1459" i="32"/>
  <c r="G1460" i="32"/>
  <c r="G1461" i="32"/>
  <c r="G1462" i="32"/>
  <c r="G1463" i="32"/>
  <c r="G1464" i="32"/>
  <c r="G1465" i="32"/>
  <c r="G6" i="32"/>
  <c r="I3" i="32"/>
  <c r="J3" i="32"/>
  <c r="J2" i="32"/>
  <c r="I2" i="32"/>
  <c r="I1" i="32"/>
  <c r="H3" i="32"/>
  <c r="H2" i="32"/>
  <c r="H1" i="32"/>
  <c r="G3" i="32"/>
  <c r="G2" i="32"/>
  <c r="G1" i="32"/>
  <c r="F3" i="32"/>
  <c r="F2" i="32"/>
  <c r="F1" i="32"/>
  <c r="E3" i="32"/>
  <c r="E1" i="32"/>
  <c r="D3" i="32"/>
  <c r="D2" i="32"/>
  <c r="D1" i="32"/>
  <c r="C3" i="32"/>
  <c r="C2" i="32"/>
  <c r="C1" i="32"/>
  <c r="B1" i="32"/>
  <c r="G69" i="31"/>
  <c r="F69" i="31"/>
  <c r="G68" i="31"/>
  <c r="F68" i="31"/>
  <c r="G67" i="31"/>
  <c r="F67" i="31"/>
  <c r="G66" i="31"/>
  <c r="F66" i="31"/>
  <c r="G70" i="31"/>
  <c r="I4" i="31"/>
  <c r="A5" i="31"/>
  <c r="I5" i="31" s="1"/>
  <c r="F70" i="31"/>
  <c r="B2" i="31"/>
  <c r="B1" i="31"/>
  <c r="Z148" i="28"/>
  <c r="Z135" i="28"/>
  <c r="CW66" i="29"/>
  <c r="CV66" i="29"/>
  <c r="CW65" i="29"/>
  <c r="CV65" i="29"/>
  <c r="CW64" i="29"/>
  <c r="CV64" i="29"/>
  <c r="CW63" i="29"/>
  <c r="CV63" i="29"/>
  <c r="CW62" i="29"/>
  <c r="CV62" i="29"/>
  <c r="CW61" i="29"/>
  <c r="CV61" i="29"/>
  <c r="CW60" i="29"/>
  <c r="CV60" i="29"/>
  <c r="CW59" i="29"/>
  <c r="CV59" i="29"/>
  <c r="CW58" i="29"/>
  <c r="CV58" i="29"/>
  <c r="CW57" i="29"/>
  <c r="CV57" i="29"/>
  <c r="CW56" i="29"/>
  <c r="CV56" i="29"/>
  <c r="CW55" i="29"/>
  <c r="CV55" i="29"/>
  <c r="CW54" i="29"/>
  <c r="CV54" i="29"/>
  <c r="CW53" i="29"/>
  <c r="CV53" i="29"/>
  <c r="CW52" i="29"/>
  <c r="CV52" i="29"/>
  <c r="CW51" i="29"/>
  <c r="CV51" i="29"/>
  <c r="CW50" i="29"/>
  <c r="CV50" i="29"/>
  <c r="CW49" i="29"/>
  <c r="CV49" i="29"/>
  <c r="CW48" i="29"/>
  <c r="CV48" i="29"/>
  <c r="CW47" i="29"/>
  <c r="CV47" i="29"/>
  <c r="CW46" i="29"/>
  <c r="CV46" i="29"/>
  <c r="CW45" i="29"/>
  <c r="CV45" i="29"/>
  <c r="CW44" i="29"/>
  <c r="CV44" i="29"/>
  <c r="CW43" i="29"/>
  <c r="CV43" i="29"/>
  <c r="CW42" i="29"/>
  <c r="CW40" i="29" s="1"/>
  <c r="CV42" i="29"/>
  <c r="CV40" i="29" s="1"/>
  <c r="Z28" i="28"/>
  <c r="Z41" i="28"/>
  <c r="AP116" i="28"/>
  <c r="AZ116" i="28" s="1"/>
  <c r="AP117" i="28"/>
  <c r="AZ117" i="28" s="1"/>
  <c r="AP15" i="28"/>
  <c r="AZ15" i="28" s="1"/>
  <c r="AN116" i="28"/>
  <c r="AN117" i="28"/>
  <c r="AM116" i="28"/>
  <c r="AO116" i="28"/>
  <c r="AM117" i="28"/>
  <c r="AO117" i="28"/>
  <c r="Q17" i="28"/>
  <c r="L8" i="28"/>
  <c r="E83" i="35" l="1"/>
  <c r="BN104" i="28"/>
  <c r="BC104" i="28"/>
  <c r="BC32" i="28"/>
  <c r="BN39" i="28"/>
  <c r="BC56" i="28"/>
  <c r="BN75" i="28"/>
  <c r="BC54" i="28"/>
  <c r="BN63" i="28"/>
  <c r="BC116" i="28"/>
  <c r="BC44" i="28"/>
  <c r="BN51" i="28"/>
  <c r="BC114" i="28"/>
  <c r="BC42" i="28"/>
  <c r="BN49" i="28"/>
  <c r="BC102" i="28"/>
  <c r="BC30" i="28"/>
  <c r="BN37" i="28"/>
  <c r="BN61" i="28"/>
  <c r="BC92" i="28"/>
  <c r="BC20" i="28"/>
  <c r="BN27" i="28"/>
  <c r="BC90" i="28"/>
  <c r="BC18" i="28"/>
  <c r="BN25" i="28"/>
  <c r="BC80" i="28"/>
  <c r="BN111" i="28"/>
  <c r="BC78" i="28"/>
  <c r="BN99" i="28"/>
  <c r="BC68" i="28"/>
  <c r="BN87" i="28"/>
  <c r="BC66" i="28"/>
  <c r="BN85" i="28"/>
  <c r="BC115" i="28"/>
  <c r="BC103" i="28"/>
  <c r="BC91" i="28"/>
  <c r="BC79" i="28"/>
  <c r="BC67" i="28"/>
  <c r="BC55" i="28"/>
  <c r="BC43" i="28"/>
  <c r="BC31" i="28"/>
  <c r="BC19" i="28"/>
  <c r="BN110" i="28"/>
  <c r="BN98" i="28"/>
  <c r="BN86" i="28"/>
  <c r="BN74" i="28"/>
  <c r="BN62" i="28"/>
  <c r="BN50" i="28"/>
  <c r="BN38" i="28"/>
  <c r="BN26" i="28"/>
  <c r="BC113" i="28"/>
  <c r="BC101" i="28"/>
  <c r="BC89" i="28"/>
  <c r="BC77" i="28"/>
  <c r="BC65" i="28"/>
  <c r="BC53" i="28"/>
  <c r="BC41" i="28"/>
  <c r="BC29" i="28"/>
  <c r="BC17" i="28"/>
  <c r="BN108" i="28"/>
  <c r="BN96" i="28"/>
  <c r="BN84" i="28"/>
  <c r="BN72" i="28"/>
  <c r="BN60" i="28"/>
  <c r="BN48" i="28"/>
  <c r="BN36" i="28"/>
  <c r="BN24" i="28"/>
  <c r="BC112" i="28"/>
  <c r="BC100" i="28"/>
  <c r="BC88" i="28"/>
  <c r="BC76" i="28"/>
  <c r="BC64" i="28"/>
  <c r="BC52" i="28"/>
  <c r="BC40" i="28"/>
  <c r="BC28" i="28"/>
  <c r="BC16" i="28"/>
  <c r="BN107" i="28"/>
  <c r="BN95" i="28"/>
  <c r="BN83" i="28"/>
  <c r="BN71" i="28"/>
  <c r="BN59" i="28"/>
  <c r="BN47" i="28"/>
  <c r="BN35" i="28"/>
  <c r="BN23" i="28"/>
  <c r="BN15" i="28"/>
  <c r="BN106" i="28"/>
  <c r="BN94" i="28"/>
  <c r="BN82" i="28"/>
  <c r="BN70" i="28"/>
  <c r="BN58" i="28"/>
  <c r="BN46" i="28"/>
  <c r="BN34" i="28"/>
  <c r="BN22" i="28"/>
  <c r="BN97" i="28"/>
  <c r="BN117" i="28"/>
  <c r="BN105" i="28"/>
  <c r="BN93" i="28"/>
  <c r="BN81" i="28"/>
  <c r="BN69" i="28"/>
  <c r="BN57" i="28"/>
  <c r="BN45" i="28"/>
  <c r="BN33" i="28"/>
  <c r="BN21" i="28"/>
  <c r="BN109" i="28"/>
  <c r="BN73" i="28"/>
  <c r="AS14" i="28"/>
  <c r="CK13" i="28" s="1"/>
  <c r="BL17" i="28"/>
  <c r="BH56" i="28"/>
  <c r="BL35" i="28"/>
  <c r="BK93" i="28"/>
  <c r="BG22" i="28"/>
  <c r="AW17" i="28"/>
  <c r="AU67" i="28"/>
  <c r="BJ66" i="28"/>
  <c r="BF57" i="28"/>
  <c r="BG57" i="28"/>
  <c r="AW106" i="28"/>
  <c r="BK56" i="28"/>
  <c r="BA66" i="28"/>
  <c r="AY61" i="28"/>
  <c r="AY29" i="28"/>
  <c r="BH38" i="28"/>
  <c r="BA60" i="28"/>
  <c r="AX28" i="28"/>
  <c r="BJ60" i="28"/>
  <c r="BK78" i="28"/>
  <c r="AZ28" i="28"/>
  <c r="AU107" i="28"/>
  <c r="BA36" i="28"/>
  <c r="AY58" i="28"/>
  <c r="BA93" i="28"/>
  <c r="BE29" i="28"/>
  <c r="BM72" i="28"/>
  <c r="BB59" i="28"/>
  <c r="BM35" i="28"/>
  <c r="BA16" i="28"/>
  <c r="AY17" i="28"/>
  <c r="AU18" i="28"/>
  <c r="BK27" i="28"/>
  <c r="BA28" i="28"/>
  <c r="BA39" i="28"/>
  <c r="BA56" i="28"/>
  <c r="BA97" i="28"/>
  <c r="BB39" i="28"/>
  <c r="BB56" i="28"/>
  <c r="AW87" i="28"/>
  <c r="BI57" i="28"/>
  <c r="AT21" i="28"/>
  <c r="BG37" i="28"/>
  <c r="AU105" i="28"/>
  <c r="BG106" i="28"/>
  <c r="BK46" i="28"/>
  <c r="AW73" i="28"/>
  <c r="BG95" i="28"/>
  <c r="AX104" i="28"/>
  <c r="BI105" i="28"/>
  <c r="BI106" i="28"/>
  <c r="BJ31" i="28"/>
  <c r="BK72" i="28"/>
  <c r="AY104" i="28"/>
  <c r="BI94" i="28"/>
  <c r="AY103" i="28"/>
  <c r="BK66" i="28"/>
  <c r="BM65" i="28"/>
  <c r="AU21" i="28"/>
  <c r="BH43" i="28"/>
  <c r="BB75" i="28"/>
  <c r="BB81" i="28"/>
  <c r="BM71" i="28"/>
  <c r="BB45" i="28"/>
  <c r="AZ41" i="28"/>
  <c r="BI43" i="28"/>
  <c r="BI41" i="28"/>
  <c r="AX42" i="28"/>
  <c r="AU89" i="28"/>
  <c r="BK40" i="28"/>
  <c r="BJ41" i="28"/>
  <c r="AV62" i="28"/>
  <c r="AY16" i="28"/>
  <c r="AX48" i="28"/>
  <c r="AX61" i="28"/>
  <c r="AW62" i="28"/>
  <c r="AU95" i="28"/>
  <c r="BM27" i="28"/>
  <c r="AV17" i="28"/>
  <c r="AU37" i="28"/>
  <c r="BG38" i="28"/>
  <c r="BB30" i="28"/>
  <c r="AW36" i="28"/>
  <c r="BK47" i="28"/>
  <c r="BK60" i="28"/>
  <c r="BA45" i="28"/>
  <c r="BA77" i="28"/>
  <c r="BL92" i="28"/>
  <c r="AZ103" i="28"/>
  <c r="BH104" i="28"/>
  <c r="AZ76" i="28"/>
  <c r="BB77" i="28"/>
  <c r="AZ91" i="28"/>
  <c r="AU102" i="28"/>
  <c r="BM26" i="28"/>
  <c r="BM28" i="28"/>
  <c r="BA44" i="28"/>
  <c r="BA50" i="28"/>
  <c r="BL76" i="28"/>
  <c r="BA91" i="28"/>
  <c r="AT18" i="28"/>
  <c r="AT106" i="28"/>
  <c r="BJ26" i="28"/>
  <c r="BB102" i="28"/>
  <c r="BL103" i="28"/>
  <c r="AY83" i="28"/>
  <c r="AU84" i="28"/>
  <c r="BA86" i="28"/>
  <c r="AY87" i="28"/>
  <c r="BE107" i="28"/>
  <c r="BG83" i="28"/>
  <c r="BA84" i="28"/>
  <c r="AY85" i="28"/>
  <c r="BM86" i="28"/>
  <c r="BB17" i="28"/>
  <c r="BA23" i="28"/>
  <c r="AY24" i="28"/>
  <c r="AT81" i="28"/>
  <c r="AY82" i="28"/>
  <c r="BI83" i="28"/>
  <c r="BB84" i="28"/>
  <c r="BE85" i="28"/>
  <c r="AW98" i="28"/>
  <c r="AY99" i="28"/>
  <c r="AW100" i="28"/>
  <c r="AU113" i="28"/>
  <c r="BB23" i="28"/>
  <c r="AZ24" i="28"/>
  <c r="AY53" i="28"/>
  <c r="AW65" i="28"/>
  <c r="AW79" i="28"/>
  <c r="AV80" i="28"/>
  <c r="AU81" i="28"/>
  <c r="BK84" i="28"/>
  <c r="AX98" i="28"/>
  <c r="AY100" i="28"/>
  <c r="AV111" i="28"/>
  <c r="AW112" i="28"/>
  <c r="BA18" i="28"/>
  <c r="BH19" i="28"/>
  <c r="BK20" i="28"/>
  <c r="AZ21" i="28"/>
  <c r="BL22" i="28"/>
  <c r="BA24" i="28"/>
  <c r="AT25" i="28"/>
  <c r="AZ34" i="28"/>
  <c r="AW52" i="28"/>
  <c r="AZ53" i="28"/>
  <c r="AW55" i="28"/>
  <c r="AZ64" i="28"/>
  <c r="AX65" i="28"/>
  <c r="AT69" i="28"/>
  <c r="AZ70" i="28"/>
  <c r="AY71" i="28"/>
  <c r="AX77" i="28"/>
  <c r="AX79" i="28"/>
  <c r="AY98" i="28"/>
  <c r="BM99" i="28"/>
  <c r="AY110" i="28"/>
  <c r="AY111" i="28"/>
  <c r="BF112" i="28"/>
  <c r="BI20" i="28"/>
  <c r="BI19" i="28"/>
  <c r="BI21" i="28"/>
  <c r="BI24" i="28"/>
  <c r="AY25" i="28"/>
  <c r="AW26" i="28"/>
  <c r="AU35" i="28"/>
  <c r="AY47" i="28"/>
  <c r="AU49" i="28"/>
  <c r="BK52" i="28"/>
  <c r="BI53" i="28"/>
  <c r="AX54" i="28"/>
  <c r="AX55" i="28"/>
  <c r="BM64" i="28"/>
  <c r="AY65" i="28"/>
  <c r="AV66" i="28"/>
  <c r="AU69" i="28"/>
  <c r="BA70" i="28"/>
  <c r="BA71" i="28"/>
  <c r="AV72" i="28"/>
  <c r="AU74" i="28"/>
  <c r="BA75" i="28"/>
  <c r="AY79" i="28"/>
  <c r="AW92" i="28"/>
  <c r="AU93" i="28"/>
  <c r="BM18" i="28"/>
  <c r="BI25" i="28"/>
  <c r="BB33" i="28"/>
  <c r="BL34" i="28"/>
  <c r="AX35" i="28"/>
  <c r="AW46" i="28"/>
  <c r="AV49" i="28"/>
  <c r="AT50" i="28"/>
  <c r="BB51" i="28"/>
  <c r="BL54" i="28"/>
  <c r="AY55" i="28"/>
  <c r="BA63" i="28"/>
  <c r="BL65" i="28"/>
  <c r="AW66" i="28"/>
  <c r="BM70" i="28"/>
  <c r="AW72" i="28"/>
  <c r="AU73" i="28"/>
  <c r="AV74" i="28"/>
  <c r="AX92" i="28"/>
  <c r="AV93" i="28"/>
  <c r="BG96" i="28"/>
  <c r="AT32" i="28"/>
  <c r="BM34" i="28"/>
  <c r="AY35" i="28"/>
  <c r="AU43" i="28"/>
  <c r="BI47" i="28"/>
  <c r="BH49" i="28"/>
  <c r="BF75" i="28"/>
  <c r="AT94" i="28"/>
  <c r="AX16" i="28"/>
  <c r="AU28" i="28"/>
  <c r="AZ31" i="28"/>
  <c r="BH32" i="28"/>
  <c r="AZ35" i="28"/>
  <c r="AV36" i="28"/>
  <c r="AT37" i="28"/>
  <c r="AU39" i="28"/>
  <c r="AW40" i="28"/>
  <c r="AV43" i="28"/>
  <c r="AT44" i="28"/>
  <c r="BI49" i="28"/>
  <c r="BM55" i="28"/>
  <c r="BE57" i="28"/>
  <c r="BI60" i="28"/>
  <c r="AT67" i="28"/>
  <c r="BG90" i="28"/>
  <c r="BJ93" i="28"/>
  <c r="AU94" i="28"/>
  <c r="BK61" i="28"/>
  <c r="BG68" i="28"/>
  <c r="BF87" i="28"/>
  <c r="BF31" i="28"/>
  <c r="BK36" i="28"/>
  <c r="BE39" i="28"/>
  <c r="AY43" i="28"/>
  <c r="BE45" i="28"/>
  <c r="AY49" i="28"/>
  <c r="BE51" i="28"/>
  <c r="AZ55" i="28"/>
  <c r="BF62" i="28"/>
  <c r="BH68" i="28"/>
  <c r="AY72" i="28"/>
  <c r="BK73" i="28"/>
  <c r="AW74" i="28"/>
  <c r="BJ77" i="28"/>
  <c r="AU78" i="28"/>
  <c r="BF79" i="28"/>
  <c r="BE84" i="28"/>
  <c r="BE91" i="28"/>
  <c r="BA98" i="28"/>
  <c r="BF100" i="28"/>
  <c r="BL104" i="28"/>
  <c r="AV105" i="28"/>
  <c r="BI36" i="28"/>
  <c r="BK42" i="28"/>
  <c r="BH44" i="28"/>
  <c r="BK48" i="28"/>
  <c r="BE97" i="28"/>
  <c r="BB114" i="28"/>
  <c r="BJ18" i="28"/>
  <c r="AU19" i="28"/>
  <c r="BK18" i="28"/>
  <c r="AU25" i="28"/>
  <c r="BI26" i="28"/>
  <c r="BA29" i="28"/>
  <c r="AT30" i="28"/>
  <c r="BI31" i="28"/>
  <c r="AY40" i="28"/>
  <c r="AU42" i="28"/>
  <c r="BE43" i="28"/>
  <c r="BF45" i="28"/>
  <c r="AY46" i="28"/>
  <c r="AU48" i="28"/>
  <c r="BE49" i="28"/>
  <c r="BF51" i="28"/>
  <c r="AY52" i="28"/>
  <c r="AU54" i="28"/>
  <c r="BH57" i="28"/>
  <c r="AZ58" i="28"/>
  <c r="AT61" i="28"/>
  <c r="BM66" i="28"/>
  <c r="AW67" i="28"/>
  <c r="BI68" i="28"/>
  <c r="BA69" i="28"/>
  <c r="AV78" i="28"/>
  <c r="AU80" i="28"/>
  <c r="BG84" i="28"/>
  <c r="BA85" i="28"/>
  <c r="AU88" i="28"/>
  <c r="AY92" i="28"/>
  <c r="BM93" i="28"/>
  <c r="AW94" i="28"/>
  <c r="AU99" i="28"/>
  <c r="AU101" i="28"/>
  <c r="BM104" i="28"/>
  <c r="AW105" i="28"/>
  <c r="BK106" i="28"/>
  <c r="BB108" i="28"/>
  <c r="AZ109" i="28"/>
  <c r="AX110" i="28"/>
  <c r="BI112" i="28"/>
  <c r="BG113" i="28"/>
  <c r="BF68" i="28"/>
  <c r="BE17" i="28"/>
  <c r="AX22" i="28"/>
  <c r="AT27" i="28"/>
  <c r="AU30" i="28"/>
  <c r="BA32" i="28"/>
  <c r="AY37" i="28"/>
  <c r="BL41" i="28"/>
  <c r="AV42" i="28"/>
  <c r="BL47" i="28"/>
  <c r="AV48" i="28"/>
  <c r="BL53" i="28"/>
  <c r="AV54" i="28"/>
  <c r="AU56" i="28"/>
  <c r="BB58" i="28"/>
  <c r="AW59" i="28"/>
  <c r="AU61" i="28"/>
  <c r="AT63" i="28"/>
  <c r="AX67" i="28"/>
  <c r="BB69" i="28"/>
  <c r="BA72" i="28"/>
  <c r="AT75" i="28"/>
  <c r="AW78" i="28"/>
  <c r="AW86" i="28"/>
  <c r="BK87" i="28"/>
  <c r="AW88" i="28"/>
  <c r="AY94" i="28"/>
  <c r="AV99" i="28"/>
  <c r="BI100" i="28"/>
  <c r="AY105" i="28"/>
  <c r="BG107" i="28"/>
  <c r="BE108" i="28"/>
  <c r="BA109" i="28"/>
  <c r="BH50" i="28"/>
  <c r="BF64" i="28"/>
  <c r="BE31" i="28"/>
  <c r="AY19" i="28"/>
  <c r="BG21" i="28"/>
  <c r="BE22" i="28"/>
  <c r="AV23" i="28"/>
  <c r="AZ25" i="28"/>
  <c r="BK26" i="28"/>
  <c r="AU27" i="28"/>
  <c r="AW30" i="28"/>
  <c r="BF32" i="28"/>
  <c r="AU33" i="28"/>
  <c r="AU36" i="28"/>
  <c r="BA40" i="28"/>
  <c r="BM41" i="28"/>
  <c r="AW42" i="28"/>
  <c r="BA46" i="28"/>
  <c r="BM47" i="28"/>
  <c r="AW48" i="28"/>
  <c r="BA52" i="28"/>
  <c r="BM53" i="28"/>
  <c r="AW54" i="28"/>
  <c r="AV56" i="28"/>
  <c r="BE58" i="28"/>
  <c r="BA59" i="28"/>
  <c r="BM60" i="28"/>
  <c r="AW61" i="28"/>
  <c r="BI62" i="28"/>
  <c r="AU63" i="28"/>
  <c r="BK65" i="28"/>
  <c r="AU66" i="28"/>
  <c r="AY67" i="28"/>
  <c r="AY70" i="28"/>
  <c r="AT73" i="28"/>
  <c r="AY78" i="28"/>
  <c r="AW80" i="28"/>
  <c r="AY86" i="28"/>
  <c r="BM87" i="28"/>
  <c r="AY88" i="28"/>
  <c r="AW99" i="28"/>
  <c r="BK100" i="28"/>
  <c r="BG101" i="28"/>
  <c r="BA102" i="28"/>
  <c r="BI107" i="28"/>
  <c r="BG108" i="28"/>
  <c r="BE109" i="28"/>
  <c r="BA110" i="28"/>
  <c r="BG20" i="28"/>
  <c r="BA25" i="28"/>
  <c r="AY27" i="28"/>
  <c r="BA30" i="28"/>
  <c r="BG32" i="28"/>
  <c r="AY33" i="28"/>
  <c r="BB40" i="28"/>
  <c r="BB46" i="28"/>
  <c r="BB52" i="28"/>
  <c r="BF58" i="28"/>
  <c r="BJ62" i="28"/>
  <c r="BG67" i="28"/>
  <c r="BI74" i="28"/>
  <c r="BM85" i="28"/>
  <c r="BI101" i="28"/>
  <c r="BH110" i="28"/>
  <c r="AU111" i="28"/>
  <c r="BI73" i="28"/>
  <c r="BL42" i="28"/>
  <c r="BA48" i="28"/>
  <c r="AZ54" i="28"/>
  <c r="BE59" i="28"/>
  <c r="BG69" i="28"/>
  <c r="AW71" i="28"/>
  <c r="BA78" i="28"/>
  <c r="BE86" i="28"/>
  <c r="BL87" i="28"/>
  <c r="AW95" i="28"/>
  <c r="BA99" i="28"/>
  <c r="BE102" i="28"/>
  <c r="BE62" i="28"/>
  <c r="BE23" i="28"/>
  <c r="BG30" i="28"/>
  <c r="BE33" i="28"/>
  <c r="BH37" i="28"/>
  <c r="AT38" i="28"/>
  <c r="AU41" i="28"/>
  <c r="AU47" i="28"/>
  <c r="BL51" i="28"/>
  <c r="AU53" i="28"/>
  <c r="BK59" i="28"/>
  <c r="AU60" i="28"/>
  <c r="BG61" i="28"/>
  <c r="AY64" i="28"/>
  <c r="BE70" i="28"/>
  <c r="AX71" i="28"/>
  <c r="AY76" i="28"/>
  <c r="BM82" i="28"/>
  <c r="BI88" i="28"/>
  <c r="AW89" i="28"/>
  <c r="BM92" i="28"/>
  <c r="AW93" i="28"/>
  <c r="BK94" i="28"/>
  <c r="AU96" i="28"/>
  <c r="BG102" i="28"/>
  <c r="AW111" i="28"/>
  <c r="BJ36" i="28"/>
  <c r="AW18" i="28"/>
  <c r="BK19" i="28"/>
  <c r="BJ23" i="28"/>
  <c r="AT24" i="28"/>
  <c r="AT26" i="28"/>
  <c r="BI37" i="28"/>
  <c r="AW41" i="28"/>
  <c r="AW47" i="28"/>
  <c r="AW53" i="28"/>
  <c r="AV60" i="28"/>
  <c r="BG63" i="28"/>
  <c r="AY73" i="28"/>
  <c r="AT79" i="28"/>
  <c r="AU83" i="28"/>
  <c r="BK88" i="28"/>
  <c r="AU90" i="28"/>
  <c r="BA96" i="28"/>
  <c r="BE103" i="28"/>
  <c r="BK105" i="28"/>
  <c r="AU106" i="28"/>
  <c r="BF20" i="28"/>
  <c r="BE16" i="28"/>
  <c r="BM19" i="28"/>
  <c r="AW20" i="28"/>
  <c r="AU24" i="28"/>
  <c r="BM25" i="28"/>
  <c r="AU26" i="28"/>
  <c r="BI27" i="28"/>
  <c r="BK30" i="28"/>
  <c r="BF44" i="28"/>
  <c r="BF50" i="28"/>
  <c r="AU55" i="28"/>
  <c r="BH63" i="28"/>
  <c r="BA64" i="28"/>
  <c r="BK67" i="28"/>
  <c r="BG75" i="28"/>
  <c r="BA82" i="28"/>
  <c r="BG89" i="28"/>
  <c r="BA90" i="28"/>
  <c r="BI95" i="28"/>
  <c r="BB96" i="28"/>
  <c r="AY97" i="28"/>
  <c r="AT100" i="28"/>
  <c r="BM105" i="28"/>
  <c r="AT112" i="28"/>
  <c r="BE90" i="28"/>
  <c r="BG16" i="28"/>
  <c r="BB20" i="28"/>
  <c r="BF38" i="28"/>
  <c r="BJ42" i="28"/>
  <c r="BG44" i="28"/>
  <c r="AY45" i="28"/>
  <c r="BJ48" i="28"/>
  <c r="BG50" i="28"/>
  <c r="AY51" i="28"/>
  <c r="BE64" i="28"/>
  <c r="BI66" i="28"/>
  <c r="BE68" i="28"/>
  <c r="AU72" i="28"/>
  <c r="BE76" i="28"/>
  <c r="BM78" i="28"/>
  <c r="BB82" i="28"/>
  <c r="BI89" i="28"/>
  <c r="BB90" i="28"/>
  <c r="AY91" i="28"/>
  <c r="BE96" i="28"/>
  <c r="AZ97" i="28"/>
  <c r="BK99" i="28"/>
  <c r="AZ115" i="28"/>
  <c r="BM31" i="28"/>
  <c r="AT52" i="28"/>
  <c r="BE52" i="28"/>
  <c r="BM16" i="28"/>
  <c r="BK17" i="28"/>
  <c r="BI18" i="28"/>
  <c r="BG19" i="28"/>
  <c r="BE20" i="28"/>
  <c r="BA21" i="28"/>
  <c r="AY22" i="28"/>
  <c r="BM22" i="28"/>
  <c r="AW23" i="28"/>
  <c r="BK23" i="28"/>
  <c r="AW28" i="28"/>
  <c r="AZ29" i="28"/>
  <c r="AT34" i="28"/>
  <c r="BE34" i="28"/>
  <c r="BK39" i="28"/>
  <c r="AZ39" i="28"/>
  <c r="BB42" i="28"/>
  <c r="BM42" i="28"/>
  <c r="AZ49" i="28"/>
  <c r="BK49" i="28"/>
  <c r="BH60" i="28"/>
  <c r="AW60" i="28"/>
  <c r="AZ16" i="28"/>
  <c r="AX17" i="28"/>
  <c r="AV18" i="28"/>
  <c r="AT19" i="28"/>
  <c r="BB21" i="28"/>
  <c r="AZ22" i="28"/>
  <c r="AX23" i="28"/>
  <c r="AV24" i="28"/>
  <c r="AV25" i="28"/>
  <c r="AV26" i="28"/>
  <c r="AV27" i="28"/>
  <c r="BM32" i="28"/>
  <c r="BB32" i="28"/>
  <c r="AX38" i="28"/>
  <c r="BI38" i="28"/>
  <c r="AT40" i="28"/>
  <c r="BE40" i="28"/>
  <c r="AX44" i="28"/>
  <c r="BI44" i="28"/>
  <c r="BM63" i="28"/>
  <c r="BB63" i="28"/>
  <c r="AW24" i="28"/>
  <c r="AW25" i="28"/>
  <c r="BL26" i="28"/>
  <c r="AW27" i="28"/>
  <c r="AY28" i="28"/>
  <c r="BI30" i="28"/>
  <c r="AV31" i="28"/>
  <c r="AV34" i="28"/>
  <c r="BG34" i="28"/>
  <c r="BM24" i="28"/>
  <c r="BF29" i="28"/>
  <c r="BJ30" i="28"/>
  <c r="BA33" i="28"/>
  <c r="AZ37" i="28"/>
  <c r="BK37" i="28"/>
  <c r="AZ38" i="28"/>
  <c r="BK38" i="28"/>
  <c r="AV40" i="28"/>
  <c r="BG40" i="28"/>
  <c r="BG29" i="28"/>
  <c r="BI34" i="28"/>
  <c r="AX34" i="28"/>
  <c r="BB36" i="28"/>
  <c r="BM36" i="28"/>
  <c r="AY39" i="28"/>
  <c r="AV45" i="28"/>
  <c r="BG45" i="28"/>
  <c r="AT56" i="28"/>
  <c r="BE56" i="28"/>
  <c r="BJ57" i="28"/>
  <c r="AY57" i="28"/>
  <c r="BG35" i="28"/>
  <c r="AV35" i="28"/>
  <c r="BF16" i="28"/>
  <c r="BL19" i="28"/>
  <c r="BJ20" i="28"/>
  <c r="BH21" i="28"/>
  <c r="BF22" i="28"/>
  <c r="BA27" i="28"/>
  <c r="BI29" i="28"/>
  <c r="BB37" i="28"/>
  <c r="BM37" i="28"/>
  <c r="BM38" i="28"/>
  <c r="BB38" i="28"/>
  <c r="BB48" i="28"/>
  <c r="BM48" i="28"/>
  <c r="BE28" i="28"/>
  <c r="AV33" i="28"/>
  <c r="BG33" i="28"/>
  <c r="AT46" i="28"/>
  <c r="BE46" i="28"/>
  <c r="AX50" i="28"/>
  <c r="BI50" i="28"/>
  <c r="BH16" i="28"/>
  <c r="BF17" i="28"/>
  <c r="BL20" i="28"/>
  <c r="BJ21" i="28"/>
  <c r="BH22" i="28"/>
  <c r="BF23" i="28"/>
  <c r="BG28" i="28"/>
  <c r="AW35" i="28"/>
  <c r="AZ43" i="28"/>
  <c r="BK43" i="28"/>
  <c r="AV59" i="28"/>
  <c r="BG59" i="28"/>
  <c r="BH31" i="28"/>
  <c r="AX33" i="28"/>
  <c r="BI33" i="28"/>
  <c r="BE36" i="28"/>
  <c r="AT36" i="28"/>
  <c r="BA38" i="28"/>
  <c r="AV39" i="28"/>
  <c r="AW29" i="28"/>
  <c r="BM29" i="28"/>
  <c r="AX32" i="28"/>
  <c r="BI32" i="28"/>
  <c r="BK32" i="28"/>
  <c r="AW34" i="28"/>
  <c r="AT35" i="28"/>
  <c r="BE35" i="28"/>
  <c r="AV51" i="28"/>
  <c r="BA31" i="28"/>
  <c r="BL31" i="28"/>
  <c r="BK33" i="28"/>
  <c r="AZ33" i="28"/>
  <c r="AY34" i="28"/>
  <c r="AX39" i="28"/>
  <c r="BI39" i="28"/>
  <c r="BB54" i="28"/>
  <c r="BM54" i="28"/>
  <c r="AX40" i="28"/>
  <c r="AV41" i="28"/>
  <c r="AT42" i="28"/>
  <c r="BB44" i="28"/>
  <c r="AZ45" i="28"/>
  <c r="AX46" i="28"/>
  <c r="AV47" i="28"/>
  <c r="AT48" i="28"/>
  <c r="BB50" i="28"/>
  <c r="AZ51" i="28"/>
  <c r="AX52" i="28"/>
  <c r="AV53" i="28"/>
  <c r="AT54" i="28"/>
  <c r="BJ54" i="28"/>
  <c r="AV55" i="28"/>
  <c r="BL55" i="28"/>
  <c r="AZ62" i="28"/>
  <c r="BK62" i="28"/>
  <c r="AZ83" i="28"/>
  <c r="BK83" i="28"/>
  <c r="BF85" i="28"/>
  <c r="AU85" i="28"/>
  <c r="BA62" i="28"/>
  <c r="BL62" i="28"/>
  <c r="AY69" i="28"/>
  <c r="BJ69" i="28"/>
  <c r="AW76" i="28"/>
  <c r="BH76" i="28"/>
  <c r="BM57" i="28"/>
  <c r="AW58" i="28"/>
  <c r="BH58" i="28"/>
  <c r="BG58" i="28"/>
  <c r="BB62" i="28"/>
  <c r="BM62" i="28"/>
  <c r="AW64" i="28"/>
  <c r="BH64" i="28"/>
  <c r="AU77" i="28"/>
  <c r="BF77" i="28"/>
  <c r="AU86" i="28"/>
  <c r="BF86" i="28"/>
  <c r="AX58" i="28"/>
  <c r="BI58" i="28"/>
  <c r="BB61" i="28"/>
  <c r="BM61" i="28"/>
  <c r="AU65" i="28"/>
  <c r="BF65" i="28"/>
  <c r="AW70" i="28"/>
  <c r="BH70" i="28"/>
  <c r="BA80" i="28"/>
  <c r="BL80" i="28"/>
  <c r="BE55" i="28"/>
  <c r="AU71" i="28"/>
  <c r="BF71" i="28"/>
  <c r="BJ32" i="28"/>
  <c r="BH33" i="28"/>
  <c r="BF34" i="28"/>
  <c r="BL37" i="28"/>
  <c r="BJ38" i="28"/>
  <c r="BH39" i="28"/>
  <c r="BF40" i="28"/>
  <c r="BL43" i="28"/>
  <c r="BJ44" i="28"/>
  <c r="BH45" i="28"/>
  <c r="BF46" i="28"/>
  <c r="BL49" i="28"/>
  <c r="BJ50" i="28"/>
  <c r="BH51" i="28"/>
  <c r="BF52" i="28"/>
  <c r="BI56" i="28"/>
  <c r="AZ57" i="28"/>
  <c r="AY81" i="28"/>
  <c r="BE41" i="28"/>
  <c r="BM43" i="28"/>
  <c r="BK44" i="28"/>
  <c r="BI45" i="28"/>
  <c r="BG46" i="28"/>
  <c r="BE47" i="28"/>
  <c r="BM49" i="28"/>
  <c r="BK50" i="28"/>
  <c r="BI51" i="28"/>
  <c r="BG52" i="28"/>
  <c r="BE53" i="28"/>
  <c r="BJ56" i="28"/>
  <c r="BA57" i="28"/>
  <c r="AX59" i="28"/>
  <c r="BA74" i="28"/>
  <c r="BL74" i="28"/>
  <c r="AY59" i="28"/>
  <c r="AT60" i="28"/>
  <c r="BE60" i="28"/>
  <c r="AY63" i="28"/>
  <c r="BJ63" i="28"/>
  <c r="AW82" i="28"/>
  <c r="BH82" i="28"/>
  <c r="BG87" i="28"/>
  <c r="AV87" i="28"/>
  <c r="AU104" i="28"/>
  <c r="BF104" i="28"/>
  <c r="AZ63" i="28"/>
  <c r="BK63" i="28"/>
  <c r="BA68" i="28"/>
  <c r="BL68" i="28"/>
  <c r="BA58" i="28"/>
  <c r="AU59" i="28"/>
  <c r="BF59" i="28"/>
  <c r="AY75" i="28"/>
  <c r="BJ75" i="28"/>
  <c r="AV86" i="28"/>
  <c r="BG86" i="28"/>
  <c r="BA89" i="28"/>
  <c r="BL89" i="28"/>
  <c r="AU110" i="28"/>
  <c r="BF110" i="28"/>
  <c r="AZ71" i="28"/>
  <c r="AX72" i="28"/>
  <c r="AV73" i="28"/>
  <c r="AT74" i="28"/>
  <c r="BB76" i="28"/>
  <c r="AZ77" i="28"/>
  <c r="AX78" i="28"/>
  <c r="AV79" i="28"/>
  <c r="AT80" i="28"/>
  <c r="BE82" i="28"/>
  <c r="BM83" i="28"/>
  <c r="BI84" i="28"/>
  <c r="AW85" i="28"/>
  <c r="BH85" i="28"/>
  <c r="BG85" i="28"/>
  <c r="BI87" i="28"/>
  <c r="BA107" i="28"/>
  <c r="BL107" i="28"/>
  <c r="AW109" i="28"/>
  <c r="BH109" i="28"/>
  <c r="BK79" i="28"/>
  <c r="BI80" i="28"/>
  <c r="BF82" i="28"/>
  <c r="AY84" i="28"/>
  <c r="BJ84" i="28"/>
  <c r="BI85" i="28"/>
  <c r="BK86" i="28"/>
  <c r="AY90" i="28"/>
  <c r="BJ90" i="28"/>
  <c r="AY108" i="28"/>
  <c r="BJ108" i="28"/>
  <c r="BL61" i="28"/>
  <c r="BL67" i="28"/>
  <c r="BJ68" i="28"/>
  <c r="BH69" i="28"/>
  <c r="BF70" i="28"/>
  <c r="BL73" i="28"/>
  <c r="BJ74" i="28"/>
  <c r="BH75" i="28"/>
  <c r="BF76" i="28"/>
  <c r="BL79" i="28"/>
  <c r="BJ80" i="28"/>
  <c r="BH81" i="28"/>
  <c r="BG82" i="28"/>
  <c r="AW83" i="28"/>
  <c r="AW115" i="28"/>
  <c r="BH115" i="28"/>
  <c r="BI63" i="28"/>
  <c r="BG64" i="28"/>
  <c r="BE65" i="28"/>
  <c r="BM67" i="28"/>
  <c r="BK68" i="28"/>
  <c r="BI69" i="28"/>
  <c r="BG70" i="28"/>
  <c r="BE71" i="28"/>
  <c r="BM73" i="28"/>
  <c r="BK74" i="28"/>
  <c r="BI75" i="28"/>
  <c r="BG76" i="28"/>
  <c r="BE77" i="28"/>
  <c r="BM79" i="28"/>
  <c r="BK80" i="28"/>
  <c r="BI81" i="28"/>
  <c r="AW91" i="28"/>
  <c r="BH91" i="28"/>
  <c r="AU92" i="28"/>
  <c r="BF92" i="28"/>
  <c r="BI82" i="28"/>
  <c r="BI64" i="28"/>
  <c r="BG65" i="28"/>
  <c r="BE66" i="28"/>
  <c r="BM68" i="28"/>
  <c r="BK69" i="28"/>
  <c r="BI70" i="28"/>
  <c r="BG71" i="28"/>
  <c r="BE72" i="28"/>
  <c r="BM74" i="28"/>
  <c r="BK75" i="28"/>
  <c r="BI76" i="28"/>
  <c r="BG77" i="28"/>
  <c r="BE78" i="28"/>
  <c r="BM80" i="28"/>
  <c r="BK81" i="28"/>
  <c r="BK82" i="28"/>
  <c r="BA83" i="28"/>
  <c r="AT88" i="28"/>
  <c r="BA95" i="28"/>
  <c r="BL95" i="28"/>
  <c r="AY114" i="28"/>
  <c r="BJ114" i="28"/>
  <c r="BH77" i="28"/>
  <c r="BL81" i="28"/>
  <c r="AW84" i="28"/>
  <c r="AY96" i="28"/>
  <c r="BJ96" i="28"/>
  <c r="BA113" i="28"/>
  <c r="BL113" i="28"/>
  <c r="BE83" i="28"/>
  <c r="AX86" i="28"/>
  <c r="AW97" i="28"/>
  <c r="BH97" i="28"/>
  <c r="AU98" i="28"/>
  <c r="BF98" i="28"/>
  <c r="AT87" i="28"/>
  <c r="BE87" i="28"/>
  <c r="BA101" i="28"/>
  <c r="BL101" i="28"/>
  <c r="AY102" i="28"/>
  <c r="BJ102" i="28"/>
  <c r="AZ85" i="28"/>
  <c r="AW103" i="28"/>
  <c r="BH103" i="28"/>
  <c r="BG88" i="28"/>
  <c r="BE89" i="28"/>
  <c r="BM91" i="28"/>
  <c r="BK92" i="28"/>
  <c r="BI93" i="28"/>
  <c r="BG94" i="28"/>
  <c r="BE95" i="28"/>
  <c r="BM97" i="28"/>
  <c r="BK98" i="28"/>
  <c r="BI99" i="28"/>
  <c r="BG100" i="28"/>
  <c r="BE101" i="28"/>
  <c r="BM103" i="28"/>
  <c r="BK104" i="28"/>
  <c r="BA108" i="28"/>
  <c r="AY109" i="28"/>
  <c r="BM109" i="28"/>
  <c r="BK110" i="28"/>
  <c r="BI111" i="28"/>
  <c r="BG112" i="28"/>
  <c r="BE113" i="28"/>
  <c r="BA114" i="28"/>
  <c r="AY115" i="28"/>
  <c r="BM115" i="28"/>
  <c r="BM110" i="28"/>
  <c r="BK111" i="28"/>
  <c r="BE114" i="28"/>
  <c r="BA115" i="28"/>
  <c r="BH101" i="28"/>
  <c r="BL105" i="28"/>
  <c r="BJ106" i="28"/>
  <c r="BH107" i="28"/>
  <c r="BF108" i="28"/>
  <c r="BL111" i="28"/>
  <c r="BJ112" i="28"/>
  <c r="BH113" i="28"/>
  <c r="BF114" i="28"/>
  <c r="BM111" i="28"/>
  <c r="BK112" i="28"/>
  <c r="BI113" i="28"/>
  <c r="BG114" i="28"/>
  <c r="BE115" i="28"/>
  <c r="BL88" i="28"/>
  <c r="BJ89" i="28"/>
  <c r="BH90" i="28"/>
  <c r="BF91" i="28"/>
  <c r="BL94" i="28"/>
  <c r="BJ95" i="28"/>
  <c r="BH96" i="28"/>
  <c r="BF97" i="28"/>
  <c r="BL100" i="28"/>
  <c r="BJ101" i="28"/>
  <c r="BH102" i="28"/>
  <c r="BF103" i="28"/>
  <c r="BL106" i="28"/>
  <c r="BJ107" i="28"/>
  <c r="BH108" i="28"/>
  <c r="BF109" i="28"/>
  <c r="BL112" i="28"/>
  <c r="BJ113" i="28"/>
  <c r="BH114" i="28"/>
  <c r="BF115" i="28"/>
  <c r="BM88" i="28"/>
  <c r="BK89" i="28"/>
  <c r="BI90" i="28"/>
  <c r="BG91" i="28"/>
  <c r="BE92" i="28"/>
  <c r="BM94" i="28"/>
  <c r="BK95" i="28"/>
  <c r="BI96" i="28"/>
  <c r="BG97" i="28"/>
  <c r="BE98" i="28"/>
  <c r="BM100" i="28"/>
  <c r="BK101" i="28"/>
  <c r="BI102" i="28"/>
  <c r="BG103" i="28"/>
  <c r="BE104" i="28"/>
  <c r="BM106" i="28"/>
  <c r="BK107" i="28"/>
  <c r="BI108" i="28"/>
  <c r="BG109" i="28"/>
  <c r="BE110" i="28"/>
  <c r="BM112" i="28"/>
  <c r="BK113" i="28"/>
  <c r="BI114" i="28"/>
  <c r="BG115" i="28"/>
  <c r="BM89" i="28"/>
  <c r="BK90" i="28"/>
  <c r="BI91" i="28"/>
  <c r="BG92" i="28"/>
  <c r="BE93" i="28"/>
  <c r="BM95" i="28"/>
  <c r="BK96" i="28"/>
  <c r="BI97" i="28"/>
  <c r="BG98" i="28"/>
  <c r="BE99" i="28"/>
  <c r="BM101" i="28"/>
  <c r="BK102" i="28"/>
  <c r="BI103" i="28"/>
  <c r="BG104" i="28"/>
  <c r="BE105" i="28"/>
  <c r="BM107" i="28"/>
  <c r="BK108" i="28"/>
  <c r="BI109" i="28"/>
  <c r="BG110" i="28"/>
  <c r="BE111" i="28"/>
  <c r="BM113" i="28"/>
  <c r="BK114" i="28"/>
  <c r="BI115" i="28"/>
  <c r="BM98" i="28"/>
  <c r="BM15" i="28"/>
  <c r="BM116" i="28"/>
  <c r="BM117" i="28"/>
  <c r="AR14" i="28"/>
  <c r="BA116" i="28"/>
  <c r="BL15" i="28"/>
  <c r="BL117" i="28"/>
  <c r="AQ14" i="28"/>
  <c r="A6" i="31"/>
  <c r="BK15" i="28"/>
  <c r="BK116" i="28"/>
  <c r="BK117" i="28"/>
  <c r="AP14" i="28"/>
  <c r="U9" i="28"/>
  <c r="U11" i="28"/>
  <c r="U10" i="28"/>
  <c r="U6" i="28"/>
  <c r="U5" i="28"/>
  <c r="L9" i="28"/>
  <c r="L11" i="28"/>
  <c r="L10" i="28"/>
  <c r="BJ117" i="28"/>
  <c r="BI117" i="28"/>
  <c r="BH117" i="28"/>
  <c r="AL117" i="28"/>
  <c r="AK117" i="28"/>
  <c r="BF117" i="28" s="1"/>
  <c r="AJ117" i="28"/>
  <c r="BI116" i="28"/>
  <c r="BH116" i="28"/>
  <c r="AL116" i="28"/>
  <c r="BG116" i="28" s="1"/>
  <c r="AK116" i="28"/>
  <c r="BF116" i="28" s="1"/>
  <c r="AJ116" i="28"/>
  <c r="AT116" i="28" s="1"/>
  <c r="AW117" i="28"/>
  <c r="BJ116" i="28"/>
  <c r="AY116" i="28"/>
  <c r="N26" i="28"/>
  <c r="BG26" i="28" s="1"/>
  <c r="D42" i="29"/>
  <c r="E42" i="29" s="1"/>
  <c r="A73" i="29"/>
  <c r="A53" i="29"/>
  <c r="A54" i="29"/>
  <c r="A55" i="29"/>
  <c r="A56" i="29"/>
  <c r="A57" i="29"/>
  <c r="A58" i="29"/>
  <c r="A59" i="29"/>
  <c r="A60" i="29"/>
  <c r="A61" i="29"/>
  <c r="A62" i="29"/>
  <c r="A63" i="29"/>
  <c r="A64" i="29"/>
  <c r="A65" i="29"/>
  <c r="A66" i="29"/>
  <c r="A67" i="29"/>
  <c r="A68" i="29"/>
  <c r="A69" i="29"/>
  <c r="A70" i="29"/>
  <c r="A71" i="29"/>
  <c r="A72" i="29"/>
  <c r="A43" i="29"/>
  <c r="A44" i="29"/>
  <c r="A45" i="29"/>
  <c r="A46" i="29"/>
  <c r="A47" i="29"/>
  <c r="A48" i="29"/>
  <c r="A49" i="29"/>
  <c r="A50" i="29"/>
  <c r="A51" i="29"/>
  <c r="A52" i="29"/>
  <c r="A42" i="29"/>
  <c r="B43" i="29"/>
  <c r="B44" i="29" s="1"/>
  <c r="B45" i="29" s="1"/>
  <c r="B46" i="29" s="1"/>
  <c r="B47" i="29" s="1"/>
  <c r="B48" i="29" s="1"/>
  <c r="B49" i="29" s="1"/>
  <c r="B50" i="29" s="1"/>
  <c r="B51" i="29" s="1"/>
  <c r="B52" i="29" s="1"/>
  <c r="B53" i="29" s="1"/>
  <c r="B54" i="29" s="1"/>
  <c r="B55" i="29" s="1"/>
  <c r="B56" i="29" s="1"/>
  <c r="B57" i="29" s="1"/>
  <c r="B58" i="29" s="1"/>
  <c r="B59" i="29" s="1"/>
  <c r="B60" i="29" s="1"/>
  <c r="B61" i="29" s="1"/>
  <c r="B62" i="29" s="1"/>
  <c r="B63" i="29" s="1"/>
  <c r="B64" i="29" s="1"/>
  <c r="B65" i="29" s="1"/>
  <c r="B66" i="29" s="1"/>
  <c r="B67" i="29" s="1"/>
  <c r="B68" i="29" s="1"/>
  <c r="B69" i="29" s="1"/>
  <c r="B70" i="29" s="1"/>
  <c r="B71" i="29" s="1"/>
  <c r="B72" i="29" s="1"/>
  <c r="B73" i="29" s="1"/>
  <c r="E36" i="29"/>
  <c r="F36" i="29" s="1"/>
  <c r="G36" i="29" s="1"/>
  <c r="H36" i="29" s="1"/>
  <c r="I36" i="29" s="1"/>
  <c r="J36" i="29" s="1"/>
  <c r="K36" i="29" s="1"/>
  <c r="L36" i="29" s="1"/>
  <c r="M36" i="29" s="1"/>
  <c r="N36" i="29" s="1"/>
  <c r="O36" i="29" s="1"/>
  <c r="P36" i="29" s="1"/>
  <c r="Q36" i="29" s="1"/>
  <c r="R36" i="29" s="1"/>
  <c r="S36" i="29" s="1"/>
  <c r="T36" i="29" s="1"/>
  <c r="U36" i="29" s="1"/>
  <c r="V36" i="29" s="1"/>
  <c r="W36" i="29" s="1"/>
  <c r="X36" i="29" s="1"/>
  <c r="Y36" i="29" s="1"/>
  <c r="Z36" i="29" s="1"/>
  <c r="AA36" i="29" s="1"/>
  <c r="AB36" i="29" s="1"/>
  <c r="AC36" i="29" s="1"/>
  <c r="AD36" i="29" s="1"/>
  <c r="AE36" i="29" s="1"/>
  <c r="AF36" i="29" s="1"/>
  <c r="AG36" i="29" s="1"/>
  <c r="AH36" i="29" s="1"/>
  <c r="AI36" i="29" s="1"/>
  <c r="AJ36" i="29" s="1"/>
  <c r="AK36" i="29" s="1"/>
  <c r="AL36" i="29" s="1"/>
  <c r="AM36" i="29" s="1"/>
  <c r="AN36" i="29" s="1"/>
  <c r="AO36" i="29" s="1"/>
  <c r="AP36" i="29" s="1"/>
  <c r="AQ36" i="29" s="1"/>
  <c r="AR36" i="29" s="1"/>
  <c r="AS36" i="29" s="1"/>
  <c r="AT36" i="29" s="1"/>
  <c r="AU36" i="29" s="1"/>
  <c r="AV36" i="29" s="1"/>
  <c r="AW36" i="29" s="1"/>
  <c r="AX36" i="29" s="1"/>
  <c r="AY36" i="29" s="1"/>
  <c r="AZ36" i="29" s="1"/>
  <c r="BA36" i="29" s="1"/>
  <c r="BB36" i="29" s="1"/>
  <c r="BC36" i="29" s="1"/>
  <c r="BD36" i="29" s="1"/>
  <c r="BE36" i="29" s="1"/>
  <c r="BF36" i="29" s="1"/>
  <c r="BG36" i="29" s="1"/>
  <c r="BH36" i="29" s="1"/>
  <c r="BI36" i="29" s="1"/>
  <c r="BJ36" i="29" s="1"/>
  <c r="BK36" i="29" s="1"/>
  <c r="BL36" i="29" s="1"/>
  <c r="BM36" i="29" s="1"/>
  <c r="BN36" i="29" s="1"/>
  <c r="BO36" i="29" s="1"/>
  <c r="BP36" i="29" s="1"/>
  <c r="BQ36" i="29" s="1"/>
  <c r="BR36" i="29" s="1"/>
  <c r="BS36" i="29" s="1"/>
  <c r="BT36" i="29" s="1"/>
  <c r="BU36" i="29" s="1"/>
  <c r="BV36" i="29" s="1"/>
  <c r="BW36" i="29" s="1"/>
  <c r="BX36" i="29" s="1"/>
  <c r="BY36" i="29" s="1"/>
  <c r="BZ36" i="29" s="1"/>
  <c r="CA36" i="29" s="1"/>
  <c r="CB36" i="29" s="1"/>
  <c r="CC36" i="29" s="1"/>
  <c r="CD36" i="29" s="1"/>
  <c r="CE36" i="29" s="1"/>
  <c r="CF36" i="29" s="1"/>
  <c r="CG36" i="29" s="1"/>
  <c r="CH36" i="29" s="1"/>
  <c r="CI36" i="29" s="1"/>
  <c r="CJ36" i="29" s="1"/>
  <c r="CK36" i="29" s="1"/>
  <c r="CL36" i="29" s="1"/>
  <c r="CM36" i="29" s="1"/>
  <c r="CN36" i="29" s="1"/>
  <c r="CO36" i="29" s="1"/>
  <c r="CP36" i="29" s="1"/>
  <c r="CQ36" i="29" s="1"/>
  <c r="CR36" i="29" s="1"/>
  <c r="CS36" i="29" s="1"/>
  <c r="CT36" i="29" s="1"/>
  <c r="CU36" i="29" s="1"/>
  <c r="CV36" i="29" s="1"/>
  <c r="CW36" i="29" s="1"/>
  <c r="CX36" i="29" s="1"/>
  <c r="CY36" i="29" s="1"/>
  <c r="CZ36" i="29" s="1"/>
  <c r="DA36" i="29" s="1"/>
  <c r="DB36" i="29" s="1"/>
  <c r="DC36" i="29" s="1"/>
  <c r="DD36" i="29" s="1"/>
  <c r="DE36" i="29" s="1"/>
  <c r="DF36" i="29" s="1"/>
  <c r="DG36" i="29" s="1"/>
  <c r="DH36" i="29" s="1"/>
  <c r="DI36" i="29" s="1"/>
  <c r="DJ36" i="29" s="1"/>
  <c r="DK36" i="29" s="1"/>
  <c r="DL36" i="29" s="1"/>
  <c r="DM36" i="29" s="1"/>
  <c r="DN36" i="29" s="1"/>
  <c r="DO36" i="29" s="1"/>
  <c r="DP36" i="29" s="1"/>
  <c r="DQ36" i="29" s="1"/>
  <c r="DR36" i="29" s="1"/>
  <c r="DS36" i="29" s="1"/>
  <c r="DT36" i="29" s="1"/>
  <c r="DU36" i="29" s="1"/>
  <c r="DV36" i="29" s="1"/>
  <c r="DW36" i="29" s="1"/>
  <c r="DX36" i="29" s="1"/>
  <c r="DY36" i="29" s="1"/>
  <c r="DZ36" i="29" s="1"/>
  <c r="EA36" i="29" s="1"/>
  <c r="EB36" i="29" s="1"/>
  <c r="EC36" i="29" s="1"/>
  <c r="ED36" i="29" s="1"/>
  <c r="EE36" i="29" s="1"/>
  <c r="EF36" i="29" s="1"/>
  <c r="EG36" i="29" s="1"/>
  <c r="EH36" i="29" s="1"/>
  <c r="EI36" i="29" s="1"/>
  <c r="EJ36" i="29" s="1"/>
  <c r="EK36" i="29" s="1"/>
  <c r="EL36" i="29" s="1"/>
  <c r="EM36" i="29" s="1"/>
  <c r="EN36" i="29" s="1"/>
  <c r="EO36" i="29" s="1"/>
  <c r="EP36" i="29" s="1"/>
  <c r="EQ36" i="29" s="1"/>
  <c r="ER36" i="29" s="1"/>
  <c r="ES36" i="29" s="1"/>
  <c r="ET36" i="29" s="1"/>
  <c r="EU36" i="29" s="1"/>
  <c r="EV36" i="29" s="1"/>
  <c r="EW36" i="29" s="1"/>
  <c r="EX36" i="29" s="1"/>
  <c r="EY36" i="29" s="1"/>
  <c r="EZ36" i="29" s="1"/>
  <c r="FA36" i="29" s="1"/>
  <c r="FB36" i="29" s="1"/>
  <c r="FC36" i="29" s="1"/>
  <c r="FD36" i="29" s="1"/>
  <c r="FE36" i="29" s="1"/>
  <c r="FF36" i="29" s="1"/>
  <c r="FG36" i="29" s="1"/>
  <c r="FH36" i="29" s="1"/>
  <c r="FI36" i="29" s="1"/>
  <c r="FJ36" i="29" s="1"/>
  <c r="FK36" i="29" s="1"/>
  <c r="FL36" i="29" s="1"/>
  <c r="FM36" i="29" s="1"/>
  <c r="FN36" i="29" s="1"/>
  <c r="FO36" i="29" s="1"/>
  <c r="FP36" i="29" s="1"/>
  <c r="FQ36" i="29" s="1"/>
  <c r="FR36" i="29" s="1"/>
  <c r="FS36" i="29" s="1"/>
  <c r="FT36" i="29" s="1"/>
  <c r="FU36" i="29" s="1"/>
  <c r="FV36" i="29" s="1"/>
  <c r="FW36" i="29" s="1"/>
  <c r="FX36" i="29" s="1"/>
  <c r="FY36" i="29" s="1"/>
  <c r="FZ36" i="29" s="1"/>
  <c r="GA36" i="29" s="1"/>
  <c r="GB36" i="29" s="1"/>
  <c r="GC36" i="29" s="1"/>
  <c r="GD36" i="29" s="1"/>
  <c r="GE36" i="29" s="1"/>
  <c r="GF36" i="29" s="1"/>
  <c r="GG36" i="29" s="1"/>
  <c r="GH36" i="29" s="1"/>
  <c r="GI36" i="29" s="1"/>
  <c r="GJ36" i="29" s="1"/>
  <c r="GK36" i="29" s="1"/>
  <c r="GL36" i="29" s="1"/>
  <c r="GM36" i="29" s="1"/>
  <c r="GN36" i="29" s="1"/>
  <c r="GO36" i="29" s="1"/>
  <c r="GP36" i="29" s="1"/>
  <c r="GQ36" i="29" s="1"/>
  <c r="GR36" i="29" s="1"/>
  <c r="GS36" i="29" s="1"/>
  <c r="GT36" i="29" s="1"/>
  <c r="GU36" i="29" s="1"/>
  <c r="GV36" i="29" s="1"/>
  <c r="GW36" i="29" s="1"/>
  <c r="GX36" i="29" s="1"/>
  <c r="GY36" i="29" s="1"/>
  <c r="GZ36" i="29" s="1"/>
  <c r="HA36" i="29" s="1"/>
  <c r="HB36" i="29" s="1"/>
  <c r="HC36" i="29" s="1"/>
  <c r="HD36" i="29" s="1"/>
  <c r="HE36" i="29" s="1"/>
  <c r="HF36" i="29" s="1"/>
  <c r="HG36" i="29" s="1"/>
  <c r="HH36" i="29" s="1"/>
  <c r="HI36" i="29" s="1"/>
  <c r="HJ36" i="29" s="1"/>
  <c r="HK36" i="29" s="1"/>
  <c r="HL36" i="29" s="1"/>
  <c r="HM36" i="29" s="1"/>
  <c r="HN36" i="29" s="1"/>
  <c r="HO36" i="29" s="1"/>
  <c r="HP36" i="29" s="1"/>
  <c r="HQ36" i="29" s="1"/>
  <c r="HR36" i="29" s="1"/>
  <c r="HS36" i="29" s="1"/>
  <c r="HT36" i="29" s="1"/>
  <c r="HU36" i="29" s="1"/>
  <c r="HV36" i="29" s="1"/>
  <c r="HW36" i="29" s="1"/>
  <c r="HX36" i="29" s="1"/>
  <c r="HY36" i="29" s="1"/>
  <c r="HZ36" i="29" s="1"/>
  <c r="IA36" i="29" s="1"/>
  <c r="IB36" i="29" s="1"/>
  <c r="IC36" i="29" s="1"/>
  <c r="ID36" i="29" s="1"/>
  <c r="IE36" i="29" s="1"/>
  <c r="IF36" i="29" s="1"/>
  <c r="IG36" i="29" s="1"/>
  <c r="IH36" i="29" s="1"/>
  <c r="II36" i="29" s="1"/>
  <c r="IJ36" i="29" s="1"/>
  <c r="IK36" i="29" s="1"/>
  <c r="IL36" i="29" s="1"/>
  <c r="IM36" i="29" s="1"/>
  <c r="IN36" i="29" s="1"/>
  <c r="IO36" i="29" s="1"/>
  <c r="IP36" i="29" s="1"/>
  <c r="IQ36" i="29" s="1"/>
  <c r="IR36" i="29" s="1"/>
  <c r="IS36" i="29" s="1"/>
  <c r="IT36" i="29" s="1"/>
  <c r="IU36" i="29" s="1"/>
  <c r="IV36" i="29" s="1"/>
  <c r="IW36" i="29" s="1"/>
  <c r="IX36" i="29" s="1"/>
  <c r="IY36" i="29" s="1"/>
  <c r="IZ36" i="29" s="1"/>
  <c r="JA36" i="29" s="1"/>
  <c r="JB36" i="29" s="1"/>
  <c r="JC36" i="29" s="1"/>
  <c r="JD36" i="29" s="1"/>
  <c r="JE36" i="29" s="1"/>
  <c r="JF36" i="29" s="1"/>
  <c r="JG36" i="29" s="1"/>
  <c r="JH36" i="29" s="1"/>
  <c r="JI36" i="29" s="1"/>
  <c r="JJ36" i="29" s="1"/>
  <c r="JK36" i="29" s="1"/>
  <c r="JL36" i="29" s="1"/>
  <c r="JM36" i="29" s="1"/>
  <c r="JN36" i="29" s="1"/>
  <c r="JO36" i="29" s="1"/>
  <c r="JP36" i="29" s="1"/>
  <c r="JQ36" i="29" s="1"/>
  <c r="JR36" i="29" s="1"/>
  <c r="JS36" i="29" s="1"/>
  <c r="JT36" i="29" s="1"/>
  <c r="JU36" i="29" s="1"/>
  <c r="JV36" i="29" s="1"/>
  <c r="JW36" i="29" s="1"/>
  <c r="JX36" i="29" s="1"/>
  <c r="JY36" i="29" s="1"/>
  <c r="JZ36" i="29" s="1"/>
  <c r="KA36" i="29" s="1"/>
  <c r="KB36" i="29" s="1"/>
  <c r="KC36" i="29" s="1"/>
  <c r="KD36" i="29" s="1"/>
  <c r="KE36" i="29" s="1"/>
  <c r="KF36" i="29" s="1"/>
  <c r="KG36" i="29" s="1"/>
  <c r="KH36" i="29" s="1"/>
  <c r="KI36" i="29" s="1"/>
  <c r="KJ36" i="29" s="1"/>
  <c r="KK36" i="29" s="1"/>
  <c r="KL36" i="29" s="1"/>
  <c r="KM36" i="29" s="1"/>
  <c r="KN36" i="29" s="1"/>
  <c r="KO36" i="29" s="1"/>
  <c r="KP36" i="29" s="1"/>
  <c r="KQ36" i="29" s="1"/>
  <c r="KR36" i="29" s="1"/>
  <c r="KS36" i="29" s="1"/>
  <c r="KT36" i="29" s="1"/>
  <c r="KU36" i="29" s="1"/>
  <c r="KV36" i="29" s="1"/>
  <c r="KW36" i="29" s="1"/>
  <c r="KX36" i="29" s="1"/>
  <c r="KY36" i="29" s="1"/>
  <c r="KZ36" i="29" s="1"/>
  <c r="LA36" i="29" s="1"/>
  <c r="LB36" i="29" s="1"/>
  <c r="LC36" i="29" s="1"/>
  <c r="LD36" i="29" s="1"/>
  <c r="LE36" i="29" s="1"/>
  <c r="LF36" i="29" s="1"/>
  <c r="LG36" i="29" s="1"/>
  <c r="LH36" i="29" s="1"/>
  <c r="LI36" i="29" s="1"/>
  <c r="LJ36" i="29" s="1"/>
  <c r="LK36" i="29" s="1"/>
  <c r="LL36" i="29" s="1"/>
  <c r="LM36" i="29" s="1"/>
  <c r="LN36" i="29" s="1"/>
  <c r="LO36" i="29" s="1"/>
  <c r="LP36" i="29" s="1"/>
  <c r="LQ36" i="29" s="1"/>
  <c r="LR36" i="29" s="1"/>
  <c r="LS36" i="29" s="1"/>
  <c r="LT36" i="29" s="1"/>
  <c r="LU36" i="29" s="1"/>
  <c r="LV36" i="29" s="1"/>
  <c r="LW36" i="29" s="1"/>
  <c r="LX36" i="29" s="1"/>
  <c r="LY36" i="29" s="1"/>
  <c r="LZ36" i="29" s="1"/>
  <c r="MA36" i="29" s="1"/>
  <c r="MB36" i="29" s="1"/>
  <c r="MC36" i="29" s="1"/>
  <c r="MD36" i="29" s="1"/>
  <c r="ME36" i="29" s="1"/>
  <c r="MF36" i="29" s="1"/>
  <c r="MG36" i="29" s="1"/>
  <c r="MH36" i="29" s="1"/>
  <c r="MI36" i="29" s="1"/>
  <c r="MJ36" i="29" s="1"/>
  <c r="MK36" i="29" s="1"/>
  <c r="ML36" i="29" s="1"/>
  <c r="MM36" i="29" s="1"/>
  <c r="MN36" i="29" s="1"/>
  <c r="MO36" i="29" s="1"/>
  <c r="MP36" i="29" s="1"/>
  <c r="MQ36" i="29" s="1"/>
  <c r="MR36" i="29" s="1"/>
  <c r="MS36" i="29" s="1"/>
  <c r="MT36" i="29" s="1"/>
  <c r="MU36" i="29" s="1"/>
  <c r="MV36" i="29" s="1"/>
  <c r="MW36" i="29" s="1"/>
  <c r="MX36" i="29" s="1"/>
  <c r="MY36" i="29" s="1"/>
  <c r="MZ36" i="29" s="1"/>
  <c r="NA36" i="29" s="1"/>
  <c r="NB36" i="29" s="1"/>
  <c r="NC36" i="29" s="1"/>
  <c r="ND36" i="29" s="1"/>
  <c r="NE36" i="29" s="1"/>
  <c r="NF36" i="29" s="1"/>
  <c r="NG36" i="29" s="1"/>
  <c r="NH36" i="29" s="1"/>
  <c r="NI36" i="29" s="1"/>
  <c r="NJ36" i="29" s="1"/>
  <c r="NK36" i="29" s="1"/>
  <c r="NL36" i="29" s="1"/>
  <c r="NM36" i="29" s="1"/>
  <c r="NN36" i="29" s="1"/>
  <c r="NO36" i="29" s="1"/>
  <c r="NP36" i="29" s="1"/>
  <c r="NQ36" i="29" s="1"/>
  <c r="NR36" i="29" s="1"/>
  <c r="NS36" i="29" s="1"/>
  <c r="NT36" i="29" s="1"/>
  <c r="NU36" i="29" s="1"/>
  <c r="NV36" i="29" s="1"/>
  <c r="NW36" i="29" s="1"/>
  <c r="NX36" i="29" s="1"/>
  <c r="NY36" i="29" s="1"/>
  <c r="NZ36" i="29" s="1"/>
  <c r="OA36" i="29" s="1"/>
  <c r="OB36" i="29" s="1"/>
  <c r="OC36" i="29" s="1"/>
  <c r="OD36" i="29" s="1"/>
  <c r="OE36" i="29" s="1"/>
  <c r="OF36" i="29" s="1"/>
  <c r="OG36" i="29" s="1"/>
  <c r="OH36" i="29" s="1"/>
  <c r="OI36" i="29" s="1"/>
  <c r="OJ36" i="29" s="1"/>
  <c r="OK36" i="29" s="1"/>
  <c r="OL36" i="29" s="1"/>
  <c r="OM36" i="29" s="1"/>
  <c r="ON36" i="29" s="1"/>
  <c r="OO36" i="29" s="1"/>
  <c r="OP36" i="29" s="1"/>
  <c r="OQ36" i="29" s="1"/>
  <c r="OR36" i="29" s="1"/>
  <c r="OS36" i="29" s="1"/>
  <c r="OT36" i="29" s="1"/>
  <c r="OU36" i="29" s="1"/>
  <c r="OV36" i="29" s="1"/>
  <c r="OW36" i="29" s="1"/>
  <c r="OX36" i="29" s="1"/>
  <c r="OY36" i="29" s="1"/>
  <c r="OZ36" i="29" s="1"/>
  <c r="PA36" i="29" s="1"/>
  <c r="PB36" i="29" s="1"/>
  <c r="PC36" i="29" s="1"/>
  <c r="PD36" i="29" s="1"/>
  <c r="PE36" i="29" s="1"/>
  <c r="PF36" i="29" s="1"/>
  <c r="PG36" i="29" s="1"/>
  <c r="PH36" i="29" s="1"/>
  <c r="PI36" i="29" s="1"/>
  <c r="PJ36" i="29" s="1"/>
  <c r="PK36" i="29" s="1"/>
  <c r="PL36" i="29" s="1"/>
  <c r="PM36" i="29" s="1"/>
  <c r="PN36" i="29" s="1"/>
  <c r="PO36" i="29" s="1"/>
  <c r="PP36" i="29" s="1"/>
  <c r="PQ36" i="29" s="1"/>
  <c r="PR36" i="29" s="1"/>
  <c r="PS36" i="29" s="1"/>
  <c r="PT36" i="29" s="1"/>
  <c r="PU36" i="29" s="1"/>
  <c r="PV36" i="29" s="1"/>
  <c r="PW36" i="29" s="1"/>
  <c r="PX36" i="29" s="1"/>
  <c r="PY36" i="29" s="1"/>
  <c r="PZ36" i="29" s="1"/>
  <c r="QA36" i="29" s="1"/>
  <c r="QB36" i="29" s="1"/>
  <c r="QC36" i="29" s="1"/>
  <c r="QD36" i="29" s="1"/>
  <c r="QE36" i="29" s="1"/>
  <c r="QF36" i="29" s="1"/>
  <c r="QG36" i="29" s="1"/>
  <c r="QH36" i="29" s="1"/>
  <c r="QI36" i="29" s="1"/>
  <c r="QJ36" i="29" s="1"/>
  <c r="QK36" i="29" s="1"/>
  <c r="QL36" i="29" s="1"/>
  <c r="QM36" i="29" s="1"/>
  <c r="QN36" i="29" s="1"/>
  <c r="QO36" i="29" s="1"/>
  <c r="QP36" i="29" s="1"/>
  <c r="QQ36" i="29" s="1"/>
  <c r="QR36" i="29" s="1"/>
  <c r="QS36" i="29" s="1"/>
  <c r="QT36" i="29" s="1"/>
  <c r="QU36" i="29" s="1"/>
  <c r="QV36" i="29" s="1"/>
  <c r="QW36" i="29" s="1"/>
  <c r="QX36" i="29" s="1"/>
  <c r="QY36" i="29" s="1"/>
  <c r="QZ36" i="29" s="1"/>
  <c r="RA36" i="29" s="1"/>
  <c r="RB36" i="29" s="1"/>
  <c r="RC36" i="29" s="1"/>
  <c r="RD36" i="29" s="1"/>
  <c r="RE36" i="29" s="1"/>
  <c r="RF36" i="29" s="1"/>
  <c r="RG36" i="29" s="1"/>
  <c r="RH36" i="29" s="1"/>
  <c r="RI36" i="29" s="1"/>
  <c r="RJ36" i="29" s="1"/>
  <c r="RK36" i="29" s="1"/>
  <c r="RL36" i="29" s="1"/>
  <c r="RM36" i="29" s="1"/>
  <c r="RN36" i="29" s="1"/>
  <c r="RO36" i="29" s="1"/>
  <c r="RP36" i="29" s="1"/>
  <c r="RQ36" i="29" s="1"/>
  <c r="RR36" i="29" s="1"/>
  <c r="RS36" i="29" s="1"/>
  <c r="RT36" i="29" s="1"/>
  <c r="RU36" i="29" s="1"/>
  <c r="RV36" i="29" s="1"/>
  <c r="RW36" i="29" s="1"/>
  <c r="RX36" i="29" s="1"/>
  <c r="RY36" i="29" s="1"/>
  <c r="RZ36" i="29" s="1"/>
  <c r="SA36" i="29" s="1"/>
  <c r="SB36" i="29" s="1"/>
  <c r="SC36" i="29" s="1"/>
  <c r="SD36" i="29" s="1"/>
  <c r="SE36" i="29" s="1"/>
  <c r="SF36" i="29" s="1"/>
  <c r="SG36" i="29" s="1"/>
  <c r="SH36" i="29" s="1"/>
  <c r="SI36" i="29" s="1"/>
  <c r="SJ36" i="29" s="1"/>
  <c r="SK36" i="29" s="1"/>
  <c r="SL36" i="29" s="1"/>
  <c r="SM36" i="29" s="1"/>
  <c r="SN36" i="29" s="1"/>
  <c r="SO36" i="29" s="1"/>
  <c r="SP36" i="29" s="1"/>
  <c r="SQ36" i="29" s="1"/>
  <c r="SR36" i="29" s="1"/>
  <c r="SS36" i="29" s="1"/>
  <c r="ST36" i="29" s="1"/>
  <c r="SU36" i="29" s="1"/>
  <c r="SV36" i="29" s="1"/>
  <c r="SW36" i="29" s="1"/>
  <c r="SX36" i="29" s="1"/>
  <c r="SY36" i="29" s="1"/>
  <c r="SZ36" i="29" s="1"/>
  <c r="TA36" i="29" s="1"/>
  <c r="TB36" i="29" s="1"/>
  <c r="TC36" i="29" s="1"/>
  <c r="TD36" i="29" s="1"/>
  <c r="TE36" i="29" s="1"/>
  <c r="TF36" i="29" s="1"/>
  <c r="TG36" i="29" s="1"/>
  <c r="TH36" i="29" s="1"/>
  <c r="TI36" i="29" s="1"/>
  <c r="TJ36" i="29" s="1"/>
  <c r="TK36" i="29" s="1"/>
  <c r="TL36" i="29" s="1"/>
  <c r="TM36" i="29" s="1"/>
  <c r="TN36" i="29" s="1"/>
  <c r="TO36" i="29" s="1"/>
  <c r="TP36" i="29" s="1"/>
  <c r="TQ36" i="29" s="1"/>
  <c r="TR36" i="29" s="1"/>
  <c r="TS36" i="29" s="1"/>
  <c r="TT36" i="29" s="1"/>
  <c r="TU36" i="29" s="1"/>
  <c r="TV36" i="29" s="1"/>
  <c r="TW36" i="29" s="1"/>
  <c r="TX36" i="29" s="1"/>
  <c r="TY36" i="29" s="1"/>
  <c r="TZ36" i="29" s="1"/>
  <c r="UA36" i="29" s="1"/>
  <c r="UB36" i="29" s="1"/>
  <c r="UC36" i="29" s="1"/>
  <c r="UD36" i="29" s="1"/>
  <c r="UE36" i="29" s="1"/>
  <c r="UF36" i="29" s="1"/>
  <c r="UG36" i="29" s="1"/>
  <c r="UH36" i="29" s="1"/>
  <c r="UI36" i="29" s="1"/>
  <c r="UJ36" i="29" s="1"/>
  <c r="UK36" i="29" s="1"/>
  <c r="UL36" i="29" s="1"/>
  <c r="UM36" i="29" s="1"/>
  <c r="UN36" i="29" s="1"/>
  <c r="UO36" i="29" s="1"/>
  <c r="UP36" i="29" s="1"/>
  <c r="UQ36" i="29" s="1"/>
  <c r="UR36" i="29" s="1"/>
  <c r="US36" i="29" s="1"/>
  <c r="UT36" i="29" s="1"/>
  <c r="UU36" i="29" s="1"/>
  <c r="UV36" i="29" s="1"/>
  <c r="UW36" i="29" s="1"/>
  <c r="UX36" i="29" s="1"/>
  <c r="UY36" i="29" s="1"/>
  <c r="UZ36" i="29" s="1"/>
  <c r="VA36" i="29" s="1"/>
  <c r="VB36" i="29" s="1"/>
  <c r="VC36" i="29" s="1"/>
  <c r="VD36" i="29" s="1"/>
  <c r="VE36" i="29" s="1"/>
  <c r="VF36" i="29" s="1"/>
  <c r="VG36" i="29" s="1"/>
  <c r="VH36" i="29" s="1"/>
  <c r="VI36" i="29" s="1"/>
  <c r="VJ36" i="29" s="1"/>
  <c r="VK36" i="29" s="1"/>
  <c r="VL36" i="29" s="1"/>
  <c r="VM36" i="29" s="1"/>
  <c r="VN36" i="29" s="1"/>
  <c r="VO36" i="29" s="1"/>
  <c r="VP36" i="29" s="1"/>
  <c r="VQ36" i="29" s="1"/>
  <c r="VR36" i="29" s="1"/>
  <c r="VS36" i="29" s="1"/>
  <c r="VT36" i="29" s="1"/>
  <c r="VU36" i="29" s="1"/>
  <c r="VV36" i="29" s="1"/>
  <c r="VW36" i="29" s="1"/>
  <c r="VX36" i="29" s="1"/>
  <c r="VY36" i="29" s="1"/>
  <c r="VZ36" i="29" s="1"/>
  <c r="WA36" i="29" s="1"/>
  <c r="WB36" i="29" s="1"/>
  <c r="WC36" i="29" s="1"/>
  <c r="WD36" i="29" s="1"/>
  <c r="WE36" i="29" s="1"/>
  <c r="WF36" i="29" s="1"/>
  <c r="WG36" i="29" s="1"/>
  <c r="WH36" i="29" s="1"/>
  <c r="WI36" i="29" s="1"/>
  <c r="WJ36" i="29" s="1"/>
  <c r="WK36" i="29" s="1"/>
  <c r="WL36" i="29" s="1"/>
  <c r="WM36" i="29" s="1"/>
  <c r="WN36" i="29" s="1"/>
  <c r="WO36" i="29" s="1"/>
  <c r="WP36" i="29" s="1"/>
  <c r="WQ36" i="29" s="1"/>
  <c r="WR36" i="29" s="1"/>
  <c r="WS36" i="29" s="1"/>
  <c r="WT36" i="29" s="1"/>
  <c r="WU36" i="29" s="1"/>
  <c r="WV36" i="29" s="1"/>
  <c r="WW36" i="29" s="1"/>
  <c r="WX36" i="29" s="1"/>
  <c r="WY36" i="29" s="1"/>
  <c r="WZ36" i="29" s="1"/>
  <c r="XA36" i="29" s="1"/>
  <c r="XB36" i="29" s="1"/>
  <c r="XC36" i="29" s="1"/>
  <c r="XD36" i="29" s="1"/>
  <c r="XE36" i="29" s="1"/>
  <c r="XF36" i="29" s="1"/>
  <c r="XG36" i="29" s="1"/>
  <c r="XH36" i="29" s="1"/>
  <c r="XI36" i="29" s="1"/>
  <c r="XJ36" i="29" s="1"/>
  <c r="XK36" i="29" s="1"/>
  <c r="XL36" i="29" s="1"/>
  <c r="XM36" i="29" s="1"/>
  <c r="XN36" i="29" s="1"/>
  <c r="XO36" i="29" s="1"/>
  <c r="XP36" i="29" s="1"/>
  <c r="XQ36" i="29" s="1"/>
  <c r="XR36" i="29" s="1"/>
  <c r="XS36" i="29" s="1"/>
  <c r="XT36" i="29" s="1"/>
  <c r="XU36" i="29" s="1"/>
  <c r="XV36" i="29" s="1"/>
  <c r="XW36" i="29" s="1"/>
  <c r="XX36" i="29" s="1"/>
  <c r="XY36" i="29" s="1"/>
  <c r="XZ36" i="29" s="1"/>
  <c r="YA36" i="29" s="1"/>
  <c r="YB36" i="29" s="1"/>
  <c r="YC36" i="29" s="1"/>
  <c r="YD36" i="29" s="1"/>
  <c r="YE36" i="29" s="1"/>
  <c r="YF36" i="29" s="1"/>
  <c r="YG36" i="29" s="1"/>
  <c r="YH36" i="29" s="1"/>
  <c r="YI36" i="29" s="1"/>
  <c r="YJ36" i="29" s="1"/>
  <c r="YK36" i="29" s="1"/>
  <c r="YL36" i="29" s="1"/>
  <c r="YM36" i="29" s="1"/>
  <c r="YN36" i="29" s="1"/>
  <c r="YO36" i="29" s="1"/>
  <c r="YP36" i="29" s="1"/>
  <c r="YQ36" i="29" s="1"/>
  <c r="YR36" i="29" s="1"/>
  <c r="YS36" i="29" s="1"/>
  <c r="YT36" i="29" s="1"/>
  <c r="YU36" i="29" s="1"/>
  <c r="YV36" i="29" s="1"/>
  <c r="YW36" i="29" s="1"/>
  <c r="YX36" i="29" s="1"/>
  <c r="YY36" i="29" s="1"/>
  <c r="YZ36" i="29" s="1"/>
  <c r="ZA36" i="29" s="1"/>
  <c r="ZB36" i="29" s="1"/>
  <c r="ZC36" i="29" s="1"/>
  <c r="ZD36" i="29" s="1"/>
  <c r="ZE36" i="29" s="1"/>
  <c r="ZF36" i="29" s="1"/>
  <c r="ZG36" i="29" s="1"/>
  <c r="ZH36" i="29" s="1"/>
  <c r="ZI36" i="29" s="1"/>
  <c r="ZJ36" i="29" s="1"/>
  <c r="ZK36" i="29" s="1"/>
  <c r="ZL36" i="29" s="1"/>
  <c r="ZM36" i="29" s="1"/>
  <c r="ZN36" i="29" s="1"/>
  <c r="ZO36" i="29" s="1"/>
  <c r="ZP36" i="29" s="1"/>
  <c r="ZQ36" i="29" s="1"/>
  <c r="ZR36" i="29" s="1"/>
  <c r="ZS36" i="29" s="1"/>
  <c r="ZT36" i="29" s="1"/>
  <c r="ZU36" i="29" s="1"/>
  <c r="ZV36" i="29" s="1"/>
  <c r="ZW36" i="29" s="1"/>
  <c r="ZX36" i="29" s="1"/>
  <c r="ZY36" i="29" s="1"/>
  <c r="ZZ36" i="29" s="1"/>
  <c r="AAA36" i="29" s="1"/>
  <c r="AAB36" i="29" s="1"/>
  <c r="AAC36" i="29" s="1"/>
  <c r="AAD36" i="29" s="1"/>
  <c r="AAE36" i="29" s="1"/>
  <c r="AAF36" i="29" s="1"/>
  <c r="AAG36" i="29" s="1"/>
  <c r="AAH36" i="29" s="1"/>
  <c r="AAI36" i="29" s="1"/>
  <c r="AAJ36" i="29" s="1"/>
  <c r="AAK36" i="29" s="1"/>
  <c r="AAL36" i="29" s="1"/>
  <c r="AAM36" i="29" s="1"/>
  <c r="AAN36" i="29" s="1"/>
  <c r="AAO36" i="29" s="1"/>
  <c r="AAP36" i="29" s="1"/>
  <c r="AAQ36" i="29" s="1"/>
  <c r="AAR36" i="29" s="1"/>
  <c r="AAS36" i="29" s="1"/>
  <c r="AAT36" i="29" s="1"/>
  <c r="AAU36" i="29" s="1"/>
  <c r="AAV36" i="29" s="1"/>
  <c r="AAW36" i="29" s="1"/>
  <c r="AAX36" i="29" s="1"/>
  <c r="AAY36" i="29" s="1"/>
  <c r="AAZ36" i="29" s="1"/>
  <c r="ABA36" i="29" s="1"/>
  <c r="ABB36" i="29" s="1"/>
  <c r="ABC36" i="29" s="1"/>
  <c r="ABD36" i="29" s="1"/>
  <c r="ABE36" i="29" s="1"/>
  <c r="ABF36" i="29" s="1"/>
  <c r="ABG36" i="29" s="1"/>
  <c r="ABH36" i="29" s="1"/>
  <c r="ABI36" i="29" s="1"/>
  <c r="ABJ36" i="29" s="1"/>
  <c r="ABK36" i="29" s="1"/>
  <c r="ABL36" i="29" s="1"/>
  <c r="ABM36" i="29" s="1"/>
  <c r="ABN36" i="29" s="1"/>
  <c r="ABO36" i="29" s="1"/>
  <c r="ABP36" i="29" s="1"/>
  <c r="ABQ36" i="29" s="1"/>
  <c r="ABR36" i="29" s="1"/>
  <c r="ABS36" i="29" s="1"/>
  <c r="ABT36" i="29" s="1"/>
  <c r="ABU36" i="29" s="1"/>
  <c r="ABV36" i="29" s="1"/>
  <c r="ABW36" i="29" s="1"/>
  <c r="ABX36" i="29" s="1"/>
  <c r="ABY36" i="29" s="1"/>
  <c r="ABZ36" i="29" s="1"/>
  <c r="ACA36" i="29" s="1"/>
  <c r="ACB36" i="29" s="1"/>
  <c r="ACC36" i="29" s="1"/>
  <c r="ACD36" i="29" s="1"/>
  <c r="ACE36" i="29" s="1"/>
  <c r="ACF36" i="29" s="1"/>
  <c r="ACG36" i="29" s="1"/>
  <c r="ACH36" i="29" s="1"/>
  <c r="ACI36" i="29" s="1"/>
  <c r="ACJ36" i="29" s="1"/>
  <c r="ACK36" i="29" s="1"/>
  <c r="ACL36" i="29" s="1"/>
  <c r="ACM36" i="29" s="1"/>
  <c r="ACN36" i="29" s="1"/>
  <c r="ACO36" i="29" s="1"/>
  <c r="ACP36" i="29" s="1"/>
  <c r="ACQ36" i="29" s="1"/>
  <c r="ACR36" i="29" s="1"/>
  <c r="ACS36" i="29" s="1"/>
  <c r="ACT36" i="29" s="1"/>
  <c r="ACU36" i="29" s="1"/>
  <c r="ACV36" i="29" s="1"/>
  <c r="ACW36" i="29" s="1"/>
  <c r="ACX36" i="29" s="1"/>
  <c r="ACY36" i="29" s="1"/>
  <c r="ACZ36" i="29" s="1"/>
  <c r="ADA36" i="29" s="1"/>
  <c r="ADB36" i="29" s="1"/>
  <c r="ADC36" i="29" s="1"/>
  <c r="ADD36" i="29" s="1"/>
  <c r="ADE36" i="29" s="1"/>
  <c r="ADF36" i="29" s="1"/>
  <c r="ADG36" i="29" s="1"/>
  <c r="ADH36" i="29" s="1"/>
  <c r="ADI36" i="29" s="1"/>
  <c r="ADJ36" i="29" s="1"/>
  <c r="ADK36" i="29" s="1"/>
  <c r="ADL36" i="29" s="1"/>
  <c r="ADM36" i="29" s="1"/>
  <c r="ADN36" i="29" s="1"/>
  <c r="ADO36" i="29" s="1"/>
  <c r="ADP36" i="29" s="1"/>
  <c r="ADQ36" i="29" s="1"/>
  <c r="ADR36" i="29" s="1"/>
  <c r="ADS36" i="29" s="1"/>
  <c r="ADT36" i="29" s="1"/>
  <c r="ADU36" i="29" s="1"/>
  <c r="ADV36" i="29" s="1"/>
  <c r="ADW36" i="29" s="1"/>
  <c r="ADX36" i="29" s="1"/>
  <c r="ADY36" i="29" s="1"/>
  <c r="ADZ36" i="29" s="1"/>
  <c r="AEA36" i="29" s="1"/>
  <c r="AEB36" i="29" s="1"/>
  <c r="AEC36" i="29" s="1"/>
  <c r="AED36" i="29" s="1"/>
  <c r="AEE36" i="29" s="1"/>
  <c r="AEF36" i="29" s="1"/>
  <c r="AEG36" i="29" s="1"/>
  <c r="AEH36" i="29" s="1"/>
  <c r="AEI36" i="29" s="1"/>
  <c r="AEJ36" i="29" s="1"/>
  <c r="AEK36" i="29" s="1"/>
  <c r="AEL36" i="29" s="1"/>
  <c r="AEM36" i="29" s="1"/>
  <c r="AEN36" i="29" s="1"/>
  <c r="AEO36" i="29" s="1"/>
  <c r="AEP36" i="29" s="1"/>
  <c r="AEQ36" i="29" s="1"/>
  <c r="AER36" i="29" s="1"/>
  <c r="AES36" i="29" s="1"/>
  <c r="AET36" i="29" s="1"/>
  <c r="AEU36" i="29" s="1"/>
  <c r="AEV36" i="29" s="1"/>
  <c r="AEW36" i="29" s="1"/>
  <c r="AEX36" i="29" s="1"/>
  <c r="AEY36" i="29" s="1"/>
  <c r="AEZ36" i="29" s="1"/>
  <c r="AFA36" i="29" s="1"/>
  <c r="AFB36" i="29" s="1"/>
  <c r="AFC36" i="29" s="1"/>
  <c r="AFD36" i="29" s="1"/>
  <c r="AFE36" i="29" s="1"/>
  <c r="AFF36" i="29" s="1"/>
  <c r="AFG36" i="29" s="1"/>
  <c r="AFH36" i="29" s="1"/>
  <c r="AFI36" i="29" s="1"/>
  <c r="AFJ36" i="29" s="1"/>
  <c r="AFK36" i="29" s="1"/>
  <c r="AFL36" i="29" s="1"/>
  <c r="AFM36" i="29" s="1"/>
  <c r="AFN36" i="29" s="1"/>
  <c r="AFO36" i="29" s="1"/>
  <c r="AFP36" i="29" s="1"/>
  <c r="AFQ36" i="29" s="1"/>
  <c r="AFR36" i="29" s="1"/>
  <c r="AFS36" i="29" s="1"/>
  <c r="AFT36" i="29" s="1"/>
  <c r="AFU36" i="29" s="1"/>
  <c r="AFV36" i="29" s="1"/>
  <c r="AFW36" i="29" s="1"/>
  <c r="AFX36" i="29" s="1"/>
  <c r="AFY36" i="29" s="1"/>
  <c r="AFZ36" i="29" s="1"/>
  <c r="AGA36" i="29" s="1"/>
  <c r="AGB36" i="29" s="1"/>
  <c r="AGC36" i="29" s="1"/>
  <c r="AGD36" i="29" s="1"/>
  <c r="AGE36" i="29" s="1"/>
  <c r="AGF36" i="29" s="1"/>
  <c r="AGG36" i="29" s="1"/>
  <c r="AGH36" i="29" s="1"/>
  <c r="AGI36" i="29" s="1"/>
  <c r="AGJ36" i="29" s="1"/>
  <c r="AGK36" i="29" s="1"/>
  <c r="AGL36" i="29" s="1"/>
  <c r="AGM36" i="29" s="1"/>
  <c r="AGN36" i="29" s="1"/>
  <c r="AGO36" i="29" s="1"/>
  <c r="AGP36" i="29" s="1"/>
  <c r="AGQ36" i="29" s="1"/>
  <c r="AGR36" i="29" s="1"/>
  <c r="AGS36" i="29" s="1"/>
  <c r="AGT36" i="29" s="1"/>
  <c r="AGU36" i="29" s="1"/>
  <c r="AGV36" i="29" s="1"/>
  <c r="AGW36" i="29" s="1"/>
  <c r="AGX36" i="29" s="1"/>
  <c r="AGY36" i="29" s="1"/>
  <c r="AGZ36" i="29" s="1"/>
  <c r="AHA36" i="29" s="1"/>
  <c r="AHB36" i="29" s="1"/>
  <c r="AHC36" i="29" s="1"/>
  <c r="AHD36" i="29" s="1"/>
  <c r="AHE36" i="29" s="1"/>
  <c r="AHF36" i="29" s="1"/>
  <c r="AHG36" i="29" s="1"/>
  <c r="AHH36" i="29" s="1"/>
  <c r="AHI36" i="29" s="1"/>
  <c r="AHJ36" i="29" s="1"/>
  <c r="AHK36" i="29" s="1"/>
  <c r="AHL36" i="29" s="1"/>
  <c r="AHM36" i="29" s="1"/>
  <c r="AHN36" i="29" s="1"/>
  <c r="AHO36" i="29" s="1"/>
  <c r="AHP36" i="29" s="1"/>
  <c r="AHQ36" i="29" s="1"/>
  <c r="AHR36" i="29" s="1"/>
  <c r="AHS36" i="29" s="1"/>
  <c r="AHT36" i="29" s="1"/>
  <c r="AHU36" i="29" s="1"/>
  <c r="AHV36" i="29" s="1"/>
  <c r="AHW36" i="29" s="1"/>
  <c r="AHX36" i="29" s="1"/>
  <c r="AHY36" i="29" s="1"/>
  <c r="AHZ36" i="29" s="1"/>
  <c r="AIA36" i="29" s="1"/>
  <c r="AIB36" i="29" s="1"/>
  <c r="AIC36" i="29" s="1"/>
  <c r="AID36" i="29" s="1"/>
  <c r="AIE36" i="29" s="1"/>
  <c r="AIF36" i="29" s="1"/>
  <c r="AIG36" i="29" s="1"/>
  <c r="AIH36" i="29" s="1"/>
  <c r="AII36" i="29" s="1"/>
  <c r="AIJ36" i="29" s="1"/>
  <c r="AIK36" i="29" s="1"/>
  <c r="AIL36" i="29" s="1"/>
  <c r="AIM36" i="29" s="1"/>
  <c r="AIN36" i="29" s="1"/>
  <c r="AIO36" i="29" s="1"/>
  <c r="AIP36" i="29" s="1"/>
  <c r="AIQ36" i="29" s="1"/>
  <c r="AIR36" i="29" s="1"/>
  <c r="AIS36" i="29" s="1"/>
  <c r="AIT36" i="29" s="1"/>
  <c r="AIU36" i="29" s="1"/>
  <c r="AIV36" i="29" s="1"/>
  <c r="AIW36" i="29" s="1"/>
  <c r="AIX36" i="29" s="1"/>
  <c r="AIY36" i="29" s="1"/>
  <c r="AIZ36" i="29" s="1"/>
  <c r="AJA36" i="29" s="1"/>
  <c r="AJB36" i="29" s="1"/>
  <c r="AJC36" i="29" s="1"/>
  <c r="AJD36" i="29" s="1"/>
  <c r="AJE36" i="29" s="1"/>
  <c r="AJF36" i="29" s="1"/>
  <c r="AJG36" i="29" s="1"/>
  <c r="AJH36" i="29" s="1"/>
  <c r="AJI36" i="29" s="1"/>
  <c r="AJJ36" i="29" s="1"/>
  <c r="AJK36" i="29" s="1"/>
  <c r="AJL36" i="29" s="1"/>
  <c r="AJM36" i="29" s="1"/>
  <c r="AJN36" i="29" s="1"/>
  <c r="AJO36" i="29" s="1"/>
  <c r="AJP36" i="29" s="1"/>
  <c r="AJQ36" i="29" s="1"/>
  <c r="AJR36" i="29" s="1"/>
  <c r="AJS36" i="29" s="1"/>
  <c r="AJT36" i="29" s="1"/>
  <c r="AJU36" i="29" s="1"/>
  <c r="AJV36" i="29" s="1"/>
  <c r="AJW36" i="29" s="1"/>
  <c r="AJX36" i="29" s="1"/>
  <c r="AJY36" i="29" s="1"/>
  <c r="AJZ36" i="29" s="1"/>
  <c r="AKA36" i="29" s="1"/>
  <c r="AKB36" i="29" s="1"/>
  <c r="AKC36" i="29" s="1"/>
  <c r="AKD36" i="29" s="1"/>
  <c r="AKE36" i="29" s="1"/>
  <c r="AKF36" i="29" s="1"/>
  <c r="AKG36" i="29" s="1"/>
  <c r="AKH36" i="29" s="1"/>
  <c r="AKI36" i="29" s="1"/>
  <c r="AKJ36" i="29" s="1"/>
  <c r="AKK36" i="29" s="1"/>
  <c r="AKL36" i="29" s="1"/>
  <c r="AKM36" i="29" s="1"/>
  <c r="AKN36" i="29" s="1"/>
  <c r="AKO36" i="29" s="1"/>
  <c r="AKP36" i="29" s="1"/>
  <c r="AKQ36" i="29" s="1"/>
  <c r="AKR36" i="29" s="1"/>
  <c r="AKS36" i="29" s="1"/>
  <c r="AKT36" i="29" s="1"/>
  <c r="AKU36" i="29" s="1"/>
  <c r="AKV36" i="29" s="1"/>
  <c r="AKW36" i="29" s="1"/>
  <c r="AKX36" i="29" s="1"/>
  <c r="AKY36" i="29" s="1"/>
  <c r="AKZ36" i="29" s="1"/>
  <c r="ALA36" i="29" s="1"/>
  <c r="ALB36" i="29" s="1"/>
  <c r="ALC36" i="29" s="1"/>
  <c r="ALD36" i="29" s="1"/>
  <c r="ALE36" i="29" s="1"/>
  <c r="ALF36" i="29" s="1"/>
  <c r="ALG36" i="29" s="1"/>
  <c r="ALH36" i="29" s="1"/>
  <c r="ALI36" i="29" s="1"/>
  <c r="ALJ36" i="29" s="1"/>
  <c r="ALK36" i="29" s="1"/>
  <c r="ALL36" i="29" s="1"/>
  <c r="ALM36" i="29" s="1"/>
  <c r="ALN36" i="29" s="1"/>
  <c r="ALO36" i="29" s="1"/>
  <c r="ALP36" i="29" s="1"/>
  <c r="ALQ36" i="29" s="1"/>
  <c r="ALR36" i="29" s="1"/>
  <c r="ALS36" i="29" s="1"/>
  <c r="ALT36" i="29" s="1"/>
  <c r="ALU36" i="29" s="1"/>
  <c r="ALV36" i="29" s="1"/>
  <c r="ALW36" i="29" s="1"/>
  <c r="ALX36" i="29" s="1"/>
  <c r="ALY36" i="29" s="1"/>
  <c r="ALZ36" i="29" s="1"/>
  <c r="AMA36" i="29" s="1"/>
  <c r="AMB36" i="29" s="1"/>
  <c r="AMC36" i="29" s="1"/>
  <c r="AMD36" i="29" s="1"/>
  <c r="AME36" i="29" s="1"/>
  <c r="AMF36" i="29" s="1"/>
  <c r="AMG36" i="29" s="1"/>
  <c r="AMH36" i="29" s="1"/>
  <c r="AMI36" i="29" s="1"/>
  <c r="AMJ36" i="29" s="1"/>
  <c r="AMK36" i="29" s="1"/>
  <c r="AML36" i="29" s="1"/>
  <c r="AMM36" i="29" s="1"/>
  <c r="AMN36" i="29" s="1"/>
  <c r="AMO36" i="29" s="1"/>
  <c r="AMP36" i="29" s="1"/>
  <c r="AMQ36" i="29" s="1"/>
  <c r="AMR36" i="29" s="1"/>
  <c r="AMS36" i="29" s="1"/>
  <c r="AMT36" i="29" s="1"/>
  <c r="AMU36" i="29" s="1"/>
  <c r="AMV36" i="29" s="1"/>
  <c r="AMW36" i="29" s="1"/>
  <c r="AMX36" i="29" s="1"/>
  <c r="AMY36" i="29" s="1"/>
  <c r="AMZ36" i="29" s="1"/>
  <c r="ANA36" i="29" s="1"/>
  <c r="ANB36" i="29" s="1"/>
  <c r="ANC36" i="29" s="1"/>
  <c r="AND36" i="29" s="1"/>
  <c r="ANE36" i="29" s="1"/>
  <c r="ANF36" i="29" s="1"/>
  <c r="ANG36" i="29" s="1"/>
  <c r="ANH36" i="29" s="1"/>
  <c r="ANI36" i="29" s="1"/>
  <c r="ANJ36" i="29" s="1"/>
  <c r="ANK36" i="29" s="1"/>
  <c r="ANL36" i="29" s="1"/>
  <c r="ANM36" i="29" s="1"/>
  <c r="ANN36" i="29" s="1"/>
  <c r="ANO36" i="29" s="1"/>
  <c r="ANP36" i="29" s="1"/>
  <c r="ANQ36" i="29" s="1"/>
  <c r="ANR36" i="29" s="1"/>
  <c r="ANS36" i="29" s="1"/>
  <c r="ANT36" i="29" s="1"/>
  <c r="ANU36" i="29" s="1"/>
  <c r="ANV36" i="29" s="1"/>
  <c r="ANW36" i="29" s="1"/>
  <c r="ANX36" i="29" s="1"/>
  <c r="ANY36" i="29" s="1"/>
  <c r="ANZ36" i="29" s="1"/>
  <c r="AOA36" i="29" s="1"/>
  <c r="AOB36" i="29" s="1"/>
  <c r="AOC36" i="29" s="1"/>
  <c r="AOD36" i="29" s="1"/>
  <c r="AOE36" i="29" s="1"/>
  <c r="AOF36" i="29" s="1"/>
  <c r="AOG36" i="29" s="1"/>
  <c r="AOH36" i="29" s="1"/>
  <c r="AOI36" i="29" s="1"/>
  <c r="AOJ36" i="29" s="1"/>
  <c r="AOK36" i="29" s="1"/>
  <c r="AOL36" i="29" s="1"/>
  <c r="AOM36" i="29" s="1"/>
  <c r="AON36" i="29" s="1"/>
  <c r="AOO36" i="29" s="1"/>
  <c r="AOP36" i="29" s="1"/>
  <c r="AOQ36" i="29" s="1"/>
  <c r="AOR36" i="29" s="1"/>
  <c r="AOS36" i="29" s="1"/>
  <c r="AOT36" i="29" s="1"/>
  <c r="AOU36" i="29" s="1"/>
  <c r="AOV36" i="29" s="1"/>
  <c r="AOW36" i="29" s="1"/>
  <c r="AOX36" i="29" s="1"/>
  <c r="AOY36" i="29" s="1"/>
  <c r="AOZ36" i="29" s="1"/>
  <c r="APA36" i="29" s="1"/>
  <c r="APB36" i="29" s="1"/>
  <c r="APC36" i="29" s="1"/>
  <c r="APD36" i="29" s="1"/>
  <c r="APE36" i="29" s="1"/>
  <c r="APF36" i="29" s="1"/>
  <c r="APG36" i="29" s="1"/>
  <c r="APH36" i="29" s="1"/>
  <c r="API36" i="29" s="1"/>
  <c r="APJ36" i="29" s="1"/>
  <c r="APK36" i="29" s="1"/>
  <c r="APL36" i="29" s="1"/>
  <c r="APM36" i="29" s="1"/>
  <c r="APN36" i="29" s="1"/>
  <c r="APO36" i="29" s="1"/>
  <c r="APP36" i="29" s="1"/>
  <c r="APQ36" i="29" s="1"/>
  <c r="APR36" i="29" s="1"/>
  <c r="APS36" i="29" s="1"/>
  <c r="APT36" i="29" s="1"/>
  <c r="APU36" i="29" s="1"/>
  <c r="APV36" i="29" s="1"/>
  <c r="APW36" i="29" s="1"/>
  <c r="APX36" i="29" s="1"/>
  <c r="APY36" i="29" s="1"/>
  <c r="APZ36" i="29" s="1"/>
  <c r="AQA36" i="29" s="1"/>
  <c r="AQB36" i="29" s="1"/>
  <c r="AQC36" i="29" s="1"/>
  <c r="AQD36" i="29" s="1"/>
  <c r="AQE36" i="29" s="1"/>
  <c r="AQF36" i="29" s="1"/>
  <c r="AQG36" i="29" s="1"/>
  <c r="AQH36" i="29" s="1"/>
  <c r="AQI36" i="29" s="1"/>
  <c r="AQJ36" i="29" s="1"/>
  <c r="AQK36" i="29" s="1"/>
  <c r="AQL36" i="29" s="1"/>
  <c r="AQM36" i="29" s="1"/>
  <c r="AQN36" i="29" s="1"/>
  <c r="AQO36" i="29" s="1"/>
  <c r="AQP36" i="29" s="1"/>
  <c r="AQQ36" i="29" s="1"/>
  <c r="AQR36" i="29" s="1"/>
  <c r="AQS36" i="29" s="1"/>
  <c r="AQT36" i="29" s="1"/>
  <c r="AQU36" i="29" s="1"/>
  <c r="AQV36" i="29" s="1"/>
  <c r="AQW36" i="29" s="1"/>
  <c r="AQX36" i="29" s="1"/>
  <c r="AQY36" i="29" s="1"/>
  <c r="AQZ36" i="29" s="1"/>
  <c r="ARA36" i="29" s="1"/>
  <c r="ARB36" i="29" s="1"/>
  <c r="ARC36" i="29" s="1"/>
  <c r="ARD36" i="29" s="1"/>
  <c r="ARE36" i="29" s="1"/>
  <c r="ARF36" i="29" s="1"/>
  <c r="ARG36" i="29" s="1"/>
  <c r="ARH36" i="29" s="1"/>
  <c r="ARI36" i="29" s="1"/>
  <c r="ARJ36" i="29" s="1"/>
  <c r="ARK36" i="29" s="1"/>
  <c r="ARL36" i="29" s="1"/>
  <c r="ARM36" i="29" s="1"/>
  <c r="ARN36" i="29" s="1"/>
  <c r="ARO36" i="29" s="1"/>
  <c r="ARP36" i="29" s="1"/>
  <c r="ARQ36" i="29" s="1"/>
  <c r="ARR36" i="29" s="1"/>
  <c r="ARS36" i="29" s="1"/>
  <c r="ART36" i="29" s="1"/>
  <c r="ARU36" i="29" s="1"/>
  <c r="ARV36" i="29" s="1"/>
  <c r="ARW36" i="29" s="1"/>
  <c r="ARX36" i="29" s="1"/>
  <c r="ARY36" i="29" s="1"/>
  <c r="ARZ36" i="29" s="1"/>
  <c r="ASA36" i="29" s="1"/>
  <c r="ASB36" i="29" s="1"/>
  <c r="ASC36" i="29" s="1"/>
  <c r="ASD36" i="29" s="1"/>
  <c r="ASE36" i="29" s="1"/>
  <c r="ASF36" i="29" s="1"/>
  <c r="ASG36" i="29" s="1"/>
  <c r="ASH36" i="29" s="1"/>
  <c r="ASI36" i="29" s="1"/>
  <c r="ASJ36" i="29" s="1"/>
  <c r="ASK36" i="29" s="1"/>
  <c r="ASL36" i="29" s="1"/>
  <c r="ASM36" i="29" s="1"/>
  <c r="ASN36" i="29" s="1"/>
  <c r="ASO36" i="29" s="1"/>
  <c r="ASP36" i="29" s="1"/>
  <c r="ASQ36" i="29" s="1"/>
  <c r="ASR36" i="29" s="1"/>
  <c r="ASS36" i="29" s="1"/>
  <c r="AST36" i="29" s="1"/>
  <c r="ASU36" i="29" s="1"/>
  <c r="ASV36" i="29" s="1"/>
  <c r="ASW36" i="29" s="1"/>
  <c r="ASX36" i="29" s="1"/>
  <c r="ASY36" i="29" s="1"/>
  <c r="ASZ36" i="29" s="1"/>
  <c r="ATA36" i="29" s="1"/>
  <c r="ATB36" i="29" s="1"/>
  <c r="ATC36" i="29" s="1"/>
  <c r="ATD36" i="29" s="1"/>
  <c r="ATE36" i="29" s="1"/>
  <c r="ATF36" i="29" s="1"/>
  <c r="ATG36" i="29" s="1"/>
  <c r="ATH36" i="29" s="1"/>
  <c r="ATI36" i="29" s="1"/>
  <c r="ATJ36" i="29" s="1"/>
  <c r="ATK36" i="29" s="1"/>
  <c r="ATL36" i="29" s="1"/>
  <c r="ATM36" i="29" s="1"/>
  <c r="ATN36" i="29" s="1"/>
  <c r="ATO36" i="29" s="1"/>
  <c r="ATP36" i="29" s="1"/>
  <c r="ATQ36" i="29" s="1"/>
  <c r="ATR36" i="29" s="1"/>
  <c r="ATS36" i="29" s="1"/>
  <c r="ATT36" i="29" s="1"/>
  <c r="ATU36" i="29" s="1"/>
  <c r="ATV36" i="29" s="1"/>
  <c r="ATW36" i="29" s="1"/>
  <c r="ATX36" i="29" s="1"/>
  <c r="ATY36" i="29" s="1"/>
  <c r="ATZ36" i="29" s="1"/>
  <c r="AUA36" i="29" s="1"/>
  <c r="AUB36" i="29" s="1"/>
  <c r="AUC36" i="29" s="1"/>
  <c r="AUD36" i="29" s="1"/>
  <c r="AUE36" i="29" s="1"/>
  <c r="AUF36" i="29" s="1"/>
  <c r="AUG36" i="29" s="1"/>
  <c r="AUH36" i="29" s="1"/>
  <c r="AUI36" i="29" s="1"/>
  <c r="AUJ36" i="29" s="1"/>
  <c r="AUK36" i="29" s="1"/>
  <c r="AUL36" i="29" s="1"/>
  <c r="AUM36" i="29" s="1"/>
  <c r="AUN36" i="29" s="1"/>
  <c r="AUO36" i="29" s="1"/>
  <c r="AUP36" i="29" s="1"/>
  <c r="AUQ36" i="29" s="1"/>
  <c r="AUR36" i="29" s="1"/>
  <c r="AUS36" i="29" s="1"/>
  <c r="AUT36" i="29" s="1"/>
  <c r="AUU36" i="29" s="1"/>
  <c r="AUV36" i="29" s="1"/>
  <c r="AUW36" i="29" s="1"/>
  <c r="AUX36" i="29" s="1"/>
  <c r="AUY36" i="29" s="1"/>
  <c r="AUZ36" i="29" s="1"/>
  <c r="AVA36" i="29" s="1"/>
  <c r="AVB36" i="29" s="1"/>
  <c r="AVC36" i="29" s="1"/>
  <c r="AVD36" i="29" s="1"/>
  <c r="AVE36" i="29" s="1"/>
  <c r="AVF36" i="29" s="1"/>
  <c r="AVG36" i="29" s="1"/>
  <c r="AVH36" i="29" s="1"/>
  <c r="AVI36" i="29" s="1"/>
  <c r="AVJ36" i="29" s="1"/>
  <c r="AVK36" i="29" s="1"/>
  <c r="AVL36" i="29" s="1"/>
  <c r="AVM36" i="29" s="1"/>
  <c r="AVN36" i="29" s="1"/>
  <c r="AVO36" i="29" s="1"/>
  <c r="AVP36" i="29" s="1"/>
  <c r="AVQ36" i="29" s="1"/>
  <c r="AVR36" i="29" s="1"/>
  <c r="AVS36" i="29" s="1"/>
  <c r="AVT36" i="29" s="1"/>
  <c r="AVU36" i="29" s="1"/>
  <c r="AVV36" i="29" s="1"/>
  <c r="AVW36" i="29" s="1"/>
  <c r="AVX36" i="29" s="1"/>
  <c r="AVY36" i="29" s="1"/>
  <c r="AVZ36" i="29" s="1"/>
  <c r="AWA36" i="29" s="1"/>
  <c r="AWB36" i="29" s="1"/>
  <c r="AWC36" i="29" s="1"/>
  <c r="AWD36" i="29" s="1"/>
  <c r="AWE36" i="29" s="1"/>
  <c r="AWF36" i="29" s="1"/>
  <c r="AWG36" i="29" s="1"/>
  <c r="AWH36" i="29" s="1"/>
  <c r="AWI36" i="29" s="1"/>
  <c r="AWJ36" i="29" s="1"/>
  <c r="AWK36" i="29" s="1"/>
  <c r="AWL36" i="29" s="1"/>
  <c r="AWM36" i="29" s="1"/>
  <c r="AWN36" i="29" s="1"/>
  <c r="AWO36" i="29" s="1"/>
  <c r="AWP36" i="29" s="1"/>
  <c r="AWQ36" i="29" s="1"/>
  <c r="AWR36" i="29" s="1"/>
  <c r="AWS36" i="29" s="1"/>
  <c r="AWT36" i="29" s="1"/>
  <c r="AWU36" i="29" s="1"/>
  <c r="AWV36" i="29" s="1"/>
  <c r="AWW36" i="29" s="1"/>
  <c r="AWX36" i="29" s="1"/>
  <c r="AWY36" i="29" s="1"/>
  <c r="AWZ36" i="29" s="1"/>
  <c r="AXA36" i="29" s="1"/>
  <c r="AXB36" i="29" s="1"/>
  <c r="AXC36" i="29" s="1"/>
  <c r="AXD36" i="29" s="1"/>
  <c r="AXE36" i="29" s="1"/>
  <c r="AXF36" i="29" s="1"/>
  <c r="AXG36" i="29" s="1"/>
  <c r="AXH36" i="29" s="1"/>
  <c r="AXI36" i="29" s="1"/>
  <c r="AXJ36" i="29" s="1"/>
  <c r="AXK36" i="29" s="1"/>
  <c r="AXL36" i="29" s="1"/>
  <c r="AXM36" i="29" s="1"/>
  <c r="AXN36" i="29" s="1"/>
  <c r="AXO36" i="29" s="1"/>
  <c r="AXP36" i="29" s="1"/>
  <c r="AXQ36" i="29" s="1"/>
  <c r="AXR36" i="29" s="1"/>
  <c r="AXS36" i="29" s="1"/>
  <c r="AXT36" i="29" s="1"/>
  <c r="AXU36" i="29" s="1"/>
  <c r="AXV36" i="29" s="1"/>
  <c r="AXW36" i="29" s="1"/>
  <c r="AXX36" i="29" s="1"/>
  <c r="AXY36" i="29" s="1"/>
  <c r="AXZ36" i="29" s="1"/>
  <c r="AYA36" i="29" s="1"/>
  <c r="AYB36" i="29" s="1"/>
  <c r="AYC36" i="29" s="1"/>
  <c r="AYD36" i="29" s="1"/>
  <c r="AYE36" i="29" s="1"/>
  <c r="AYF36" i="29" s="1"/>
  <c r="AYG36" i="29" s="1"/>
  <c r="AYH36" i="29" s="1"/>
  <c r="AYI36" i="29" s="1"/>
  <c r="AYJ36" i="29" s="1"/>
  <c r="AYK36" i="29" s="1"/>
  <c r="AYL36" i="29" s="1"/>
  <c r="AYM36" i="29" s="1"/>
  <c r="AYN36" i="29" s="1"/>
  <c r="AYO36" i="29" s="1"/>
  <c r="AYP36" i="29" s="1"/>
  <c r="AYQ36" i="29" s="1"/>
  <c r="AYR36" i="29" s="1"/>
  <c r="AYS36" i="29" s="1"/>
  <c r="AYT36" i="29" s="1"/>
  <c r="AYU36" i="29" s="1"/>
  <c r="AYV36" i="29" s="1"/>
  <c r="AYW36" i="29" s="1"/>
  <c r="AYX36" i="29" s="1"/>
  <c r="AYY36" i="29" s="1"/>
  <c r="AYZ36" i="29" s="1"/>
  <c r="AZA36" i="29" s="1"/>
  <c r="AZB36" i="29" s="1"/>
  <c r="AZC36" i="29" s="1"/>
  <c r="AZD36" i="29" s="1"/>
  <c r="AZE36" i="29" s="1"/>
  <c r="AZF36" i="29" s="1"/>
  <c r="AZG36" i="29" s="1"/>
  <c r="AZH36" i="29" s="1"/>
  <c r="AZI36" i="29" s="1"/>
  <c r="AZJ36" i="29" s="1"/>
  <c r="AZK36" i="29" s="1"/>
  <c r="AZL36" i="29" s="1"/>
  <c r="AZM36" i="29" s="1"/>
  <c r="AZN36" i="29" s="1"/>
  <c r="AZO36" i="29" s="1"/>
  <c r="AZP36" i="29" s="1"/>
  <c r="AZQ36" i="29" s="1"/>
  <c r="AZR36" i="29" s="1"/>
  <c r="AZS36" i="29" s="1"/>
  <c r="AZT36" i="29" s="1"/>
  <c r="AZU36" i="29" s="1"/>
  <c r="AZV36" i="29" s="1"/>
  <c r="AZW36" i="29" s="1"/>
  <c r="AZX36" i="29" s="1"/>
  <c r="AZY36" i="29" s="1"/>
  <c r="AZZ36" i="29" s="1"/>
  <c r="BAA36" i="29" s="1"/>
  <c r="BAB36" i="29" s="1"/>
  <c r="BAC36" i="29" s="1"/>
  <c r="BAD36" i="29" s="1"/>
  <c r="BAE36" i="29" s="1"/>
  <c r="BAF36" i="29" s="1"/>
  <c r="BAG36" i="29" s="1"/>
  <c r="BAH36" i="29" s="1"/>
  <c r="BAI36" i="29" s="1"/>
  <c r="BAJ36" i="29" s="1"/>
  <c r="BAK36" i="29" s="1"/>
  <c r="BAL36" i="29" s="1"/>
  <c r="BAM36" i="29" s="1"/>
  <c r="BAN36" i="29" s="1"/>
  <c r="BAO36" i="29" s="1"/>
  <c r="BAP36" i="29" s="1"/>
  <c r="BAQ36" i="29" s="1"/>
  <c r="BAR36" i="29" s="1"/>
  <c r="BAS36" i="29" s="1"/>
  <c r="BAT36" i="29" s="1"/>
  <c r="BAU36" i="29" s="1"/>
  <c r="BAV36" i="29" s="1"/>
  <c r="BAW36" i="29" s="1"/>
  <c r="BAX36" i="29" s="1"/>
  <c r="BAY36" i="29" s="1"/>
  <c r="BAZ36" i="29" s="1"/>
  <c r="BBA36" i="29" s="1"/>
  <c r="BBB36" i="29" s="1"/>
  <c r="BBC36" i="29" s="1"/>
  <c r="BBD36" i="29" s="1"/>
  <c r="BBE36" i="29" s="1"/>
  <c r="BBF36" i="29" s="1"/>
  <c r="BBG36" i="29" s="1"/>
  <c r="BBH36" i="29" s="1"/>
  <c r="BBI36" i="29" s="1"/>
  <c r="BBJ36" i="29" s="1"/>
  <c r="BBK36" i="29" s="1"/>
  <c r="BBL36" i="29" s="1"/>
  <c r="BBM36" i="29" s="1"/>
  <c r="BBN36" i="29" s="1"/>
  <c r="BBO36" i="29" s="1"/>
  <c r="BBP36" i="29" s="1"/>
  <c r="BBQ36" i="29" s="1"/>
  <c r="BBR36" i="29" s="1"/>
  <c r="BBS36" i="29" s="1"/>
  <c r="BBT36" i="29" s="1"/>
  <c r="BBU36" i="29" s="1"/>
  <c r="BBV36" i="29" s="1"/>
  <c r="BBW36" i="29" s="1"/>
  <c r="BBX36" i="29" s="1"/>
  <c r="BBY36" i="29" s="1"/>
  <c r="C74" i="29"/>
  <c r="C44" i="29"/>
  <c r="C45" i="29" s="1"/>
  <c r="AV116" i="28" l="1"/>
  <c r="AU116" i="28"/>
  <c r="I6" i="31"/>
  <c r="A7" i="31"/>
  <c r="D52" i="29"/>
  <c r="AY52" i="29" s="1"/>
  <c r="D53" i="29"/>
  <c r="AY53" i="29" s="1"/>
  <c r="D64" i="29"/>
  <c r="AY64" i="29" s="1"/>
  <c r="D65" i="29"/>
  <c r="AY42" i="29"/>
  <c r="BE116" i="28"/>
  <c r="AX117" i="28"/>
  <c r="AX116" i="28"/>
  <c r="AW116" i="28"/>
  <c r="AY117" i="28"/>
  <c r="AU117" i="28"/>
  <c r="F42" i="29"/>
  <c r="AZ42" i="29"/>
  <c r="D54" i="29"/>
  <c r="D66" i="29"/>
  <c r="D43" i="29"/>
  <c r="D55" i="29"/>
  <c r="D67" i="29"/>
  <c r="E52" i="29"/>
  <c r="D57" i="29"/>
  <c r="D69" i="29"/>
  <c r="D58" i="29"/>
  <c r="D70" i="29"/>
  <c r="E53" i="29"/>
  <c r="D56" i="29"/>
  <c r="D46" i="29"/>
  <c r="D47" i="29"/>
  <c r="D59" i="29"/>
  <c r="D71" i="29"/>
  <c r="D48" i="29"/>
  <c r="D60" i="29"/>
  <c r="D72" i="29"/>
  <c r="D44" i="29"/>
  <c r="D61" i="29"/>
  <c r="E64" i="29"/>
  <c r="D68" i="29"/>
  <c r="D45" i="29"/>
  <c r="D49" i="29"/>
  <c r="D50" i="29"/>
  <c r="D62" i="29"/>
  <c r="D51" i="29"/>
  <c r="D63" i="29"/>
  <c r="B74" i="29"/>
  <c r="I7" i="31" l="1"/>
  <c r="A8" i="31"/>
  <c r="AY65" i="29"/>
  <c r="E65" i="29"/>
  <c r="AY72" i="29"/>
  <c r="E72" i="29"/>
  <c r="AY44" i="29"/>
  <c r="E44" i="29"/>
  <c r="F52" i="29"/>
  <c r="AZ52" i="29"/>
  <c r="AY51" i="29"/>
  <c r="E51" i="29"/>
  <c r="AY43" i="29"/>
  <c r="E43" i="29"/>
  <c r="AY57" i="29"/>
  <c r="E57" i="29"/>
  <c r="AY63" i="29"/>
  <c r="E63" i="29"/>
  <c r="AY62" i="29"/>
  <c r="E62" i="29"/>
  <c r="AY67" i="29"/>
  <c r="E67" i="29"/>
  <c r="AY56" i="29"/>
  <c r="E56" i="29"/>
  <c r="AY66" i="29"/>
  <c r="E66" i="29"/>
  <c r="AY55" i="29"/>
  <c r="E55" i="29"/>
  <c r="AY68" i="29"/>
  <c r="E68" i="29"/>
  <c r="AY60" i="29"/>
  <c r="E60" i="29"/>
  <c r="AY59" i="29"/>
  <c r="E59" i="29"/>
  <c r="AY50" i="29"/>
  <c r="E50" i="29"/>
  <c r="E49" i="29"/>
  <c r="AY49" i="29"/>
  <c r="F64" i="29"/>
  <c r="AZ64" i="29"/>
  <c r="AY69" i="29"/>
  <c r="E69" i="29"/>
  <c r="E48" i="29"/>
  <c r="AY48" i="29"/>
  <c r="AY71" i="29"/>
  <c r="E71" i="29"/>
  <c r="E47" i="29"/>
  <c r="AY47" i="29"/>
  <c r="AY46" i="29"/>
  <c r="E46" i="29"/>
  <c r="AY45" i="29"/>
  <c r="E45" i="29"/>
  <c r="F53" i="29"/>
  <c r="AZ53" i="29"/>
  <c r="AY54" i="29"/>
  <c r="E54" i="29"/>
  <c r="AY70" i="29"/>
  <c r="E70" i="29"/>
  <c r="AY61" i="29"/>
  <c r="E61" i="29"/>
  <c r="AY58" i="29"/>
  <c r="E58" i="29"/>
  <c r="G42" i="29"/>
  <c r="BA42" i="29"/>
  <c r="CC14" i="28"/>
  <c r="CD14" i="28" s="1"/>
  <c r="CE14" i="28" s="1"/>
  <c r="CF14" i="28" s="1"/>
  <c r="CG14" i="28" s="1"/>
  <c r="CH14" i="28" s="1"/>
  <c r="L14" i="28"/>
  <c r="W25" i="28"/>
  <c r="BJ81" i="28" s="1"/>
  <c r="N76" i="28"/>
  <c r="BG81" i="28" s="1"/>
  <c r="AO15" i="28"/>
  <c r="BJ15" i="28" s="1"/>
  <c r="O14" i="28" l="1"/>
  <c r="R14" i="28" s="1"/>
  <c r="U14" i="28" s="1"/>
  <c r="BV14" i="28"/>
  <c r="CI14" i="28"/>
  <c r="I8" i="31"/>
  <c r="A9" i="31"/>
  <c r="AZ65" i="29"/>
  <c r="F65" i="29"/>
  <c r="AZ46" i="29"/>
  <c r="F46" i="29"/>
  <c r="F56" i="29"/>
  <c r="AZ56" i="29"/>
  <c r="F47" i="29"/>
  <c r="AZ47" i="29"/>
  <c r="F51" i="29"/>
  <c r="AZ51" i="29"/>
  <c r="F70" i="29"/>
  <c r="AZ70" i="29"/>
  <c r="F71" i="29"/>
  <c r="AZ71" i="29"/>
  <c r="F59" i="29"/>
  <c r="AZ59" i="29"/>
  <c r="F67" i="29"/>
  <c r="AZ67" i="29"/>
  <c r="G52" i="29"/>
  <c r="BA52" i="29"/>
  <c r="F66" i="29"/>
  <c r="AZ66" i="29"/>
  <c r="F50" i="29"/>
  <c r="AZ50" i="29"/>
  <c r="F60" i="29"/>
  <c r="AZ60" i="29"/>
  <c r="F62" i="29"/>
  <c r="AZ62" i="29"/>
  <c r="AZ44" i="29"/>
  <c r="F44" i="29"/>
  <c r="F58" i="29"/>
  <c r="AZ58" i="29"/>
  <c r="F61" i="29"/>
  <c r="AZ61" i="29"/>
  <c r="F48" i="29"/>
  <c r="AZ48" i="29"/>
  <c r="F69" i="29"/>
  <c r="AZ69" i="29"/>
  <c r="F68" i="29"/>
  <c r="AZ68" i="29"/>
  <c r="F63" i="29"/>
  <c r="AZ63" i="29"/>
  <c r="F49" i="29"/>
  <c r="AZ49" i="29"/>
  <c r="G53" i="29"/>
  <c r="BA53" i="29"/>
  <c r="F43" i="29"/>
  <c r="AZ43" i="29"/>
  <c r="F45" i="29"/>
  <c r="AZ45" i="29"/>
  <c r="F55" i="29"/>
  <c r="AZ55" i="29"/>
  <c r="AZ57" i="29"/>
  <c r="F57" i="29"/>
  <c r="F72" i="29"/>
  <c r="AZ72" i="29"/>
  <c r="F54" i="29"/>
  <c r="AZ54" i="29"/>
  <c r="H42" i="29"/>
  <c r="BB42" i="29"/>
  <c r="G64" i="29"/>
  <c r="BA64" i="29"/>
  <c r="AY15" i="28"/>
  <c r="AN15" i="28"/>
  <c r="AM15" i="28"/>
  <c r="BH15" i="28" s="1"/>
  <c r="AL15" i="28"/>
  <c r="BG15" i="28" s="1"/>
  <c r="AK15" i="28"/>
  <c r="BF15" i="28" s="1"/>
  <c r="BE15" i="28"/>
  <c r="BC2" i="29"/>
  <c r="B2" i="29" s="1"/>
  <c r="H2" i="29"/>
  <c r="C2" i="29" s="1"/>
  <c r="N42" i="28"/>
  <c r="BG51" i="28" s="1"/>
  <c r="AU14" i="28"/>
  <c r="N39" i="28"/>
  <c r="BG39" i="28" s="1"/>
  <c r="AK12" i="28"/>
  <c r="AL12" i="28" s="1"/>
  <c r="AM12" i="28" s="1"/>
  <c r="AN12" i="28" s="1"/>
  <c r="AO12" i="28" s="1"/>
  <c r="AP12" i="28" s="1"/>
  <c r="AQ12" i="28" s="1"/>
  <c r="AR12" i="28" s="1"/>
  <c r="AS12" i="28" s="1"/>
  <c r="B14" i="28"/>
  <c r="E6" i="23"/>
  <c r="E7" i="23"/>
  <c r="E8" i="23"/>
  <c r="E9" i="23"/>
  <c r="E10" i="23"/>
  <c r="E11" i="23"/>
  <c r="E12" i="23"/>
  <c r="E13" i="23"/>
  <c r="E14" i="23"/>
  <c r="E15" i="23"/>
  <c r="E16" i="23"/>
  <c r="E17" i="23"/>
  <c r="E18" i="23"/>
  <c r="E19" i="23"/>
  <c r="E20" i="23"/>
  <c r="E21" i="23"/>
  <c r="E22" i="23"/>
  <c r="E23" i="23"/>
  <c r="E24" i="23"/>
  <c r="E25" i="23"/>
  <c r="E26" i="23"/>
  <c r="E27" i="23"/>
  <c r="E28" i="23"/>
  <c r="E29" i="23"/>
  <c r="E30" i="23"/>
  <c r="E31" i="23"/>
  <c r="E32" i="23"/>
  <c r="E33" i="23"/>
  <c r="E34" i="23"/>
  <c r="E35" i="23"/>
  <c r="E36" i="23"/>
  <c r="E37" i="23"/>
  <c r="E38" i="23"/>
  <c r="E39" i="23"/>
  <c r="E40" i="23"/>
  <c r="E41" i="23"/>
  <c r="E42" i="23"/>
  <c r="E43" i="23"/>
  <c r="E44" i="23"/>
  <c r="E45" i="23"/>
  <c r="E46" i="23"/>
  <c r="E47" i="23"/>
  <c r="E48" i="23"/>
  <c r="E49" i="23"/>
  <c r="E50" i="23"/>
  <c r="E51" i="23"/>
  <c r="E52" i="23"/>
  <c r="E53" i="23"/>
  <c r="E54" i="23"/>
  <c r="E55" i="23"/>
  <c r="E56" i="23"/>
  <c r="E57" i="23"/>
  <c r="E58" i="23"/>
  <c r="E59" i="23"/>
  <c r="E60" i="23"/>
  <c r="E61" i="23"/>
  <c r="E62" i="23"/>
  <c r="E63" i="23"/>
  <c r="E64" i="23"/>
  <c r="E65" i="23"/>
  <c r="E66" i="23"/>
  <c r="E67" i="23"/>
  <c r="E68" i="23"/>
  <c r="E69" i="23"/>
  <c r="E70" i="23"/>
  <c r="E71" i="23"/>
  <c r="E72" i="23"/>
  <c r="E73" i="23"/>
  <c r="E74" i="23"/>
  <c r="E75" i="23"/>
  <c r="E76" i="23"/>
  <c r="E77" i="23"/>
  <c r="E78" i="23"/>
  <c r="E79" i="23"/>
  <c r="E80" i="23"/>
  <c r="E81" i="23"/>
  <c r="E82" i="23"/>
  <c r="E83" i="23"/>
  <c r="E84" i="23"/>
  <c r="E85" i="23"/>
  <c r="E86" i="23"/>
  <c r="E87" i="23"/>
  <c r="E88" i="23"/>
  <c r="E89" i="23"/>
  <c r="E90" i="23"/>
  <c r="E91" i="23"/>
  <c r="E92" i="23"/>
  <c r="E93" i="23"/>
  <c r="E94" i="23"/>
  <c r="E95" i="23"/>
  <c r="E96" i="23"/>
  <c r="E97" i="23"/>
  <c r="E98" i="23"/>
  <c r="E99" i="23"/>
  <c r="E100" i="23"/>
  <c r="E101" i="23"/>
  <c r="E102" i="23"/>
  <c r="E103" i="23"/>
  <c r="E104" i="23"/>
  <c r="E105" i="23"/>
  <c r="E106" i="23"/>
  <c r="E107" i="23"/>
  <c r="E108" i="23"/>
  <c r="E109" i="23"/>
  <c r="E110" i="23"/>
  <c r="E111" i="23"/>
  <c r="E112" i="23"/>
  <c r="E113" i="23"/>
  <c r="E114" i="23"/>
  <c r="E115" i="23"/>
  <c r="E116" i="23"/>
  <c r="E117" i="23"/>
  <c r="E118" i="23"/>
  <c r="E119" i="23"/>
  <c r="E120" i="23"/>
  <c r="E121" i="23"/>
  <c r="E122" i="23"/>
  <c r="E123" i="23"/>
  <c r="E124" i="23"/>
  <c r="E125" i="23"/>
  <c r="E126" i="23"/>
  <c r="E127" i="23"/>
  <c r="E128" i="23"/>
  <c r="E129" i="23"/>
  <c r="E130" i="23"/>
  <c r="E131" i="23"/>
  <c r="E132" i="23"/>
  <c r="E133" i="23"/>
  <c r="E134" i="23"/>
  <c r="E135" i="23"/>
  <c r="E136" i="23"/>
  <c r="E137" i="23"/>
  <c r="E138" i="23"/>
  <c r="E139" i="23"/>
  <c r="E140" i="23"/>
  <c r="E141" i="23"/>
  <c r="E142" i="23"/>
  <c r="E143" i="23"/>
  <c r="E144" i="23"/>
  <c r="E145" i="23"/>
  <c r="E146" i="23"/>
  <c r="E147" i="23"/>
  <c r="E148" i="23"/>
  <c r="E149" i="23"/>
  <c r="E150" i="23"/>
  <c r="E151" i="23"/>
  <c r="E152" i="23"/>
  <c r="E153" i="23"/>
  <c r="E154" i="23"/>
  <c r="E155" i="23"/>
  <c r="E156" i="23"/>
  <c r="E157" i="23"/>
  <c r="E158" i="23"/>
  <c r="E159" i="23"/>
  <c r="E160" i="23"/>
  <c r="E161" i="23"/>
  <c r="E162" i="23"/>
  <c r="E163" i="23"/>
  <c r="E164" i="23"/>
  <c r="E165" i="23"/>
  <c r="E166" i="23"/>
  <c r="E167" i="23"/>
  <c r="E168" i="23"/>
  <c r="E169" i="23"/>
  <c r="E170" i="23"/>
  <c r="E171" i="23"/>
  <c r="E172" i="23"/>
  <c r="E173" i="23"/>
  <c r="E174" i="23"/>
  <c r="E175" i="23"/>
  <c r="E176" i="23"/>
  <c r="E177" i="23"/>
  <c r="E178" i="23"/>
  <c r="E179" i="23"/>
  <c r="E180" i="23"/>
  <c r="E181" i="23"/>
  <c r="E182" i="23"/>
  <c r="E183" i="23"/>
  <c r="E184" i="23"/>
  <c r="E185" i="23"/>
  <c r="E186" i="23"/>
  <c r="E187" i="23"/>
  <c r="E188" i="23"/>
  <c r="E189" i="23"/>
  <c r="E190" i="23"/>
  <c r="E191" i="23"/>
  <c r="E192" i="23"/>
  <c r="E193" i="23"/>
  <c r="E194" i="23"/>
  <c r="E195" i="23"/>
  <c r="E196" i="23"/>
  <c r="E197" i="23"/>
  <c r="E198" i="23"/>
  <c r="E199" i="23"/>
  <c r="E200" i="23"/>
  <c r="E201" i="23"/>
  <c r="E202" i="23"/>
  <c r="E203" i="23"/>
  <c r="E204" i="23"/>
  <c r="E205" i="23"/>
  <c r="E206" i="23"/>
  <c r="E207" i="23"/>
  <c r="E208" i="23"/>
  <c r="E209" i="23"/>
  <c r="E210" i="23"/>
  <c r="E211" i="23"/>
  <c r="E212" i="23"/>
  <c r="E213" i="23"/>
  <c r="E214" i="23"/>
  <c r="E215" i="23"/>
  <c r="E216" i="23"/>
  <c r="E217" i="23"/>
  <c r="E218" i="23"/>
  <c r="E219" i="23"/>
  <c r="E220" i="23"/>
  <c r="E221" i="23"/>
  <c r="E222" i="23"/>
  <c r="E223" i="23"/>
  <c r="E224" i="23"/>
  <c r="E225" i="23"/>
  <c r="E226" i="23"/>
  <c r="E227" i="23"/>
  <c r="E228" i="23"/>
  <c r="E229" i="23"/>
  <c r="E230" i="23"/>
  <c r="E231" i="23"/>
  <c r="E232" i="23"/>
  <c r="E233" i="23"/>
  <c r="E234" i="23"/>
  <c r="E235" i="23"/>
  <c r="E236" i="23"/>
  <c r="E237" i="23"/>
  <c r="E238" i="23"/>
  <c r="E239" i="23"/>
  <c r="E240" i="23"/>
  <c r="E241" i="23"/>
  <c r="E242" i="23"/>
  <c r="E243" i="23"/>
  <c r="E244" i="23"/>
  <c r="E245" i="23"/>
  <c r="E246" i="23"/>
  <c r="E247" i="23"/>
  <c r="E248" i="23"/>
  <c r="E249" i="23"/>
  <c r="E250" i="23"/>
  <c r="E251" i="23"/>
  <c r="E252" i="23"/>
  <c r="E253" i="23"/>
  <c r="E254" i="23"/>
  <c r="E255" i="23"/>
  <c r="E256" i="23"/>
  <c r="E257" i="23"/>
  <c r="E258" i="23"/>
  <c r="E259" i="23"/>
  <c r="E260" i="23"/>
  <c r="E261" i="23"/>
  <c r="E262" i="23"/>
  <c r="E263" i="23"/>
  <c r="E264" i="23"/>
  <c r="E265" i="23"/>
  <c r="E266" i="23"/>
  <c r="E267" i="23"/>
  <c r="E268" i="23"/>
  <c r="E269" i="23"/>
  <c r="E270" i="23"/>
  <c r="E271" i="23"/>
  <c r="E272" i="23"/>
  <c r="E273" i="23"/>
  <c r="E274" i="23"/>
  <c r="E275" i="23"/>
  <c r="E276" i="23"/>
  <c r="E277" i="23"/>
  <c r="E278" i="23"/>
  <c r="E279" i="23"/>
  <c r="E280" i="23"/>
  <c r="E281" i="23"/>
  <c r="E282" i="23"/>
  <c r="E283" i="23"/>
  <c r="E284" i="23"/>
  <c r="E285" i="23"/>
  <c r="E286" i="23"/>
  <c r="E287" i="23"/>
  <c r="E288" i="23"/>
  <c r="E289" i="23"/>
  <c r="E290" i="23"/>
  <c r="E291" i="23"/>
  <c r="E292" i="23"/>
  <c r="E293" i="23"/>
  <c r="E294" i="23"/>
  <c r="E295" i="23"/>
  <c r="E296" i="23"/>
  <c r="E297" i="23"/>
  <c r="E298" i="23"/>
  <c r="E299" i="23"/>
  <c r="E300" i="23"/>
  <c r="E301" i="23"/>
  <c r="E302" i="23"/>
  <c r="E303" i="23"/>
  <c r="E304" i="23"/>
  <c r="E305" i="23"/>
  <c r="E306" i="23"/>
  <c r="E307" i="23"/>
  <c r="E308" i="23"/>
  <c r="E309" i="23"/>
  <c r="E310" i="23"/>
  <c r="E311" i="23"/>
  <c r="E312" i="23"/>
  <c r="E313" i="23"/>
  <c r="E314" i="23"/>
  <c r="E315" i="23"/>
  <c r="E316" i="23"/>
  <c r="E317" i="23"/>
  <c r="E318" i="23"/>
  <c r="E319" i="23"/>
  <c r="E320" i="23"/>
  <c r="E321" i="23"/>
  <c r="E322" i="23"/>
  <c r="E323" i="23"/>
  <c r="E324" i="23"/>
  <c r="E325" i="23"/>
  <c r="E326" i="23"/>
  <c r="E327" i="23"/>
  <c r="E328" i="23"/>
  <c r="E329" i="23"/>
  <c r="E330" i="23"/>
  <c r="E331" i="23"/>
  <c r="E332" i="23"/>
  <c r="E333" i="23"/>
  <c r="E334" i="23"/>
  <c r="E335" i="23"/>
  <c r="E336" i="23"/>
  <c r="E337" i="23"/>
  <c r="E338" i="23"/>
  <c r="E339" i="23"/>
  <c r="E340" i="23"/>
  <c r="E341" i="23"/>
  <c r="E342" i="23"/>
  <c r="E343" i="23"/>
  <c r="E344" i="23"/>
  <c r="E345" i="23"/>
  <c r="E346" i="23"/>
  <c r="E347" i="23"/>
  <c r="E348" i="23"/>
  <c r="E349" i="23"/>
  <c r="E350" i="23"/>
  <c r="E351" i="23"/>
  <c r="E352" i="23"/>
  <c r="E353" i="23"/>
  <c r="E354" i="23"/>
  <c r="E355" i="23"/>
  <c r="E356" i="23"/>
  <c r="E357" i="23"/>
  <c r="E358" i="23"/>
  <c r="E359" i="23"/>
  <c r="E360" i="23"/>
  <c r="E361" i="23"/>
  <c r="E362" i="23"/>
  <c r="E363" i="23"/>
  <c r="E364" i="23"/>
  <c r="E365" i="23"/>
  <c r="E366" i="23"/>
  <c r="E367" i="23"/>
  <c r="E368" i="23"/>
  <c r="E369" i="23"/>
  <c r="E370" i="23"/>
  <c r="E371" i="23"/>
  <c r="E372" i="23"/>
  <c r="E373" i="23"/>
  <c r="E374" i="23"/>
  <c r="E375" i="23"/>
  <c r="E376" i="23"/>
  <c r="E377" i="23"/>
  <c r="E378" i="23"/>
  <c r="E379" i="23"/>
  <c r="E380" i="23"/>
  <c r="E381" i="23"/>
  <c r="E382" i="23"/>
  <c r="E383" i="23"/>
  <c r="E384" i="23"/>
  <c r="E385" i="23"/>
  <c r="E386" i="23"/>
  <c r="E387" i="23"/>
  <c r="E388" i="23"/>
  <c r="E389" i="23"/>
  <c r="E390" i="23"/>
  <c r="E391" i="23"/>
  <c r="E392" i="23"/>
  <c r="E393" i="23"/>
  <c r="E394" i="23"/>
  <c r="E395" i="23"/>
  <c r="E396" i="23"/>
  <c r="E397" i="23"/>
  <c r="E398" i="23"/>
  <c r="E399" i="23"/>
  <c r="E400" i="23"/>
  <c r="E401" i="23"/>
  <c r="E402" i="23"/>
  <c r="E403" i="23"/>
  <c r="E404" i="23"/>
  <c r="E405" i="23"/>
  <c r="E406" i="23"/>
  <c r="E407" i="23"/>
  <c r="E408" i="23"/>
  <c r="E409" i="23"/>
  <c r="E410" i="23"/>
  <c r="E411" i="23"/>
  <c r="E412" i="23"/>
  <c r="E413" i="23"/>
  <c r="E414" i="23"/>
  <c r="E415" i="23"/>
  <c r="E416" i="23"/>
  <c r="E417" i="23"/>
  <c r="E418" i="23"/>
  <c r="E419" i="23"/>
  <c r="E420" i="23"/>
  <c r="E421" i="23"/>
  <c r="E422" i="23"/>
  <c r="E423" i="23"/>
  <c r="E424" i="23"/>
  <c r="E425" i="23"/>
  <c r="E426" i="23"/>
  <c r="E427" i="23"/>
  <c r="E428" i="23"/>
  <c r="E429" i="23"/>
  <c r="E430" i="23"/>
  <c r="E431" i="23"/>
  <c r="E432" i="23"/>
  <c r="E433" i="23"/>
  <c r="E434" i="23"/>
  <c r="E435" i="23"/>
  <c r="E436" i="23"/>
  <c r="E437" i="23"/>
  <c r="E438" i="23"/>
  <c r="E439" i="23"/>
  <c r="E440" i="23"/>
  <c r="E441" i="23"/>
  <c r="E442" i="23"/>
  <c r="E443" i="23"/>
  <c r="E444" i="23"/>
  <c r="E445" i="23"/>
  <c r="E446" i="23"/>
  <c r="E447" i="23"/>
  <c r="E448" i="23"/>
  <c r="E449" i="23"/>
  <c r="E450" i="23"/>
  <c r="E451" i="23"/>
  <c r="E452" i="23"/>
  <c r="E453" i="23"/>
  <c r="E454" i="23"/>
  <c r="E455" i="23"/>
  <c r="E456" i="23"/>
  <c r="E457" i="23"/>
  <c r="E458" i="23"/>
  <c r="E459" i="23"/>
  <c r="E460" i="23"/>
  <c r="E461" i="23"/>
  <c r="E462" i="23"/>
  <c r="E463" i="23"/>
  <c r="E464" i="23"/>
  <c r="E465" i="23"/>
  <c r="E466" i="23"/>
  <c r="E467" i="23"/>
  <c r="E468" i="23"/>
  <c r="E469" i="23"/>
  <c r="E470" i="23"/>
  <c r="E471" i="23"/>
  <c r="E472" i="23"/>
  <c r="E473" i="23"/>
  <c r="E474" i="23"/>
  <c r="E475" i="23"/>
  <c r="E476" i="23"/>
  <c r="E477" i="23"/>
  <c r="E478" i="23"/>
  <c r="E479" i="23"/>
  <c r="E480" i="23"/>
  <c r="E481" i="23"/>
  <c r="E482" i="23"/>
  <c r="E483" i="23"/>
  <c r="E484" i="23"/>
  <c r="E485" i="23"/>
  <c r="E486" i="23"/>
  <c r="E487" i="23"/>
  <c r="E488" i="23"/>
  <c r="E489" i="23"/>
  <c r="E490" i="23"/>
  <c r="E491" i="23"/>
  <c r="E492" i="23"/>
  <c r="E493" i="23"/>
  <c r="E494" i="23"/>
  <c r="E495" i="23"/>
  <c r="E496" i="23"/>
  <c r="E497" i="23"/>
  <c r="E498" i="23"/>
  <c r="E499" i="23"/>
  <c r="E500" i="23"/>
  <c r="E501" i="23"/>
  <c r="E502" i="23"/>
  <c r="E503" i="23"/>
  <c r="E504" i="23"/>
  <c r="E505" i="23"/>
  <c r="E506" i="23"/>
  <c r="E507" i="23"/>
  <c r="E508" i="23"/>
  <c r="E509" i="23"/>
  <c r="E510" i="23"/>
  <c r="E511" i="23"/>
  <c r="E512" i="23"/>
  <c r="E513" i="23"/>
  <c r="E514" i="23"/>
  <c r="E515" i="23"/>
  <c r="E516" i="23"/>
  <c r="E517" i="23"/>
  <c r="E518" i="23"/>
  <c r="E519" i="23"/>
  <c r="E520" i="23"/>
  <c r="E521" i="23"/>
  <c r="E522" i="23"/>
  <c r="E523" i="23"/>
  <c r="E524" i="23"/>
  <c r="E525" i="23"/>
  <c r="E526" i="23"/>
  <c r="E527" i="23"/>
  <c r="E528" i="23"/>
  <c r="E529" i="23"/>
  <c r="E530" i="23"/>
  <c r="E531" i="23"/>
  <c r="E532" i="23"/>
  <c r="E533" i="23"/>
  <c r="E534" i="23"/>
  <c r="E535" i="23"/>
  <c r="E536" i="23"/>
  <c r="E537" i="23"/>
  <c r="E538" i="23"/>
  <c r="E539" i="23"/>
  <c r="E540" i="23"/>
  <c r="E541" i="23"/>
  <c r="E542" i="23"/>
  <c r="E543" i="23"/>
  <c r="E544" i="23"/>
  <c r="E545" i="23"/>
  <c r="E546" i="23"/>
  <c r="E547" i="23"/>
  <c r="E548" i="23"/>
  <c r="E549" i="23"/>
  <c r="E550" i="23"/>
  <c r="E551" i="23"/>
  <c r="E552" i="23"/>
  <c r="E553" i="23"/>
  <c r="E554" i="23"/>
  <c r="E555" i="23"/>
  <c r="E556" i="23"/>
  <c r="E557" i="23"/>
  <c r="E558" i="23"/>
  <c r="E559" i="23"/>
  <c r="E560" i="23"/>
  <c r="E561" i="23"/>
  <c r="E562" i="23"/>
  <c r="E563" i="23"/>
  <c r="E564" i="23"/>
  <c r="E565" i="23"/>
  <c r="E566" i="23"/>
  <c r="E567" i="23"/>
  <c r="E568" i="23"/>
  <c r="E569" i="23"/>
  <c r="E570" i="23"/>
  <c r="E571" i="23"/>
  <c r="E572" i="23"/>
  <c r="E573" i="23"/>
  <c r="E574" i="23"/>
  <c r="E575" i="23"/>
  <c r="E576" i="23"/>
  <c r="E577" i="23"/>
  <c r="E578" i="23"/>
  <c r="E579" i="23"/>
  <c r="E580" i="23"/>
  <c r="E581" i="23"/>
  <c r="E582" i="23"/>
  <c r="E583" i="23"/>
  <c r="E584" i="23"/>
  <c r="E585" i="23"/>
  <c r="E586" i="23"/>
  <c r="E587" i="23"/>
  <c r="E588" i="23"/>
  <c r="E589" i="23"/>
  <c r="E590" i="23"/>
  <c r="E591" i="23"/>
  <c r="E592" i="23"/>
  <c r="E593" i="23"/>
  <c r="E594" i="23"/>
  <c r="E595" i="23"/>
  <c r="E596" i="23"/>
  <c r="E597" i="23"/>
  <c r="E598" i="23"/>
  <c r="E599" i="23"/>
  <c r="E600" i="23"/>
  <c r="E601" i="23"/>
  <c r="E602" i="23"/>
  <c r="E603" i="23"/>
  <c r="E604" i="23"/>
  <c r="E605" i="23"/>
  <c r="E606" i="23"/>
  <c r="E607" i="23"/>
  <c r="E608" i="23"/>
  <c r="E609" i="23"/>
  <c r="E610" i="23"/>
  <c r="E611" i="23"/>
  <c r="E612" i="23"/>
  <c r="E613" i="23"/>
  <c r="E614" i="23"/>
  <c r="E615" i="23"/>
  <c r="E616" i="23"/>
  <c r="E617" i="23"/>
  <c r="E618" i="23"/>
  <c r="E619" i="23"/>
  <c r="E620" i="23"/>
  <c r="E621" i="23"/>
  <c r="E622" i="23"/>
  <c r="E623" i="23"/>
  <c r="E624" i="23"/>
  <c r="E625" i="23"/>
  <c r="E626" i="23"/>
  <c r="E627" i="23"/>
  <c r="E628" i="23"/>
  <c r="E629" i="23"/>
  <c r="E630" i="23"/>
  <c r="E631" i="23"/>
  <c r="E632" i="23"/>
  <c r="E633" i="23"/>
  <c r="E634" i="23"/>
  <c r="E635" i="23"/>
  <c r="E636" i="23"/>
  <c r="E637" i="23"/>
  <c r="E638" i="23"/>
  <c r="E639" i="23"/>
  <c r="E640" i="23"/>
  <c r="E641" i="23"/>
  <c r="E642" i="23"/>
  <c r="E643" i="23"/>
  <c r="E644" i="23"/>
  <c r="E645" i="23"/>
  <c r="E646" i="23"/>
  <c r="E647" i="23"/>
  <c r="E648" i="23"/>
  <c r="E649" i="23"/>
  <c r="E650" i="23"/>
  <c r="E651" i="23"/>
  <c r="E652" i="23"/>
  <c r="E653" i="23"/>
  <c r="E654" i="23"/>
  <c r="E655" i="23"/>
  <c r="E656" i="23"/>
  <c r="E657" i="23"/>
  <c r="E658" i="23"/>
  <c r="E659" i="23"/>
  <c r="E660" i="23"/>
  <c r="E661" i="23"/>
  <c r="E662" i="23"/>
  <c r="E663" i="23"/>
  <c r="E664" i="23"/>
  <c r="E665" i="23"/>
  <c r="E666" i="23"/>
  <c r="E667" i="23"/>
  <c r="E668" i="23"/>
  <c r="E669" i="23"/>
  <c r="E670" i="23"/>
  <c r="E671" i="23"/>
  <c r="E672" i="23"/>
  <c r="E673" i="23"/>
  <c r="E674" i="23"/>
  <c r="E675" i="23"/>
  <c r="E676" i="23"/>
  <c r="E677" i="23"/>
  <c r="E678" i="23"/>
  <c r="E679" i="23"/>
  <c r="E680" i="23"/>
  <c r="E681" i="23"/>
  <c r="E682" i="23"/>
  <c r="E683" i="23"/>
  <c r="E684" i="23"/>
  <c r="E685" i="23"/>
  <c r="E686" i="23"/>
  <c r="E687" i="23"/>
  <c r="E688" i="23"/>
  <c r="E689" i="23"/>
  <c r="E690" i="23"/>
  <c r="E691" i="23"/>
  <c r="E692" i="23"/>
  <c r="E693" i="23"/>
  <c r="E694" i="23"/>
  <c r="E695" i="23"/>
  <c r="E696" i="23"/>
  <c r="E697" i="23"/>
  <c r="E698" i="23"/>
  <c r="E699" i="23"/>
  <c r="E700" i="23"/>
  <c r="E701" i="23"/>
  <c r="E702" i="23"/>
  <c r="E703" i="23"/>
  <c r="E704" i="23"/>
  <c r="E705" i="23"/>
  <c r="E706" i="23"/>
  <c r="E707" i="23"/>
  <c r="E708" i="23"/>
  <c r="E709" i="23"/>
  <c r="E710" i="23"/>
  <c r="E711" i="23"/>
  <c r="E712" i="23"/>
  <c r="E713" i="23"/>
  <c r="E714" i="23"/>
  <c r="E715" i="23"/>
  <c r="E716" i="23"/>
  <c r="E717" i="23"/>
  <c r="E718" i="23"/>
  <c r="E719" i="23"/>
  <c r="E720" i="23"/>
  <c r="E721" i="23"/>
  <c r="E722" i="23"/>
  <c r="E723" i="23"/>
  <c r="E724" i="23"/>
  <c r="E725" i="23"/>
  <c r="E726" i="23"/>
  <c r="E727" i="23"/>
  <c r="E728" i="23"/>
  <c r="E729" i="23"/>
  <c r="E730" i="23"/>
  <c r="E731" i="23"/>
  <c r="E732" i="23"/>
  <c r="E733" i="23"/>
  <c r="E734" i="23"/>
  <c r="E735" i="23"/>
  <c r="E736" i="23"/>
  <c r="E737" i="23"/>
  <c r="E738" i="23"/>
  <c r="E739" i="23"/>
  <c r="E740" i="23"/>
  <c r="E741" i="23"/>
  <c r="E742" i="23"/>
  <c r="E743" i="23"/>
  <c r="E744" i="23"/>
  <c r="E745" i="23"/>
  <c r="E746" i="23"/>
  <c r="E747" i="23"/>
  <c r="E748" i="23"/>
  <c r="E749" i="23"/>
  <c r="E750" i="23"/>
  <c r="E751" i="23"/>
  <c r="E752" i="23"/>
  <c r="E753" i="23"/>
  <c r="E754" i="23"/>
  <c r="E755" i="23"/>
  <c r="E756" i="23"/>
  <c r="E757" i="23"/>
  <c r="E758" i="23"/>
  <c r="E759" i="23"/>
  <c r="E760" i="23"/>
  <c r="E761" i="23"/>
  <c r="E762" i="23"/>
  <c r="E763" i="23"/>
  <c r="E764" i="23"/>
  <c r="E765" i="23"/>
  <c r="E766" i="23"/>
  <c r="E767" i="23"/>
  <c r="E768" i="23"/>
  <c r="E769" i="23"/>
  <c r="E770" i="23"/>
  <c r="E771" i="23"/>
  <c r="E772" i="23"/>
  <c r="E773" i="23"/>
  <c r="E774" i="23"/>
  <c r="E775" i="23"/>
  <c r="E776" i="23"/>
  <c r="E777" i="23"/>
  <c r="E778" i="23"/>
  <c r="E779" i="23"/>
  <c r="E780" i="23"/>
  <c r="E781" i="23"/>
  <c r="E782" i="23"/>
  <c r="E783" i="23"/>
  <c r="E784" i="23"/>
  <c r="E785" i="23"/>
  <c r="E786" i="23"/>
  <c r="E787" i="23"/>
  <c r="E788" i="23"/>
  <c r="E789" i="23"/>
  <c r="E790" i="23"/>
  <c r="E791" i="23"/>
  <c r="E792" i="23"/>
  <c r="E793" i="23"/>
  <c r="E794" i="23"/>
  <c r="E795" i="23"/>
  <c r="E796" i="23"/>
  <c r="E797" i="23"/>
  <c r="E798" i="23"/>
  <c r="E799" i="23"/>
  <c r="E800" i="23"/>
  <c r="E801" i="23"/>
  <c r="E802" i="23"/>
  <c r="E803" i="23"/>
  <c r="E804" i="23"/>
  <c r="E805" i="23"/>
  <c r="E806" i="23"/>
  <c r="E807" i="23"/>
  <c r="E808" i="23"/>
  <c r="E809" i="23"/>
  <c r="E810" i="23"/>
  <c r="E811" i="23"/>
  <c r="E812" i="23"/>
  <c r="E813" i="23"/>
  <c r="E814" i="23"/>
  <c r="E815" i="23"/>
  <c r="E816" i="23"/>
  <c r="E817" i="23"/>
  <c r="E818" i="23"/>
  <c r="E819" i="23"/>
  <c r="E820" i="23"/>
  <c r="E821" i="23"/>
  <c r="E822" i="23"/>
  <c r="E823" i="23"/>
  <c r="E824" i="23"/>
  <c r="E825" i="23"/>
  <c r="E826" i="23"/>
  <c r="E827" i="23"/>
  <c r="E828" i="23"/>
  <c r="E829" i="23"/>
  <c r="E830" i="23"/>
  <c r="E831" i="23"/>
  <c r="E832" i="23"/>
  <c r="E833" i="23"/>
  <c r="E834" i="23"/>
  <c r="E835" i="23"/>
  <c r="E836" i="23"/>
  <c r="E837" i="23"/>
  <c r="E838" i="23"/>
  <c r="E839" i="23"/>
  <c r="E840" i="23"/>
  <c r="E841" i="23"/>
  <c r="E842" i="23"/>
  <c r="E843" i="23"/>
  <c r="E844" i="23"/>
  <c r="E845" i="23"/>
  <c r="E846" i="23"/>
  <c r="E847" i="23"/>
  <c r="E848" i="23"/>
  <c r="E849" i="23"/>
  <c r="E850" i="23"/>
  <c r="E851" i="23"/>
  <c r="E852" i="23"/>
  <c r="E853" i="23"/>
  <c r="E854" i="23"/>
  <c r="E855" i="23"/>
  <c r="E856" i="23"/>
  <c r="E857" i="23"/>
  <c r="E858" i="23"/>
  <c r="E859" i="23"/>
  <c r="E860" i="23"/>
  <c r="E861" i="23"/>
  <c r="E862" i="23"/>
  <c r="E863" i="23"/>
  <c r="E864" i="23"/>
  <c r="E865" i="23"/>
  <c r="E866" i="23"/>
  <c r="E867" i="23"/>
  <c r="E868" i="23"/>
  <c r="E869" i="23"/>
  <c r="E870" i="23"/>
  <c r="E871" i="23"/>
  <c r="E872" i="23"/>
  <c r="E873" i="23"/>
  <c r="E874" i="23"/>
  <c r="E875" i="23"/>
  <c r="E876" i="23"/>
  <c r="E877" i="23"/>
  <c r="E878" i="23"/>
  <c r="E879" i="23"/>
  <c r="E880" i="23"/>
  <c r="E881" i="23"/>
  <c r="E882" i="23"/>
  <c r="E883" i="23"/>
  <c r="E884" i="23"/>
  <c r="E885" i="23"/>
  <c r="E886" i="23"/>
  <c r="E887" i="23"/>
  <c r="E888" i="23"/>
  <c r="E889" i="23"/>
  <c r="E890" i="23"/>
  <c r="E891" i="23"/>
  <c r="E892" i="23"/>
  <c r="E893" i="23"/>
  <c r="E894" i="23"/>
  <c r="E895" i="23"/>
  <c r="E896" i="23"/>
  <c r="E897" i="23"/>
  <c r="E898" i="23"/>
  <c r="E899" i="23"/>
  <c r="E900" i="23"/>
  <c r="E901" i="23"/>
  <c r="E902" i="23"/>
  <c r="E903" i="23"/>
  <c r="E904" i="23"/>
  <c r="E905" i="23"/>
  <c r="E906" i="23"/>
  <c r="E907" i="23"/>
  <c r="E908" i="23"/>
  <c r="E909" i="23"/>
  <c r="E910" i="23"/>
  <c r="E911" i="23"/>
  <c r="E912" i="23"/>
  <c r="E913" i="23"/>
  <c r="E914" i="23"/>
  <c r="E915" i="23"/>
  <c r="E916" i="23"/>
  <c r="E917" i="23"/>
  <c r="E918" i="23"/>
  <c r="E919" i="23"/>
  <c r="E920" i="23"/>
  <c r="E921" i="23"/>
  <c r="E922" i="23"/>
  <c r="E923" i="23"/>
  <c r="E924" i="23"/>
  <c r="E925" i="23"/>
  <c r="E926" i="23"/>
  <c r="E927" i="23"/>
  <c r="E928" i="23"/>
  <c r="E929" i="23"/>
  <c r="E930" i="23"/>
  <c r="E931" i="23"/>
  <c r="E932" i="23"/>
  <c r="E933" i="23"/>
  <c r="E934" i="23"/>
  <c r="E935" i="23"/>
  <c r="E936" i="23"/>
  <c r="E937" i="23"/>
  <c r="E938" i="23"/>
  <c r="E939" i="23"/>
  <c r="E940" i="23"/>
  <c r="E941" i="23"/>
  <c r="E942" i="23"/>
  <c r="E943" i="23"/>
  <c r="E944" i="23"/>
  <c r="E945" i="23"/>
  <c r="E946" i="23"/>
  <c r="E947" i="23"/>
  <c r="E948" i="23"/>
  <c r="E949" i="23"/>
  <c r="E950" i="23"/>
  <c r="E951" i="23"/>
  <c r="E952" i="23"/>
  <c r="E953" i="23"/>
  <c r="E954" i="23"/>
  <c r="E955" i="23"/>
  <c r="E956" i="23"/>
  <c r="E957" i="23"/>
  <c r="E958" i="23"/>
  <c r="E959" i="23"/>
  <c r="E960" i="23"/>
  <c r="E961" i="23"/>
  <c r="E962" i="23"/>
  <c r="E963" i="23"/>
  <c r="E964" i="23"/>
  <c r="E965" i="23"/>
  <c r="E966" i="23"/>
  <c r="E967" i="23"/>
  <c r="E968" i="23"/>
  <c r="E969" i="23"/>
  <c r="E970" i="23"/>
  <c r="E971" i="23"/>
  <c r="E972" i="23"/>
  <c r="E973" i="23"/>
  <c r="E974" i="23"/>
  <c r="E975" i="23"/>
  <c r="E976" i="23"/>
  <c r="E977" i="23"/>
  <c r="E978" i="23"/>
  <c r="E979" i="23"/>
  <c r="E980" i="23"/>
  <c r="E981" i="23"/>
  <c r="E982" i="23"/>
  <c r="E983" i="23"/>
  <c r="E984" i="23"/>
  <c r="E985" i="23"/>
  <c r="E986" i="23"/>
  <c r="E987" i="23"/>
  <c r="E988" i="23"/>
  <c r="E989" i="23"/>
  <c r="E990" i="23"/>
  <c r="E991" i="23"/>
  <c r="E992" i="23"/>
  <c r="E993" i="23"/>
  <c r="E994" i="23"/>
  <c r="E995" i="23"/>
  <c r="E996" i="23"/>
  <c r="E997" i="23"/>
  <c r="E998" i="23"/>
  <c r="E999" i="23"/>
  <c r="E1000" i="23"/>
  <c r="E1001" i="23"/>
  <c r="E1002" i="23"/>
  <c r="E1003" i="23"/>
  <c r="E1004" i="23"/>
  <c r="E1005" i="23"/>
  <c r="E1006" i="23"/>
  <c r="E1007" i="23"/>
  <c r="E1008" i="23"/>
  <c r="E1009" i="23"/>
  <c r="E1010" i="23"/>
  <c r="E1011" i="23"/>
  <c r="E1012" i="23"/>
  <c r="E1013" i="23"/>
  <c r="E1014" i="23"/>
  <c r="E1015" i="23"/>
  <c r="E1016" i="23"/>
  <c r="E1017" i="23"/>
  <c r="E1018" i="23"/>
  <c r="E1019" i="23"/>
  <c r="E1020" i="23"/>
  <c r="E1021" i="23"/>
  <c r="E1022" i="23"/>
  <c r="E1023" i="23"/>
  <c r="E1024" i="23"/>
  <c r="E1025" i="23"/>
  <c r="E1026" i="23"/>
  <c r="E1027" i="23"/>
  <c r="E1028" i="23"/>
  <c r="E1029" i="23"/>
  <c r="E1030" i="23"/>
  <c r="E1031" i="23"/>
  <c r="E1032" i="23"/>
  <c r="E1033" i="23"/>
  <c r="E1034" i="23"/>
  <c r="E1035" i="23"/>
  <c r="E1036" i="23"/>
  <c r="E1037" i="23"/>
  <c r="E1038" i="23"/>
  <c r="E1039" i="23"/>
  <c r="E1040" i="23"/>
  <c r="E1041" i="23"/>
  <c r="E1042" i="23"/>
  <c r="E1043" i="23"/>
  <c r="E1044" i="23"/>
  <c r="E1045" i="23"/>
  <c r="E1046" i="23"/>
  <c r="E1047" i="23"/>
  <c r="E1048" i="23"/>
  <c r="E1049" i="23"/>
  <c r="E1050" i="23"/>
  <c r="E1051" i="23"/>
  <c r="E1052" i="23"/>
  <c r="E1053" i="23"/>
  <c r="E1054" i="23"/>
  <c r="E1055" i="23"/>
  <c r="E1056" i="23"/>
  <c r="E1057" i="23"/>
  <c r="E1058" i="23"/>
  <c r="E1059" i="23"/>
  <c r="E1060" i="23"/>
  <c r="E1061" i="23"/>
  <c r="E1062" i="23"/>
  <c r="E1063" i="23"/>
  <c r="E1064" i="23"/>
  <c r="E1065" i="23"/>
  <c r="E1066" i="23"/>
  <c r="E1067" i="23"/>
  <c r="E1068" i="23"/>
  <c r="E1069" i="23"/>
  <c r="E1070" i="23"/>
  <c r="E1071" i="23"/>
  <c r="E1072" i="23"/>
  <c r="E1073" i="23"/>
  <c r="E1074" i="23"/>
  <c r="E1075" i="23"/>
  <c r="E1076" i="23"/>
  <c r="E1077" i="23"/>
  <c r="E1078" i="23"/>
  <c r="E1079" i="23"/>
  <c r="E1080" i="23"/>
  <c r="E1081" i="23"/>
  <c r="E1082" i="23"/>
  <c r="E1083" i="23"/>
  <c r="E1084" i="23"/>
  <c r="E1085" i="23"/>
  <c r="E1086" i="23"/>
  <c r="E1087" i="23"/>
  <c r="E1088" i="23"/>
  <c r="E1089" i="23"/>
  <c r="E1090" i="23"/>
  <c r="E1091" i="23"/>
  <c r="E1092" i="23"/>
  <c r="E1093" i="23"/>
  <c r="E1094" i="23"/>
  <c r="E1095" i="23"/>
  <c r="E1096" i="23"/>
  <c r="E1097" i="23"/>
  <c r="E1098" i="23"/>
  <c r="E1099" i="23"/>
  <c r="E1100" i="23"/>
  <c r="E1101" i="23"/>
  <c r="E1102" i="23"/>
  <c r="E1103" i="23"/>
  <c r="E1104" i="23"/>
  <c r="E1105" i="23"/>
  <c r="E1106" i="23"/>
  <c r="E1107" i="23"/>
  <c r="E1108" i="23"/>
  <c r="E1109" i="23"/>
  <c r="E1110" i="23"/>
  <c r="E1111" i="23"/>
  <c r="E1112" i="23"/>
  <c r="E1113" i="23"/>
  <c r="E1114" i="23"/>
  <c r="E1115" i="23"/>
  <c r="E1116" i="23"/>
  <c r="E1117" i="23"/>
  <c r="E1118" i="23"/>
  <c r="E1119" i="23"/>
  <c r="E1120" i="23"/>
  <c r="E1121" i="23"/>
  <c r="E1122" i="23"/>
  <c r="E1123" i="23"/>
  <c r="E1124" i="23"/>
  <c r="E1125" i="23"/>
  <c r="E1126" i="23"/>
  <c r="E1127" i="23"/>
  <c r="E1128" i="23"/>
  <c r="E1129" i="23"/>
  <c r="E1130" i="23"/>
  <c r="E1131" i="23"/>
  <c r="E1132" i="23"/>
  <c r="E1133" i="23"/>
  <c r="E1134" i="23"/>
  <c r="E1135" i="23"/>
  <c r="E1136" i="23"/>
  <c r="E1137" i="23"/>
  <c r="E1138" i="23"/>
  <c r="E1139" i="23"/>
  <c r="E1140" i="23"/>
  <c r="E1141" i="23"/>
  <c r="E1142" i="23"/>
  <c r="E1143" i="23"/>
  <c r="E1144" i="23"/>
  <c r="E1145" i="23"/>
  <c r="E1146" i="23"/>
  <c r="E1147" i="23"/>
  <c r="E1148" i="23"/>
  <c r="E1149" i="23"/>
  <c r="E1150" i="23"/>
  <c r="E1151" i="23"/>
  <c r="E1152" i="23"/>
  <c r="E1153" i="23"/>
  <c r="E1154" i="23"/>
  <c r="E1155" i="23"/>
  <c r="E1156" i="23"/>
  <c r="E1157" i="23"/>
  <c r="E1158" i="23"/>
  <c r="E1159" i="23"/>
  <c r="E1160" i="23"/>
  <c r="E1161" i="23"/>
  <c r="E1162" i="23"/>
  <c r="E1163" i="23"/>
  <c r="E1164" i="23"/>
  <c r="E1165" i="23"/>
  <c r="E1166" i="23"/>
  <c r="E1167" i="23"/>
  <c r="E1168" i="23"/>
  <c r="E1169" i="23"/>
  <c r="E1170" i="23"/>
  <c r="E1171" i="23"/>
  <c r="E1172" i="23"/>
  <c r="E1173" i="23"/>
  <c r="E1174" i="23"/>
  <c r="E1175" i="23"/>
  <c r="E1176" i="23"/>
  <c r="E1177" i="23"/>
  <c r="E1178" i="23"/>
  <c r="E1179" i="23"/>
  <c r="E1180" i="23"/>
  <c r="E1181" i="23"/>
  <c r="E1182" i="23"/>
  <c r="E1183" i="23"/>
  <c r="E1184" i="23"/>
  <c r="E1185" i="23"/>
  <c r="E1186" i="23"/>
  <c r="E1187" i="23"/>
  <c r="E1188" i="23"/>
  <c r="E1189" i="23"/>
  <c r="E1190" i="23"/>
  <c r="E1191" i="23"/>
  <c r="E1192" i="23"/>
  <c r="E1193" i="23"/>
  <c r="E1194" i="23"/>
  <c r="E1195" i="23"/>
  <c r="E1196" i="23"/>
  <c r="E1197" i="23"/>
  <c r="E1198" i="23"/>
  <c r="E1199" i="23"/>
  <c r="E1200" i="23"/>
  <c r="E1201" i="23"/>
  <c r="E1202" i="23"/>
  <c r="E1203" i="23"/>
  <c r="E1204" i="23"/>
  <c r="E1205" i="23"/>
  <c r="E1206" i="23"/>
  <c r="E1207" i="23"/>
  <c r="E1208" i="23"/>
  <c r="E1209" i="23"/>
  <c r="E1210" i="23"/>
  <c r="E1211" i="23"/>
  <c r="E1212" i="23"/>
  <c r="E1213" i="23"/>
  <c r="E1214" i="23"/>
  <c r="E1215" i="23"/>
  <c r="E1216" i="23"/>
  <c r="E1217" i="23"/>
  <c r="E1218" i="23"/>
  <c r="E1219" i="23"/>
  <c r="E1220" i="23"/>
  <c r="E1221" i="23"/>
  <c r="E1222" i="23"/>
  <c r="E1223" i="23"/>
  <c r="E1224" i="23"/>
  <c r="E1225" i="23"/>
  <c r="E1226" i="23"/>
  <c r="E1227" i="23"/>
  <c r="E1228" i="23"/>
  <c r="E1229" i="23"/>
  <c r="E1230" i="23"/>
  <c r="E1231" i="23"/>
  <c r="E1232" i="23"/>
  <c r="E1233" i="23"/>
  <c r="E1234" i="23"/>
  <c r="E1235" i="23"/>
  <c r="E1236" i="23"/>
  <c r="E1237" i="23"/>
  <c r="E1238" i="23"/>
  <c r="E1239" i="23"/>
  <c r="E1240" i="23"/>
  <c r="E1241" i="23"/>
  <c r="E1242" i="23"/>
  <c r="E1243" i="23"/>
  <c r="E1244" i="23"/>
  <c r="E1245" i="23"/>
  <c r="E1246" i="23"/>
  <c r="E1247" i="23"/>
  <c r="E1248" i="23"/>
  <c r="E1249" i="23"/>
  <c r="E1250" i="23"/>
  <c r="E1251" i="23"/>
  <c r="E1252" i="23"/>
  <c r="E1253" i="23"/>
  <c r="E1254" i="23"/>
  <c r="E1255" i="23"/>
  <c r="E1256" i="23"/>
  <c r="E1257" i="23"/>
  <c r="E1258" i="23"/>
  <c r="E1259" i="23"/>
  <c r="E1260" i="23"/>
  <c r="E1261" i="23"/>
  <c r="E1262" i="23"/>
  <c r="E1263" i="23"/>
  <c r="E1264" i="23"/>
  <c r="E1265" i="23"/>
  <c r="E1266" i="23"/>
  <c r="E1267" i="23"/>
  <c r="E1268" i="23"/>
  <c r="E1269" i="23"/>
  <c r="E1270" i="23"/>
  <c r="E1271" i="23"/>
  <c r="E1272" i="23"/>
  <c r="E1273" i="23"/>
  <c r="E1274" i="23"/>
  <c r="E1275" i="23"/>
  <c r="E1276" i="23"/>
  <c r="E1277" i="23"/>
  <c r="E1278" i="23"/>
  <c r="E1279" i="23"/>
  <c r="E1280" i="23"/>
  <c r="E1281" i="23"/>
  <c r="E1282" i="23"/>
  <c r="E1283" i="23"/>
  <c r="E1284" i="23"/>
  <c r="E1285" i="23"/>
  <c r="E1286" i="23"/>
  <c r="E1287" i="23"/>
  <c r="E1288" i="23"/>
  <c r="E1289" i="23"/>
  <c r="E1290" i="23"/>
  <c r="E1291" i="23"/>
  <c r="E1292" i="23"/>
  <c r="E1293" i="23"/>
  <c r="E1294" i="23"/>
  <c r="E1295" i="23"/>
  <c r="E1296" i="23"/>
  <c r="E1297" i="23"/>
  <c r="E1298" i="23"/>
  <c r="E1299" i="23"/>
  <c r="E1300" i="23"/>
  <c r="E1301" i="23"/>
  <c r="E1302" i="23"/>
  <c r="E1303" i="23"/>
  <c r="E1304" i="23"/>
  <c r="E1305" i="23"/>
  <c r="E1306" i="23"/>
  <c r="E1307" i="23"/>
  <c r="E1308" i="23"/>
  <c r="E1309" i="23"/>
  <c r="E1310" i="23"/>
  <c r="E1311" i="23"/>
  <c r="E1312" i="23"/>
  <c r="E1313" i="23"/>
  <c r="E1314" i="23"/>
  <c r="E1315" i="23"/>
  <c r="E1316" i="23"/>
  <c r="E1317" i="23"/>
  <c r="E1318" i="23"/>
  <c r="E1319" i="23"/>
  <c r="E1320" i="23"/>
  <c r="E1321" i="23"/>
  <c r="E1322" i="23"/>
  <c r="E1323" i="23"/>
  <c r="E1324" i="23"/>
  <c r="E1325" i="23"/>
  <c r="E1326" i="23"/>
  <c r="E1327" i="23"/>
  <c r="E1328" i="23"/>
  <c r="E1329" i="23"/>
  <c r="E1330" i="23"/>
  <c r="E1331" i="23"/>
  <c r="E1332" i="23"/>
  <c r="E1333" i="23"/>
  <c r="E1334" i="23"/>
  <c r="E1335" i="23"/>
  <c r="E1336" i="23"/>
  <c r="E1337" i="23"/>
  <c r="E1338" i="23"/>
  <c r="E1339" i="23"/>
  <c r="E1340" i="23"/>
  <c r="E1341" i="23"/>
  <c r="E1342" i="23"/>
  <c r="E1343" i="23"/>
  <c r="E1344" i="23"/>
  <c r="E1345" i="23"/>
  <c r="E1346" i="23"/>
  <c r="E1347" i="23"/>
  <c r="E1348" i="23"/>
  <c r="E1349" i="23"/>
  <c r="E1350" i="23"/>
  <c r="E1351" i="23"/>
  <c r="E1352" i="23"/>
  <c r="E1353" i="23"/>
  <c r="E1354" i="23"/>
  <c r="E1355" i="23"/>
  <c r="E1356" i="23"/>
  <c r="E1357" i="23"/>
  <c r="E1358" i="23"/>
  <c r="E1359" i="23"/>
  <c r="E1360" i="23"/>
  <c r="E1361" i="23"/>
  <c r="E1362" i="23"/>
  <c r="E1363" i="23"/>
  <c r="E1364" i="23"/>
  <c r="E1365" i="23"/>
  <c r="E1366" i="23"/>
  <c r="E1367" i="23"/>
  <c r="E1368" i="23"/>
  <c r="E1369" i="23"/>
  <c r="E1370" i="23"/>
  <c r="E1371" i="23"/>
  <c r="E1372" i="23"/>
  <c r="E1373" i="23"/>
  <c r="E1374" i="23"/>
  <c r="E1375" i="23"/>
  <c r="E1376" i="23"/>
  <c r="E1377" i="23"/>
  <c r="E1378" i="23"/>
  <c r="E1379" i="23"/>
  <c r="E1380" i="23"/>
  <c r="E1381" i="23"/>
  <c r="E1382" i="23"/>
  <c r="E1383" i="23"/>
  <c r="E1384" i="23"/>
  <c r="E1385" i="23"/>
  <c r="E1386" i="23"/>
  <c r="E1387" i="23"/>
  <c r="E1388" i="23"/>
  <c r="E1389" i="23"/>
  <c r="E1390" i="23"/>
  <c r="E1391" i="23"/>
  <c r="E1392" i="23"/>
  <c r="E1393" i="23"/>
  <c r="E1394" i="23"/>
  <c r="E1395" i="23"/>
  <c r="E1396" i="23"/>
  <c r="E1397" i="23"/>
  <c r="E1398" i="23"/>
  <c r="E1399" i="23"/>
  <c r="E1400" i="23"/>
  <c r="E1401" i="23"/>
  <c r="E1402" i="23"/>
  <c r="E1403" i="23"/>
  <c r="E1404" i="23"/>
  <c r="E1405" i="23"/>
  <c r="E1406" i="23"/>
  <c r="E1407" i="23"/>
  <c r="E1408" i="23"/>
  <c r="E1409" i="23"/>
  <c r="E1410" i="23"/>
  <c r="E1411" i="23"/>
  <c r="E1412" i="23"/>
  <c r="E1413" i="23"/>
  <c r="E1414" i="23"/>
  <c r="E1415" i="23"/>
  <c r="E1416" i="23"/>
  <c r="E1417" i="23"/>
  <c r="E1418" i="23"/>
  <c r="E1419" i="23"/>
  <c r="E1420" i="23"/>
  <c r="E1421" i="23"/>
  <c r="E1422" i="23"/>
  <c r="E1423" i="23"/>
  <c r="E1424" i="23"/>
  <c r="E1425" i="23"/>
  <c r="E1426" i="23"/>
  <c r="E1427" i="23"/>
  <c r="E1428" i="23"/>
  <c r="E1429" i="23"/>
  <c r="E1430" i="23"/>
  <c r="E1431" i="23"/>
  <c r="E1432" i="23"/>
  <c r="E1433" i="23"/>
  <c r="E1434" i="23"/>
  <c r="E1435" i="23"/>
  <c r="E1436" i="23"/>
  <c r="E1437" i="23"/>
  <c r="E1438" i="23"/>
  <c r="E1439" i="23"/>
  <c r="E1440" i="23"/>
  <c r="E1441" i="23"/>
  <c r="E1442" i="23"/>
  <c r="E1443" i="23"/>
  <c r="E1444" i="23"/>
  <c r="E1445" i="23"/>
  <c r="E1446" i="23"/>
  <c r="E1447" i="23"/>
  <c r="E1448" i="23"/>
  <c r="E1449" i="23"/>
  <c r="E1450" i="23"/>
  <c r="E1451" i="23"/>
  <c r="E1452" i="23"/>
  <c r="E1453" i="23"/>
  <c r="E1454" i="23"/>
  <c r="E1455" i="23"/>
  <c r="E1456" i="23"/>
  <c r="E1457" i="23"/>
  <c r="E1458" i="23"/>
  <c r="E1459" i="23"/>
  <c r="E1460" i="23"/>
  <c r="E1461" i="23"/>
  <c r="E1462" i="23"/>
  <c r="E1463" i="23"/>
  <c r="E1464" i="23"/>
  <c r="E1465" i="23"/>
  <c r="E1466" i="23"/>
  <c r="E1467" i="23"/>
  <c r="E1468" i="23"/>
  <c r="E1469" i="23"/>
  <c r="E1470" i="23"/>
  <c r="E1471" i="23"/>
  <c r="E1472" i="23"/>
  <c r="E1473" i="23"/>
  <c r="E1474" i="23"/>
  <c r="E1475" i="23"/>
  <c r="E1476" i="23"/>
  <c r="E1477" i="23"/>
  <c r="E1478" i="23"/>
  <c r="E1479" i="23"/>
  <c r="E1480" i="23"/>
  <c r="E1481" i="23"/>
  <c r="E1482" i="23"/>
  <c r="E1483" i="23"/>
  <c r="E1484" i="23"/>
  <c r="E1485" i="23"/>
  <c r="E1486" i="23"/>
  <c r="E1487" i="23"/>
  <c r="E1488" i="23"/>
  <c r="E1489" i="23"/>
  <c r="E1490" i="23"/>
  <c r="E1491" i="23"/>
  <c r="E1492" i="23"/>
  <c r="E1493" i="23"/>
  <c r="E1494" i="23"/>
  <c r="E1495" i="23"/>
  <c r="E1496" i="23"/>
  <c r="E1497" i="23"/>
  <c r="E1498" i="23"/>
  <c r="E1499" i="23"/>
  <c r="E1500" i="23"/>
  <c r="E1501" i="23"/>
  <c r="E1502" i="23"/>
  <c r="E1503" i="23"/>
  <c r="E1504" i="23"/>
  <c r="E5" i="23"/>
  <c r="BC1504" i="23"/>
  <c r="BC1503" i="23"/>
  <c r="BC1502" i="23"/>
  <c r="BC1501" i="23"/>
  <c r="BC1500" i="23"/>
  <c r="BC1499" i="23"/>
  <c r="BC1498" i="23"/>
  <c r="BC1497" i="23"/>
  <c r="BC1496" i="23"/>
  <c r="BC1495" i="23"/>
  <c r="BC1494" i="23"/>
  <c r="BC1493" i="23"/>
  <c r="BC1492" i="23"/>
  <c r="BC1491" i="23"/>
  <c r="BC1490" i="23"/>
  <c r="BC1489" i="23"/>
  <c r="BC1488" i="23"/>
  <c r="BC1487" i="23"/>
  <c r="BC1486" i="23"/>
  <c r="BC1485" i="23"/>
  <c r="BC1484" i="23"/>
  <c r="BC1483" i="23"/>
  <c r="BC1482" i="23"/>
  <c r="BC1481" i="23"/>
  <c r="BC1480" i="23"/>
  <c r="BC1479" i="23"/>
  <c r="BC1478" i="23"/>
  <c r="BC1477" i="23"/>
  <c r="BC1476" i="23"/>
  <c r="BC1475" i="23"/>
  <c r="BC1474" i="23"/>
  <c r="BC1473" i="23"/>
  <c r="BC1472" i="23"/>
  <c r="BC1471" i="23"/>
  <c r="BC1470" i="23"/>
  <c r="BC1469" i="23"/>
  <c r="BC1468" i="23"/>
  <c r="BC1467" i="23"/>
  <c r="BC1466" i="23"/>
  <c r="BC1465" i="23"/>
  <c r="BC1464" i="23"/>
  <c r="BC1463" i="23"/>
  <c r="BC1462" i="23"/>
  <c r="BC1461" i="23"/>
  <c r="BC1460" i="23"/>
  <c r="BC1459" i="23"/>
  <c r="BC1458" i="23"/>
  <c r="BC1457" i="23"/>
  <c r="BC1456" i="23"/>
  <c r="BC1455" i="23"/>
  <c r="BC1454" i="23"/>
  <c r="BC1453" i="23"/>
  <c r="BC1452" i="23"/>
  <c r="BC1451" i="23"/>
  <c r="BC1450" i="23"/>
  <c r="BC1449" i="23"/>
  <c r="BC1448" i="23"/>
  <c r="BC1447" i="23"/>
  <c r="BC1446" i="23"/>
  <c r="BC1445" i="23"/>
  <c r="BC1444" i="23"/>
  <c r="BC1443" i="23"/>
  <c r="BC1442" i="23"/>
  <c r="BC1441" i="23"/>
  <c r="BC1440" i="23"/>
  <c r="BC1439" i="23"/>
  <c r="BC1438" i="23"/>
  <c r="BC1437" i="23"/>
  <c r="BC1436" i="23"/>
  <c r="BC1435" i="23"/>
  <c r="BC1434" i="23"/>
  <c r="BC1433" i="23"/>
  <c r="BC1432" i="23"/>
  <c r="BC1431" i="23"/>
  <c r="BC1430" i="23"/>
  <c r="BC1429" i="23"/>
  <c r="BC1428" i="23"/>
  <c r="BC1427" i="23"/>
  <c r="BC1426" i="23"/>
  <c r="BC1425" i="23"/>
  <c r="BC1424" i="23"/>
  <c r="BC1423" i="23"/>
  <c r="BC1422" i="23"/>
  <c r="BC1421" i="23"/>
  <c r="BC1420" i="23"/>
  <c r="BC1419" i="23"/>
  <c r="BC1418" i="23"/>
  <c r="BC1417" i="23"/>
  <c r="BC1416" i="23"/>
  <c r="BC1415" i="23"/>
  <c r="BC1414" i="23"/>
  <c r="BC1413" i="23"/>
  <c r="BC1412" i="23"/>
  <c r="BC1411" i="23"/>
  <c r="BC1410" i="23"/>
  <c r="BC1409" i="23"/>
  <c r="BC1408" i="23"/>
  <c r="BC1407" i="23"/>
  <c r="BC1406" i="23"/>
  <c r="BC1405" i="23"/>
  <c r="BC1404" i="23"/>
  <c r="BC1403" i="23"/>
  <c r="BC1402" i="23"/>
  <c r="BC1401" i="23"/>
  <c r="BC1400" i="23"/>
  <c r="BC1399" i="23"/>
  <c r="BC1398" i="23"/>
  <c r="BC1397" i="23"/>
  <c r="BC1396" i="23"/>
  <c r="BC1395" i="23"/>
  <c r="BC1394" i="23"/>
  <c r="BC1393" i="23"/>
  <c r="BC1392" i="23"/>
  <c r="BC1391" i="23"/>
  <c r="BC1390" i="23"/>
  <c r="BC1389" i="23"/>
  <c r="BC1388" i="23"/>
  <c r="BC1387" i="23"/>
  <c r="BC1386" i="23"/>
  <c r="BC1385" i="23"/>
  <c r="BC1384" i="23"/>
  <c r="BC1383" i="23"/>
  <c r="BC1382" i="23"/>
  <c r="BC1381" i="23"/>
  <c r="BC1380" i="23"/>
  <c r="BC1379" i="23"/>
  <c r="BC1378" i="23"/>
  <c r="BC1377" i="23"/>
  <c r="BC1376" i="23"/>
  <c r="BC1375" i="23"/>
  <c r="BC1374" i="23"/>
  <c r="BC1373" i="23"/>
  <c r="BC1372" i="23"/>
  <c r="BC1371" i="23"/>
  <c r="BC1370" i="23"/>
  <c r="BC1369" i="23"/>
  <c r="BC1368" i="23"/>
  <c r="BC1367" i="23"/>
  <c r="BC1366" i="23"/>
  <c r="BC1365" i="23"/>
  <c r="BC1364" i="23"/>
  <c r="BC1363" i="23"/>
  <c r="BC1362" i="23"/>
  <c r="BC1361" i="23"/>
  <c r="BC1360" i="23"/>
  <c r="BC1359" i="23"/>
  <c r="BC1358" i="23"/>
  <c r="BC1357" i="23"/>
  <c r="BC1356" i="23"/>
  <c r="BC1355" i="23"/>
  <c r="BC1354" i="23"/>
  <c r="BC1353" i="23"/>
  <c r="BC1352" i="23"/>
  <c r="BC1351" i="23"/>
  <c r="BC1350" i="23"/>
  <c r="BC1349" i="23"/>
  <c r="BC1348" i="23"/>
  <c r="BC1347" i="23"/>
  <c r="BC1346" i="23"/>
  <c r="BC1345" i="23"/>
  <c r="BC1344" i="23"/>
  <c r="BC1343" i="23"/>
  <c r="BC1342" i="23"/>
  <c r="BC1341" i="23"/>
  <c r="BC1340" i="23"/>
  <c r="BC1339" i="23"/>
  <c r="BC1338" i="23"/>
  <c r="BC1337" i="23"/>
  <c r="BC1336" i="23"/>
  <c r="BC1335" i="23"/>
  <c r="BC1334" i="23"/>
  <c r="BC1333" i="23"/>
  <c r="BC1332" i="23"/>
  <c r="BC1331" i="23"/>
  <c r="BC1330" i="23"/>
  <c r="BC1329" i="23"/>
  <c r="BC1328" i="23"/>
  <c r="BC1327" i="23"/>
  <c r="BC1326" i="23"/>
  <c r="BC1325" i="23"/>
  <c r="BC1324" i="23"/>
  <c r="BC1323" i="23"/>
  <c r="BC1322" i="23"/>
  <c r="BC1321" i="23"/>
  <c r="BC1320" i="23"/>
  <c r="BC1319" i="23"/>
  <c r="BC1318" i="23"/>
  <c r="BC1317" i="23"/>
  <c r="BC1316" i="23"/>
  <c r="BC1315" i="23"/>
  <c r="BC1314" i="23"/>
  <c r="BC1313" i="23"/>
  <c r="BC1312" i="23"/>
  <c r="BC1311" i="23"/>
  <c r="BC1310" i="23"/>
  <c r="BC1309" i="23"/>
  <c r="BC1308" i="23"/>
  <c r="BC1307" i="23"/>
  <c r="BC1306" i="23"/>
  <c r="BC1305" i="23"/>
  <c r="BC1304" i="23"/>
  <c r="BC1303" i="23"/>
  <c r="BC1302" i="23"/>
  <c r="BC1301" i="23"/>
  <c r="BC1300" i="23"/>
  <c r="BC1299" i="23"/>
  <c r="BC1298" i="23"/>
  <c r="BC1297" i="23"/>
  <c r="BC1296" i="23"/>
  <c r="BC1295" i="23"/>
  <c r="BC1294" i="23"/>
  <c r="BC1293" i="23"/>
  <c r="BC1292" i="23"/>
  <c r="BC1291" i="23"/>
  <c r="BC1290" i="23"/>
  <c r="BC1289" i="23"/>
  <c r="BC1288" i="23"/>
  <c r="BC1287" i="23"/>
  <c r="BC1286" i="23"/>
  <c r="BC1285" i="23"/>
  <c r="BC1284" i="23"/>
  <c r="BC1283" i="23"/>
  <c r="BC1282" i="23"/>
  <c r="BC1281" i="23"/>
  <c r="BC1280" i="23"/>
  <c r="BC1279" i="23"/>
  <c r="BC1278" i="23"/>
  <c r="BC1277" i="23"/>
  <c r="BC1276" i="23"/>
  <c r="BC1275" i="23"/>
  <c r="BC1274" i="23"/>
  <c r="BC1273" i="23"/>
  <c r="BC1272" i="23"/>
  <c r="BC1271" i="23"/>
  <c r="BC1270" i="23"/>
  <c r="BC1269" i="23"/>
  <c r="BC1268" i="23"/>
  <c r="BC1267" i="23"/>
  <c r="BC1266" i="23"/>
  <c r="BC1265" i="23"/>
  <c r="BC1264" i="23"/>
  <c r="BC1263" i="23"/>
  <c r="BC1262" i="23"/>
  <c r="BC1261" i="23"/>
  <c r="BC1260" i="23"/>
  <c r="BC1259" i="23"/>
  <c r="BC1258" i="23"/>
  <c r="BC1257" i="23"/>
  <c r="BC1256" i="23"/>
  <c r="BC1255" i="23"/>
  <c r="BC1254" i="23"/>
  <c r="BC1253" i="23"/>
  <c r="BC1252" i="23"/>
  <c r="BC1251" i="23"/>
  <c r="BC1250" i="23"/>
  <c r="BC1249" i="23"/>
  <c r="BC1248" i="23"/>
  <c r="BC1247" i="23"/>
  <c r="BC1246" i="23"/>
  <c r="BC1245" i="23"/>
  <c r="BC1244" i="23"/>
  <c r="BC1243" i="23"/>
  <c r="BC1242" i="23"/>
  <c r="BC1241" i="23"/>
  <c r="BC1240" i="23"/>
  <c r="BC1239" i="23"/>
  <c r="BC1238" i="23"/>
  <c r="BC1237" i="23"/>
  <c r="BC1236" i="23"/>
  <c r="BC1235" i="23"/>
  <c r="BC1234" i="23"/>
  <c r="BC1233" i="23"/>
  <c r="BC1232" i="23"/>
  <c r="BC1231" i="23"/>
  <c r="BC1230" i="23"/>
  <c r="BC1229" i="23"/>
  <c r="BC1228" i="23"/>
  <c r="BC1227" i="23"/>
  <c r="BC1226" i="23"/>
  <c r="BC1225" i="23"/>
  <c r="BC1224" i="23"/>
  <c r="BC1223" i="23"/>
  <c r="BC1222" i="23"/>
  <c r="BC1221" i="23"/>
  <c r="BC1220" i="23"/>
  <c r="BC1219" i="23"/>
  <c r="BC1218" i="23"/>
  <c r="BC1217" i="23"/>
  <c r="BC1216" i="23"/>
  <c r="BC1215" i="23"/>
  <c r="BC1214" i="23"/>
  <c r="BC1213" i="23"/>
  <c r="BC1212" i="23"/>
  <c r="BC1211" i="23"/>
  <c r="BC1210" i="23"/>
  <c r="BC1209" i="23"/>
  <c r="BC1208" i="23"/>
  <c r="BC1207" i="23"/>
  <c r="BC1206" i="23"/>
  <c r="BC1205" i="23"/>
  <c r="BC1204" i="23"/>
  <c r="BC1203" i="23"/>
  <c r="BC1202" i="23"/>
  <c r="BC1201" i="23"/>
  <c r="BC1200" i="23"/>
  <c r="BC1199" i="23"/>
  <c r="BC1198" i="23"/>
  <c r="BC1197" i="23"/>
  <c r="BC1196" i="23"/>
  <c r="BC1195" i="23"/>
  <c r="BC1194" i="23"/>
  <c r="BC1193" i="23"/>
  <c r="BC1192" i="23"/>
  <c r="BC1191" i="23"/>
  <c r="BC1190" i="23"/>
  <c r="BC1189" i="23"/>
  <c r="BC1188" i="23"/>
  <c r="BC1187" i="23"/>
  <c r="BC1186" i="23"/>
  <c r="BC1185" i="23"/>
  <c r="BC1184" i="23"/>
  <c r="BC1183" i="23"/>
  <c r="BC1182" i="23"/>
  <c r="BC1181" i="23"/>
  <c r="BC1180" i="23"/>
  <c r="BC1179" i="23"/>
  <c r="BC1178" i="23"/>
  <c r="BC1177" i="23"/>
  <c r="BC1176" i="23"/>
  <c r="BC1175" i="23"/>
  <c r="BC1174" i="23"/>
  <c r="BC1173" i="23"/>
  <c r="BC1172" i="23"/>
  <c r="BC1171" i="23"/>
  <c r="BC1170" i="23"/>
  <c r="BC1169" i="23"/>
  <c r="BC1168" i="23"/>
  <c r="BC1167" i="23"/>
  <c r="BC1166" i="23"/>
  <c r="BC1165" i="23"/>
  <c r="BC1164" i="23"/>
  <c r="BC1163" i="23"/>
  <c r="BC1162" i="23"/>
  <c r="BC1161" i="23"/>
  <c r="BC1160" i="23"/>
  <c r="BC1159" i="23"/>
  <c r="BC1158" i="23"/>
  <c r="BC1157" i="23"/>
  <c r="BC1156" i="23"/>
  <c r="BC1155" i="23"/>
  <c r="BC1154" i="23"/>
  <c r="BC1153" i="23"/>
  <c r="BC1152" i="23"/>
  <c r="BC1151" i="23"/>
  <c r="BC1150" i="23"/>
  <c r="BC1149" i="23"/>
  <c r="BC1148" i="23"/>
  <c r="BC1147" i="23"/>
  <c r="BC1146" i="23"/>
  <c r="BC1145" i="23"/>
  <c r="BC1144" i="23"/>
  <c r="BC1143" i="23"/>
  <c r="BC1142" i="23"/>
  <c r="BC1141" i="23"/>
  <c r="BC1140" i="23"/>
  <c r="BC1139" i="23"/>
  <c r="BC1138" i="23"/>
  <c r="BC1137" i="23"/>
  <c r="BC1136" i="23"/>
  <c r="BC1135" i="23"/>
  <c r="BC1134" i="23"/>
  <c r="BC1133" i="23"/>
  <c r="BC1132" i="23"/>
  <c r="BC1131" i="23"/>
  <c r="BC1130" i="23"/>
  <c r="BC1129" i="23"/>
  <c r="BC1128" i="23"/>
  <c r="BC1127" i="23"/>
  <c r="BC1126" i="23"/>
  <c r="BC1125" i="23"/>
  <c r="BC1124" i="23"/>
  <c r="BC1123" i="23"/>
  <c r="BC1122" i="23"/>
  <c r="BC1121" i="23"/>
  <c r="BC1120" i="23"/>
  <c r="BC1119" i="23"/>
  <c r="BC1118" i="23"/>
  <c r="BC1117" i="23"/>
  <c r="BC1116" i="23"/>
  <c r="BC1115" i="23"/>
  <c r="BC1114" i="23"/>
  <c r="BC1113" i="23"/>
  <c r="BC1112" i="23"/>
  <c r="BC1111" i="23"/>
  <c r="BC1110" i="23"/>
  <c r="BC1109" i="23"/>
  <c r="BC1108" i="23"/>
  <c r="BC1107" i="23"/>
  <c r="BC1106" i="23"/>
  <c r="BC1105" i="23"/>
  <c r="BC1104" i="23"/>
  <c r="BC1103" i="23"/>
  <c r="BC1102" i="23"/>
  <c r="BC1101" i="23"/>
  <c r="BC1100" i="23"/>
  <c r="BC1099" i="23"/>
  <c r="BC1098" i="23"/>
  <c r="BC1097" i="23"/>
  <c r="BC1096" i="23"/>
  <c r="BC1095" i="23"/>
  <c r="BC1094" i="23"/>
  <c r="BC1093" i="23"/>
  <c r="BC1092" i="23"/>
  <c r="BC1091" i="23"/>
  <c r="BC1090" i="23"/>
  <c r="BC1089" i="23"/>
  <c r="BC1088" i="23"/>
  <c r="BC1087" i="23"/>
  <c r="BC1086" i="23"/>
  <c r="BC1085" i="23"/>
  <c r="BC1084" i="23"/>
  <c r="BC1083" i="23"/>
  <c r="BC1082" i="23"/>
  <c r="BC1081" i="23"/>
  <c r="BC1080" i="23"/>
  <c r="BC1079" i="23"/>
  <c r="BC1078" i="23"/>
  <c r="BC1077" i="23"/>
  <c r="BC1076" i="23"/>
  <c r="BC1075" i="23"/>
  <c r="BC1074" i="23"/>
  <c r="BC1073" i="23"/>
  <c r="BC1072" i="23"/>
  <c r="BC1071" i="23"/>
  <c r="BC1070" i="23"/>
  <c r="BC1069" i="23"/>
  <c r="BC1068" i="23"/>
  <c r="BC1067" i="23"/>
  <c r="BC1066" i="23"/>
  <c r="BC1065" i="23"/>
  <c r="BC1064" i="23"/>
  <c r="BC1063" i="23"/>
  <c r="BC1062" i="23"/>
  <c r="BC1061" i="23"/>
  <c r="BC1060" i="23"/>
  <c r="BC1059" i="23"/>
  <c r="BC1058" i="23"/>
  <c r="BC1057" i="23"/>
  <c r="BC1056" i="23"/>
  <c r="BC1055" i="23"/>
  <c r="BC1054" i="23"/>
  <c r="BC1053" i="23"/>
  <c r="BC1052" i="23"/>
  <c r="BC1051" i="23"/>
  <c r="BC1050" i="23"/>
  <c r="BC1049" i="23"/>
  <c r="BC1048" i="23"/>
  <c r="BC1047" i="23"/>
  <c r="BC1046" i="23"/>
  <c r="BC1045" i="23"/>
  <c r="BC1044" i="23"/>
  <c r="BC1043" i="23"/>
  <c r="BC1042" i="23"/>
  <c r="BC1041" i="23"/>
  <c r="BC1040" i="23"/>
  <c r="BC1039" i="23"/>
  <c r="BC1038" i="23"/>
  <c r="BC1037" i="23"/>
  <c r="BC1036" i="23"/>
  <c r="BC1035" i="23"/>
  <c r="BC1034" i="23"/>
  <c r="BC1033" i="23"/>
  <c r="BC1032" i="23"/>
  <c r="BC1031" i="23"/>
  <c r="BC1030" i="23"/>
  <c r="BC1029" i="23"/>
  <c r="BC1028" i="23"/>
  <c r="BC1027" i="23"/>
  <c r="BC1026" i="23"/>
  <c r="BC1025" i="23"/>
  <c r="BC1024" i="23"/>
  <c r="BC1023" i="23"/>
  <c r="BC1022" i="23"/>
  <c r="BC1021" i="23"/>
  <c r="BC1020" i="23"/>
  <c r="BC1019" i="23"/>
  <c r="BC1018" i="23"/>
  <c r="BC1017" i="23"/>
  <c r="BC1016" i="23"/>
  <c r="BC1015" i="23"/>
  <c r="BC1014" i="23"/>
  <c r="BC1013" i="23"/>
  <c r="BC1012" i="23"/>
  <c r="BC1011" i="23"/>
  <c r="BC1010" i="23"/>
  <c r="BC1009" i="23"/>
  <c r="BC1008" i="23"/>
  <c r="BC1007" i="23"/>
  <c r="BC1006" i="23"/>
  <c r="BC1005" i="23"/>
  <c r="BC1004" i="23"/>
  <c r="BC1003" i="23"/>
  <c r="BC1002" i="23"/>
  <c r="BC1001" i="23"/>
  <c r="BC1000" i="23"/>
  <c r="BC999" i="23"/>
  <c r="BC998" i="23"/>
  <c r="BC997" i="23"/>
  <c r="BC996" i="23"/>
  <c r="BC995" i="23"/>
  <c r="BC994" i="23"/>
  <c r="BC993" i="23"/>
  <c r="BC992" i="23"/>
  <c r="BC991" i="23"/>
  <c r="BC990" i="23"/>
  <c r="BC989" i="23"/>
  <c r="BC988" i="23"/>
  <c r="BC987" i="23"/>
  <c r="BC986" i="23"/>
  <c r="BC985" i="23"/>
  <c r="BC984" i="23"/>
  <c r="BC983" i="23"/>
  <c r="BC982" i="23"/>
  <c r="BC981" i="23"/>
  <c r="BC980" i="23"/>
  <c r="BC979" i="23"/>
  <c r="BC978" i="23"/>
  <c r="BC977" i="23"/>
  <c r="BC976" i="23"/>
  <c r="BC975" i="23"/>
  <c r="BC974" i="23"/>
  <c r="BC973" i="23"/>
  <c r="BC972" i="23"/>
  <c r="BC971" i="23"/>
  <c r="BC970" i="23"/>
  <c r="BC969" i="23"/>
  <c r="BC968" i="23"/>
  <c r="BC967" i="23"/>
  <c r="BC966" i="23"/>
  <c r="BC965" i="23"/>
  <c r="BC964" i="23"/>
  <c r="BC963" i="23"/>
  <c r="BC962" i="23"/>
  <c r="BC961" i="23"/>
  <c r="BC960" i="23"/>
  <c r="BC959" i="23"/>
  <c r="BC958" i="23"/>
  <c r="BC957" i="23"/>
  <c r="BC956" i="23"/>
  <c r="BC955" i="23"/>
  <c r="BC954" i="23"/>
  <c r="BC953" i="23"/>
  <c r="BC952" i="23"/>
  <c r="BC951" i="23"/>
  <c r="BC950" i="23"/>
  <c r="BC949" i="23"/>
  <c r="BC948" i="23"/>
  <c r="BC947" i="23"/>
  <c r="BC946" i="23"/>
  <c r="BC945" i="23"/>
  <c r="BC944" i="23"/>
  <c r="BC943" i="23"/>
  <c r="BC942" i="23"/>
  <c r="BC941" i="23"/>
  <c r="BC940" i="23"/>
  <c r="BC939" i="23"/>
  <c r="BC938" i="23"/>
  <c r="BC937" i="23"/>
  <c r="BC936" i="23"/>
  <c r="BC935" i="23"/>
  <c r="BC934" i="23"/>
  <c r="BC933" i="23"/>
  <c r="BC932" i="23"/>
  <c r="BC931" i="23"/>
  <c r="BC930" i="23"/>
  <c r="BC929" i="23"/>
  <c r="BC928" i="23"/>
  <c r="BC927" i="23"/>
  <c r="BC926" i="23"/>
  <c r="BC925" i="23"/>
  <c r="BC924" i="23"/>
  <c r="BC923" i="23"/>
  <c r="BC922" i="23"/>
  <c r="BC921" i="23"/>
  <c r="BC920" i="23"/>
  <c r="BC919" i="23"/>
  <c r="BC918" i="23"/>
  <c r="BC917" i="23"/>
  <c r="BC916" i="23"/>
  <c r="BC915" i="23"/>
  <c r="BC914" i="23"/>
  <c r="BC913" i="23"/>
  <c r="BC912" i="23"/>
  <c r="BC911" i="23"/>
  <c r="BC910" i="23"/>
  <c r="BC909" i="23"/>
  <c r="BC908" i="23"/>
  <c r="BC907" i="23"/>
  <c r="BC906" i="23"/>
  <c r="BC905" i="23"/>
  <c r="BC904" i="23"/>
  <c r="BC903" i="23"/>
  <c r="BC902" i="23"/>
  <c r="BC901" i="23"/>
  <c r="BC900" i="23"/>
  <c r="BC899" i="23"/>
  <c r="BC898" i="23"/>
  <c r="BC897" i="23"/>
  <c r="BC896" i="23"/>
  <c r="BC895" i="23"/>
  <c r="BC894" i="23"/>
  <c r="BC893" i="23"/>
  <c r="BC892" i="23"/>
  <c r="BC891" i="23"/>
  <c r="BC890" i="23"/>
  <c r="BC889" i="23"/>
  <c r="BC888" i="23"/>
  <c r="BC887" i="23"/>
  <c r="BC886" i="23"/>
  <c r="BC885" i="23"/>
  <c r="BC884" i="23"/>
  <c r="BC883" i="23"/>
  <c r="BC882" i="23"/>
  <c r="BC881" i="23"/>
  <c r="BC880" i="23"/>
  <c r="BC879" i="23"/>
  <c r="BC878" i="23"/>
  <c r="BC877" i="23"/>
  <c r="BC876" i="23"/>
  <c r="BC875" i="23"/>
  <c r="BC874" i="23"/>
  <c r="BC873" i="23"/>
  <c r="BC872" i="23"/>
  <c r="BC871" i="23"/>
  <c r="BC870" i="23"/>
  <c r="BC869" i="23"/>
  <c r="BC868" i="23"/>
  <c r="BC867" i="23"/>
  <c r="BC866" i="23"/>
  <c r="BC865" i="23"/>
  <c r="BC864" i="23"/>
  <c r="BC863" i="23"/>
  <c r="BC862" i="23"/>
  <c r="BC861" i="23"/>
  <c r="BC860" i="23"/>
  <c r="BC859" i="23"/>
  <c r="BC858" i="23"/>
  <c r="BC857" i="23"/>
  <c r="BC856" i="23"/>
  <c r="BC855" i="23"/>
  <c r="BC854" i="23"/>
  <c r="BC853" i="23"/>
  <c r="BC852" i="23"/>
  <c r="BC851" i="23"/>
  <c r="BC850" i="23"/>
  <c r="BC849" i="23"/>
  <c r="BC848" i="23"/>
  <c r="BC847" i="23"/>
  <c r="BC846" i="23"/>
  <c r="BC845" i="23"/>
  <c r="BC844" i="23"/>
  <c r="BC843" i="23"/>
  <c r="BC842" i="23"/>
  <c r="BC841" i="23"/>
  <c r="BC840" i="23"/>
  <c r="BC839" i="23"/>
  <c r="BC838" i="23"/>
  <c r="BC837" i="23"/>
  <c r="BC836" i="23"/>
  <c r="BC835" i="23"/>
  <c r="BC834" i="23"/>
  <c r="BC833" i="23"/>
  <c r="BC832" i="23"/>
  <c r="BC831" i="23"/>
  <c r="BC830" i="23"/>
  <c r="BC829" i="23"/>
  <c r="BC828" i="23"/>
  <c r="BC827" i="23"/>
  <c r="BC826" i="23"/>
  <c r="BC825" i="23"/>
  <c r="BC824" i="23"/>
  <c r="BC823" i="23"/>
  <c r="BC822" i="23"/>
  <c r="BC821" i="23"/>
  <c r="BC820" i="23"/>
  <c r="BC819" i="23"/>
  <c r="BC818" i="23"/>
  <c r="BC817" i="23"/>
  <c r="BC816" i="23"/>
  <c r="BC815" i="23"/>
  <c r="BC814" i="23"/>
  <c r="BC813" i="23"/>
  <c r="BC812" i="23"/>
  <c r="BC811" i="23"/>
  <c r="BC810" i="23"/>
  <c r="BC809" i="23"/>
  <c r="BC808" i="23"/>
  <c r="BC807" i="23"/>
  <c r="BC806" i="23"/>
  <c r="BC805" i="23"/>
  <c r="BC804" i="23"/>
  <c r="BC803" i="23"/>
  <c r="BC802" i="23"/>
  <c r="BC801" i="23"/>
  <c r="BC800" i="23"/>
  <c r="BC799" i="23"/>
  <c r="BC798" i="23"/>
  <c r="BC797" i="23"/>
  <c r="BC796" i="23"/>
  <c r="BC795" i="23"/>
  <c r="BC794" i="23"/>
  <c r="BC793" i="23"/>
  <c r="BC792" i="23"/>
  <c r="BC791" i="23"/>
  <c r="BC790" i="23"/>
  <c r="BC789" i="23"/>
  <c r="BC788" i="23"/>
  <c r="BC787" i="23"/>
  <c r="BC786" i="23"/>
  <c r="BC785" i="23"/>
  <c r="BC784" i="23"/>
  <c r="BC783" i="23"/>
  <c r="BC782" i="23"/>
  <c r="BC781" i="23"/>
  <c r="BC780" i="23"/>
  <c r="BC779" i="23"/>
  <c r="BC778" i="23"/>
  <c r="BC777" i="23"/>
  <c r="BC776" i="23"/>
  <c r="BC775" i="23"/>
  <c r="BC774" i="23"/>
  <c r="BC773" i="23"/>
  <c r="BC772" i="23"/>
  <c r="BC771" i="23"/>
  <c r="BC770" i="23"/>
  <c r="BC769" i="23"/>
  <c r="BC768" i="23"/>
  <c r="BC767" i="23"/>
  <c r="BC766" i="23"/>
  <c r="BC765" i="23"/>
  <c r="BC764" i="23"/>
  <c r="BC763" i="23"/>
  <c r="BC762" i="23"/>
  <c r="BC761" i="23"/>
  <c r="BC760" i="23"/>
  <c r="BC759" i="23"/>
  <c r="BC758" i="23"/>
  <c r="BC757" i="23"/>
  <c r="BC756" i="23"/>
  <c r="BC755" i="23"/>
  <c r="BC754" i="23"/>
  <c r="BC753" i="23"/>
  <c r="BC752" i="23"/>
  <c r="BC751" i="23"/>
  <c r="BC750" i="23"/>
  <c r="BC749" i="23"/>
  <c r="BC748" i="23"/>
  <c r="BC747" i="23"/>
  <c r="BC746" i="23"/>
  <c r="BC745" i="23"/>
  <c r="BC744" i="23"/>
  <c r="BC743" i="23"/>
  <c r="BC742" i="23"/>
  <c r="BC741" i="23"/>
  <c r="BC740" i="23"/>
  <c r="BC739" i="23"/>
  <c r="BC738" i="23"/>
  <c r="BC737" i="23"/>
  <c r="BC736" i="23"/>
  <c r="BC735" i="23"/>
  <c r="BC734" i="23"/>
  <c r="BC733" i="23"/>
  <c r="BC732" i="23"/>
  <c r="BC731" i="23"/>
  <c r="BC730" i="23"/>
  <c r="BC729" i="23"/>
  <c r="BC728" i="23"/>
  <c r="BC727" i="23"/>
  <c r="BC726" i="23"/>
  <c r="BC725" i="23"/>
  <c r="BC724" i="23"/>
  <c r="BC723" i="23"/>
  <c r="BC722" i="23"/>
  <c r="BC721" i="23"/>
  <c r="BC720" i="23"/>
  <c r="BC719" i="23"/>
  <c r="BC718" i="23"/>
  <c r="BC717" i="23"/>
  <c r="BC716" i="23"/>
  <c r="BC715" i="23"/>
  <c r="BC714" i="23"/>
  <c r="BC713" i="23"/>
  <c r="BC712" i="23"/>
  <c r="BC711" i="23"/>
  <c r="BC710" i="23"/>
  <c r="BC709" i="23"/>
  <c r="BC708" i="23"/>
  <c r="BC707" i="23"/>
  <c r="BC706" i="23"/>
  <c r="BC705" i="23"/>
  <c r="BC704" i="23"/>
  <c r="BC703" i="23"/>
  <c r="BC702" i="23"/>
  <c r="BC701" i="23"/>
  <c r="BC700" i="23"/>
  <c r="BC699" i="23"/>
  <c r="BC698" i="23"/>
  <c r="BC697" i="23"/>
  <c r="BC696" i="23"/>
  <c r="BC695" i="23"/>
  <c r="BC694" i="23"/>
  <c r="BC693" i="23"/>
  <c r="BC692" i="23"/>
  <c r="BC691" i="23"/>
  <c r="BC690" i="23"/>
  <c r="BC689" i="23"/>
  <c r="BC688" i="23"/>
  <c r="BC687" i="23"/>
  <c r="BC686" i="23"/>
  <c r="BC685" i="23"/>
  <c r="BC684" i="23"/>
  <c r="BC683" i="23"/>
  <c r="BC682" i="23"/>
  <c r="BC681" i="23"/>
  <c r="BC680" i="23"/>
  <c r="BC679" i="23"/>
  <c r="BC678" i="23"/>
  <c r="BC677" i="23"/>
  <c r="BC676" i="23"/>
  <c r="BC675" i="23"/>
  <c r="BC674" i="23"/>
  <c r="BC673" i="23"/>
  <c r="BC672" i="23"/>
  <c r="BC671" i="23"/>
  <c r="BC670" i="23"/>
  <c r="BC669" i="23"/>
  <c r="BC668" i="23"/>
  <c r="BC667" i="23"/>
  <c r="BC666" i="23"/>
  <c r="BC665" i="23"/>
  <c r="BC664" i="23"/>
  <c r="BC663" i="23"/>
  <c r="BC662" i="23"/>
  <c r="BC661" i="23"/>
  <c r="BC660" i="23"/>
  <c r="BC659" i="23"/>
  <c r="BC658" i="23"/>
  <c r="BC657" i="23"/>
  <c r="BC656" i="23"/>
  <c r="BC655" i="23"/>
  <c r="BC654" i="23"/>
  <c r="BC653" i="23"/>
  <c r="BC652" i="23"/>
  <c r="BC651" i="23"/>
  <c r="BC650" i="23"/>
  <c r="BC649" i="23"/>
  <c r="BC648" i="23"/>
  <c r="BC647" i="23"/>
  <c r="BC646" i="23"/>
  <c r="BC645" i="23"/>
  <c r="BC644" i="23"/>
  <c r="BC643" i="23"/>
  <c r="BC642" i="23"/>
  <c r="BC641" i="23"/>
  <c r="BC640" i="23"/>
  <c r="BC639" i="23"/>
  <c r="BC638" i="23"/>
  <c r="BC637" i="23"/>
  <c r="BC636" i="23"/>
  <c r="BC635" i="23"/>
  <c r="BC634" i="23"/>
  <c r="BC633" i="23"/>
  <c r="BC632" i="23"/>
  <c r="BC631" i="23"/>
  <c r="BC630" i="23"/>
  <c r="BC629" i="23"/>
  <c r="BC628" i="23"/>
  <c r="BC627" i="23"/>
  <c r="BC626" i="23"/>
  <c r="BC625" i="23"/>
  <c r="BC624" i="23"/>
  <c r="BC623" i="23"/>
  <c r="BC622" i="23"/>
  <c r="BC621" i="23"/>
  <c r="BC620" i="23"/>
  <c r="BC619" i="23"/>
  <c r="BC618" i="23"/>
  <c r="BC617" i="23"/>
  <c r="BC616" i="23"/>
  <c r="BC615" i="23"/>
  <c r="BC614" i="23"/>
  <c r="BC613" i="23"/>
  <c r="BC612" i="23"/>
  <c r="BC611" i="23"/>
  <c r="BC610" i="23"/>
  <c r="BC609" i="23"/>
  <c r="BC608" i="23"/>
  <c r="BC607" i="23"/>
  <c r="BC606" i="23"/>
  <c r="BC605" i="23"/>
  <c r="BC604" i="23"/>
  <c r="BC603" i="23"/>
  <c r="BC602" i="23"/>
  <c r="BC601" i="23"/>
  <c r="BC600" i="23"/>
  <c r="BC599" i="23"/>
  <c r="BC598" i="23"/>
  <c r="BC597" i="23"/>
  <c r="BC596" i="23"/>
  <c r="BC595" i="23"/>
  <c r="BC594" i="23"/>
  <c r="BC593" i="23"/>
  <c r="BC592" i="23"/>
  <c r="BC591" i="23"/>
  <c r="BC590" i="23"/>
  <c r="BC589" i="23"/>
  <c r="BC588" i="23"/>
  <c r="BC587" i="23"/>
  <c r="BC586" i="23"/>
  <c r="BC585" i="23"/>
  <c r="BC584" i="23"/>
  <c r="BC583" i="23"/>
  <c r="BC582" i="23"/>
  <c r="BC581" i="23"/>
  <c r="BC580" i="23"/>
  <c r="BC579" i="23"/>
  <c r="BC578" i="23"/>
  <c r="BC577" i="23"/>
  <c r="BC576" i="23"/>
  <c r="BC575" i="23"/>
  <c r="BC574" i="23"/>
  <c r="BC573" i="23"/>
  <c r="BC572" i="23"/>
  <c r="BC571" i="23"/>
  <c r="BC570" i="23"/>
  <c r="BC569" i="23"/>
  <c r="BC568" i="23"/>
  <c r="BC567" i="23"/>
  <c r="BC566" i="23"/>
  <c r="BC565" i="23"/>
  <c r="BC564" i="23"/>
  <c r="BC563" i="23"/>
  <c r="BC562" i="23"/>
  <c r="BC561" i="23"/>
  <c r="BC560" i="23"/>
  <c r="BC559" i="23"/>
  <c r="BC558" i="23"/>
  <c r="BC557" i="23"/>
  <c r="BC556" i="23"/>
  <c r="BC555" i="23"/>
  <c r="BC554" i="23"/>
  <c r="BC553" i="23"/>
  <c r="BC552" i="23"/>
  <c r="BC551" i="23"/>
  <c r="BC550" i="23"/>
  <c r="BC549" i="23"/>
  <c r="BC548" i="23"/>
  <c r="BC547" i="23"/>
  <c r="BC546" i="23"/>
  <c r="BC545" i="23"/>
  <c r="BC544" i="23"/>
  <c r="BC543" i="23"/>
  <c r="BC542" i="23"/>
  <c r="BC541" i="23"/>
  <c r="BC540" i="23"/>
  <c r="BC539" i="23"/>
  <c r="BC538" i="23"/>
  <c r="BC537" i="23"/>
  <c r="BC536" i="23"/>
  <c r="BC535" i="23"/>
  <c r="BC534" i="23"/>
  <c r="BC533" i="23"/>
  <c r="BC532" i="23"/>
  <c r="BC531" i="23"/>
  <c r="BC530" i="23"/>
  <c r="BC529" i="23"/>
  <c r="BC528" i="23"/>
  <c r="BC527" i="23"/>
  <c r="BC526" i="23"/>
  <c r="BC525" i="23"/>
  <c r="BC524" i="23"/>
  <c r="BC523" i="23"/>
  <c r="BC522" i="23"/>
  <c r="BC521" i="23"/>
  <c r="BC520" i="23"/>
  <c r="BC519" i="23"/>
  <c r="BC518" i="23"/>
  <c r="BC517" i="23"/>
  <c r="BC516" i="23"/>
  <c r="BC515" i="23"/>
  <c r="BC514" i="23"/>
  <c r="BC513" i="23"/>
  <c r="BC512" i="23"/>
  <c r="BC511" i="23"/>
  <c r="BC510" i="23"/>
  <c r="BC509" i="23"/>
  <c r="BC508" i="23"/>
  <c r="BC507" i="23"/>
  <c r="BC506" i="23"/>
  <c r="BC505" i="23"/>
  <c r="BC504" i="23"/>
  <c r="BC503" i="23"/>
  <c r="BC502" i="23"/>
  <c r="BC501" i="23"/>
  <c r="BC500" i="23"/>
  <c r="BC499" i="23"/>
  <c r="BC498" i="23"/>
  <c r="BC497" i="23"/>
  <c r="BC496" i="23"/>
  <c r="BC495" i="23"/>
  <c r="BC494" i="23"/>
  <c r="BC493" i="23"/>
  <c r="BC492" i="23"/>
  <c r="BC491" i="23"/>
  <c r="BC490" i="23"/>
  <c r="BC489" i="23"/>
  <c r="BC488" i="23"/>
  <c r="BC487" i="23"/>
  <c r="BC486" i="23"/>
  <c r="BC485" i="23"/>
  <c r="BC484" i="23"/>
  <c r="BC483" i="23"/>
  <c r="BC482" i="23"/>
  <c r="BC481" i="23"/>
  <c r="BC480" i="23"/>
  <c r="BC479" i="23"/>
  <c r="BC478" i="23"/>
  <c r="BC477" i="23"/>
  <c r="BC476" i="23"/>
  <c r="BC475" i="23"/>
  <c r="BC474" i="23"/>
  <c r="BC473" i="23"/>
  <c r="BC472" i="23"/>
  <c r="BC471" i="23"/>
  <c r="BC470" i="23"/>
  <c r="BC469" i="23"/>
  <c r="BC468" i="23"/>
  <c r="BC467" i="23"/>
  <c r="BC466" i="23"/>
  <c r="BC465" i="23"/>
  <c r="BC464" i="23"/>
  <c r="BC463" i="23"/>
  <c r="BC462" i="23"/>
  <c r="BC461" i="23"/>
  <c r="BC460" i="23"/>
  <c r="BC459" i="23"/>
  <c r="BC458" i="23"/>
  <c r="BC457" i="23"/>
  <c r="BC456" i="23"/>
  <c r="BC455" i="23"/>
  <c r="BC454" i="23"/>
  <c r="BC453" i="23"/>
  <c r="BC452" i="23"/>
  <c r="BC451" i="23"/>
  <c r="BC450" i="23"/>
  <c r="BC449" i="23"/>
  <c r="BC448" i="23"/>
  <c r="BC447" i="23"/>
  <c r="BC446" i="23"/>
  <c r="BC445" i="23"/>
  <c r="BC444" i="23"/>
  <c r="BC443" i="23"/>
  <c r="BC442" i="23"/>
  <c r="BC441" i="23"/>
  <c r="BC440" i="23"/>
  <c r="BC439" i="23"/>
  <c r="BC438" i="23"/>
  <c r="BC437" i="23"/>
  <c r="BC436" i="23"/>
  <c r="BC435" i="23"/>
  <c r="BC434" i="23"/>
  <c r="BC433" i="23"/>
  <c r="BC432" i="23"/>
  <c r="BC431" i="23"/>
  <c r="BC430" i="23"/>
  <c r="BC429" i="23"/>
  <c r="BC428" i="23"/>
  <c r="BC427" i="23"/>
  <c r="BC426" i="23"/>
  <c r="BC425" i="23"/>
  <c r="BC424" i="23"/>
  <c r="BC423" i="23"/>
  <c r="BC422" i="23"/>
  <c r="BC421" i="23"/>
  <c r="BC420" i="23"/>
  <c r="BC419" i="23"/>
  <c r="BC418" i="23"/>
  <c r="BC417" i="23"/>
  <c r="BC416" i="23"/>
  <c r="BC415" i="23"/>
  <c r="BC414" i="23"/>
  <c r="BC413" i="23"/>
  <c r="BC412" i="23"/>
  <c r="BC411" i="23"/>
  <c r="BC410" i="23"/>
  <c r="BC409" i="23"/>
  <c r="BC408" i="23"/>
  <c r="BC407" i="23"/>
  <c r="BC406" i="23"/>
  <c r="BC405" i="23"/>
  <c r="BC404" i="23"/>
  <c r="BC403" i="23"/>
  <c r="BC402" i="23"/>
  <c r="BC401" i="23"/>
  <c r="BC400" i="23"/>
  <c r="BC399" i="23"/>
  <c r="BC398" i="23"/>
  <c r="BC397" i="23"/>
  <c r="BC396" i="23"/>
  <c r="BC395" i="23"/>
  <c r="BC394" i="23"/>
  <c r="BC393" i="23"/>
  <c r="BC392" i="23"/>
  <c r="BC391" i="23"/>
  <c r="BC390" i="23"/>
  <c r="BC389" i="23"/>
  <c r="BC388" i="23"/>
  <c r="BC387" i="23"/>
  <c r="BC386" i="23"/>
  <c r="BC385" i="23"/>
  <c r="BC384" i="23"/>
  <c r="BC383" i="23"/>
  <c r="BC382" i="23"/>
  <c r="BC381" i="23"/>
  <c r="BC380" i="23"/>
  <c r="BC379" i="23"/>
  <c r="BC378" i="23"/>
  <c r="BC377" i="23"/>
  <c r="BC376" i="23"/>
  <c r="BC375" i="23"/>
  <c r="BC374" i="23"/>
  <c r="BC373" i="23"/>
  <c r="BC372" i="23"/>
  <c r="BC371" i="23"/>
  <c r="BC370" i="23"/>
  <c r="BC369" i="23"/>
  <c r="BC368" i="23"/>
  <c r="BC367" i="23"/>
  <c r="BC366" i="23"/>
  <c r="BC365" i="23"/>
  <c r="BC364" i="23"/>
  <c r="BC363" i="23"/>
  <c r="BC362" i="23"/>
  <c r="BC361" i="23"/>
  <c r="BC360" i="23"/>
  <c r="BC359" i="23"/>
  <c r="BC358" i="23"/>
  <c r="BC357" i="23"/>
  <c r="BC356" i="23"/>
  <c r="BC355" i="23"/>
  <c r="BC354" i="23"/>
  <c r="BC353" i="23"/>
  <c r="BC352" i="23"/>
  <c r="BC351" i="23"/>
  <c r="BC350" i="23"/>
  <c r="BC349" i="23"/>
  <c r="BC348" i="23"/>
  <c r="BC347" i="23"/>
  <c r="BC346" i="23"/>
  <c r="BC345" i="23"/>
  <c r="BC344" i="23"/>
  <c r="BC343" i="23"/>
  <c r="BC342" i="23"/>
  <c r="BC341" i="23"/>
  <c r="BC340" i="23"/>
  <c r="BC339" i="23"/>
  <c r="BC338" i="23"/>
  <c r="BC337" i="23"/>
  <c r="BC336" i="23"/>
  <c r="BC335" i="23"/>
  <c r="BC334" i="23"/>
  <c r="BC333" i="23"/>
  <c r="BC332" i="23"/>
  <c r="BC331" i="23"/>
  <c r="BC330" i="23"/>
  <c r="BC329" i="23"/>
  <c r="BC328" i="23"/>
  <c r="BC327" i="23"/>
  <c r="BC326" i="23"/>
  <c r="BC325" i="23"/>
  <c r="BC324" i="23"/>
  <c r="BC323" i="23"/>
  <c r="BC322" i="23"/>
  <c r="BC321" i="23"/>
  <c r="BC320" i="23"/>
  <c r="BC319" i="23"/>
  <c r="BC318" i="23"/>
  <c r="BC317" i="23"/>
  <c r="BC316" i="23"/>
  <c r="BC315" i="23"/>
  <c r="BC314" i="23"/>
  <c r="BC313" i="23"/>
  <c r="BC312" i="23"/>
  <c r="BC311" i="23"/>
  <c r="BC310" i="23"/>
  <c r="BC309" i="23"/>
  <c r="BC308" i="23"/>
  <c r="BC307" i="23"/>
  <c r="BC306" i="23"/>
  <c r="BC305" i="23"/>
  <c r="BC304" i="23"/>
  <c r="BC303" i="23"/>
  <c r="BC302" i="23"/>
  <c r="BC301" i="23"/>
  <c r="BC300" i="23"/>
  <c r="BC299" i="23"/>
  <c r="BC298" i="23"/>
  <c r="BC297" i="23"/>
  <c r="BC296" i="23"/>
  <c r="BC295" i="23"/>
  <c r="BC294" i="23"/>
  <c r="BC293" i="23"/>
  <c r="BC292" i="23"/>
  <c r="BC291" i="23"/>
  <c r="BC290" i="23"/>
  <c r="BC289" i="23"/>
  <c r="BC288" i="23"/>
  <c r="BC287" i="23"/>
  <c r="BC286" i="23"/>
  <c r="BC285" i="23"/>
  <c r="BC284" i="23"/>
  <c r="BC283" i="23"/>
  <c r="BC282" i="23"/>
  <c r="BC281" i="23"/>
  <c r="BC280" i="23"/>
  <c r="BC279" i="23"/>
  <c r="BC278" i="23"/>
  <c r="BC277" i="23"/>
  <c r="BC276" i="23"/>
  <c r="BC275" i="23"/>
  <c r="BC274" i="23"/>
  <c r="BC273" i="23"/>
  <c r="BC272" i="23"/>
  <c r="BC271" i="23"/>
  <c r="BC270" i="23"/>
  <c r="BC269" i="23"/>
  <c r="BC268" i="23"/>
  <c r="BC267" i="23"/>
  <c r="BC266" i="23"/>
  <c r="BC265" i="23"/>
  <c r="BC264" i="23"/>
  <c r="BC263" i="23"/>
  <c r="BC262" i="23"/>
  <c r="BC261" i="23"/>
  <c r="BC260" i="23"/>
  <c r="BC259" i="23"/>
  <c r="BC258" i="23"/>
  <c r="BC257" i="23"/>
  <c r="BC256" i="23"/>
  <c r="BC255" i="23"/>
  <c r="BC254" i="23"/>
  <c r="BC253" i="23"/>
  <c r="BC252" i="23"/>
  <c r="BC251" i="23"/>
  <c r="BC250" i="23"/>
  <c r="BC249" i="23"/>
  <c r="BC248" i="23"/>
  <c r="BC247" i="23"/>
  <c r="BC246" i="23"/>
  <c r="BC245" i="23"/>
  <c r="BC244" i="23"/>
  <c r="BC243" i="23"/>
  <c r="BC242" i="23"/>
  <c r="BC241" i="23"/>
  <c r="BC240" i="23"/>
  <c r="BC239" i="23"/>
  <c r="BC238" i="23"/>
  <c r="BC237" i="23"/>
  <c r="BC236" i="23"/>
  <c r="BC235" i="23"/>
  <c r="BC234" i="23"/>
  <c r="BC233" i="23"/>
  <c r="BC232" i="23"/>
  <c r="BC231" i="23"/>
  <c r="BC230" i="23"/>
  <c r="BC229" i="23"/>
  <c r="BC228" i="23"/>
  <c r="BC227" i="23"/>
  <c r="BC226" i="23"/>
  <c r="BC225" i="23"/>
  <c r="BC224" i="23"/>
  <c r="BC223" i="23"/>
  <c r="BC222" i="23"/>
  <c r="BC221" i="23"/>
  <c r="BC220" i="23"/>
  <c r="BC219" i="23"/>
  <c r="BC218" i="23"/>
  <c r="BC217" i="23"/>
  <c r="BC216" i="23"/>
  <c r="BC215" i="23"/>
  <c r="BC214" i="23"/>
  <c r="BC213" i="23"/>
  <c r="BC212" i="23"/>
  <c r="BC211" i="23"/>
  <c r="BC210" i="23"/>
  <c r="BC209" i="23"/>
  <c r="BC208" i="23"/>
  <c r="BC207" i="23"/>
  <c r="BC206" i="23"/>
  <c r="BC205" i="23"/>
  <c r="BC204" i="23"/>
  <c r="BC203" i="23"/>
  <c r="BC202" i="23"/>
  <c r="BC201" i="23"/>
  <c r="BC200" i="23"/>
  <c r="BC199" i="23"/>
  <c r="BC198" i="23"/>
  <c r="BC197" i="23"/>
  <c r="BC196" i="23"/>
  <c r="BC195" i="23"/>
  <c r="BC194" i="23"/>
  <c r="BC193" i="23"/>
  <c r="BC192" i="23"/>
  <c r="BC191" i="23"/>
  <c r="BC190" i="23"/>
  <c r="BC189" i="23"/>
  <c r="BC188" i="23"/>
  <c r="BC187" i="23"/>
  <c r="BC186" i="23"/>
  <c r="BC185" i="23"/>
  <c r="BC184" i="23"/>
  <c r="BC183" i="23"/>
  <c r="BC182" i="23"/>
  <c r="BC181" i="23"/>
  <c r="BC180" i="23"/>
  <c r="BC179" i="23"/>
  <c r="BC178" i="23"/>
  <c r="BC177" i="23"/>
  <c r="BC176" i="23"/>
  <c r="BC175" i="23"/>
  <c r="BC174" i="23"/>
  <c r="BC173" i="23"/>
  <c r="BC172" i="23"/>
  <c r="BC171" i="23"/>
  <c r="BC170" i="23"/>
  <c r="BC169" i="23"/>
  <c r="BC168" i="23"/>
  <c r="BC167" i="23"/>
  <c r="BC166" i="23"/>
  <c r="BC165" i="23"/>
  <c r="BC164" i="23"/>
  <c r="BC163" i="23"/>
  <c r="BC162" i="23"/>
  <c r="BC161" i="23"/>
  <c r="BC160" i="23"/>
  <c r="BC159" i="23"/>
  <c r="BC158" i="23"/>
  <c r="BC157" i="23"/>
  <c r="BC156" i="23"/>
  <c r="BC155" i="23"/>
  <c r="BC154" i="23"/>
  <c r="BC153" i="23"/>
  <c r="BC152" i="23"/>
  <c r="BC151" i="23"/>
  <c r="BC150" i="23"/>
  <c r="BC149" i="23"/>
  <c r="BC148" i="23"/>
  <c r="BC147" i="23"/>
  <c r="BC146" i="23"/>
  <c r="BC145" i="23"/>
  <c r="BC144" i="23"/>
  <c r="BC143" i="23"/>
  <c r="BC142" i="23"/>
  <c r="BC141" i="23"/>
  <c r="BC140" i="23"/>
  <c r="BC139" i="23"/>
  <c r="BC138" i="23"/>
  <c r="BC137" i="23"/>
  <c r="BC136" i="23"/>
  <c r="BC135" i="23"/>
  <c r="BC134" i="23"/>
  <c r="BC133" i="23"/>
  <c r="BC132" i="23"/>
  <c r="BC131" i="23"/>
  <c r="BC130" i="23"/>
  <c r="BC129" i="23"/>
  <c r="BC128" i="23"/>
  <c r="BC127" i="23"/>
  <c r="BC126" i="23"/>
  <c r="BC125" i="23"/>
  <c r="BC124" i="23"/>
  <c r="BC123" i="23"/>
  <c r="BC122" i="23"/>
  <c r="BC121" i="23"/>
  <c r="BC120" i="23"/>
  <c r="BC119" i="23"/>
  <c r="BC118" i="23"/>
  <c r="BC117" i="23"/>
  <c r="BC116" i="23"/>
  <c r="BC115" i="23"/>
  <c r="BC114" i="23"/>
  <c r="BC113" i="23"/>
  <c r="BC112" i="23"/>
  <c r="BC111" i="23"/>
  <c r="BC110" i="23"/>
  <c r="BC109" i="23"/>
  <c r="BC108" i="23"/>
  <c r="BC107" i="23"/>
  <c r="BC106" i="23"/>
  <c r="BC105" i="23"/>
  <c r="BC104" i="23"/>
  <c r="BC103" i="23"/>
  <c r="BC102" i="23"/>
  <c r="BC101" i="23"/>
  <c r="BC100" i="23"/>
  <c r="BC99" i="23"/>
  <c r="BC98" i="23"/>
  <c r="BC97" i="23"/>
  <c r="BC96" i="23"/>
  <c r="BC95" i="23"/>
  <c r="BC94" i="23"/>
  <c r="BC93" i="23"/>
  <c r="BC92" i="23"/>
  <c r="BC91" i="23"/>
  <c r="BC90" i="23"/>
  <c r="BC89" i="23"/>
  <c r="BC88" i="23"/>
  <c r="BC87" i="23"/>
  <c r="BC86" i="23"/>
  <c r="BC85" i="23"/>
  <c r="BC84" i="23"/>
  <c r="BC83" i="23"/>
  <c r="BC82" i="23"/>
  <c r="BC81" i="23"/>
  <c r="BC80" i="23"/>
  <c r="BC79" i="23"/>
  <c r="BC78" i="23"/>
  <c r="BC77" i="23"/>
  <c r="BC76" i="23"/>
  <c r="BC75" i="23"/>
  <c r="BC74" i="23"/>
  <c r="BC73" i="23"/>
  <c r="BC72" i="23"/>
  <c r="BC71" i="23"/>
  <c r="BC70" i="23"/>
  <c r="BC69" i="23"/>
  <c r="BC68" i="23"/>
  <c r="BC67" i="23"/>
  <c r="BC66" i="23"/>
  <c r="BC65" i="23"/>
  <c r="BC64" i="23"/>
  <c r="BC63" i="23"/>
  <c r="BC62" i="23"/>
  <c r="BC61" i="23"/>
  <c r="BC60" i="23"/>
  <c r="BC59" i="23"/>
  <c r="BC58" i="23"/>
  <c r="BC57" i="23"/>
  <c r="BC56" i="23"/>
  <c r="BC55" i="23"/>
  <c r="BC54" i="23"/>
  <c r="BC53" i="23"/>
  <c r="BC52" i="23"/>
  <c r="BC51" i="23"/>
  <c r="BC50" i="23"/>
  <c r="BC49" i="23"/>
  <c r="BC48" i="23"/>
  <c r="BC47" i="23"/>
  <c r="BC46" i="23"/>
  <c r="BC45" i="23"/>
  <c r="BC44" i="23"/>
  <c r="BC43" i="23"/>
  <c r="BC42" i="23"/>
  <c r="BC41" i="23"/>
  <c r="BC40" i="23"/>
  <c r="BC39" i="23"/>
  <c r="BC38" i="23"/>
  <c r="BC37" i="23"/>
  <c r="BC36" i="23"/>
  <c r="BC35" i="23"/>
  <c r="BC34" i="23"/>
  <c r="BC33" i="23"/>
  <c r="BC32" i="23"/>
  <c r="BC31" i="23"/>
  <c r="BC30" i="23"/>
  <c r="BC29" i="23"/>
  <c r="BC28" i="23"/>
  <c r="BC27" i="23"/>
  <c r="BC26" i="23"/>
  <c r="BC25" i="23"/>
  <c r="BC24" i="23"/>
  <c r="BC23" i="23"/>
  <c r="BC22" i="23"/>
  <c r="BC21" i="23"/>
  <c r="BC20" i="23"/>
  <c r="BC19" i="23"/>
  <c r="BC18" i="23"/>
  <c r="BC17" i="23"/>
  <c r="BC16" i="23"/>
  <c r="BC15" i="23"/>
  <c r="BC14" i="23"/>
  <c r="BC13" i="23"/>
  <c r="BC12" i="23"/>
  <c r="BC11" i="23"/>
  <c r="BC10" i="23"/>
  <c r="BC9" i="23"/>
  <c r="BC8" i="23"/>
  <c r="BC7" i="23"/>
  <c r="BC6" i="23"/>
  <c r="BC5" i="23"/>
  <c r="H1" i="24"/>
  <c r="I1" i="24" s="1"/>
  <c r="J1" i="24" s="1"/>
  <c r="K1" i="24" s="1"/>
  <c r="L1" i="24" s="1"/>
  <c r="M1" i="24" s="1"/>
  <c r="N1" i="24" s="1"/>
  <c r="O1" i="24" s="1"/>
  <c r="P1" i="24" s="1"/>
  <c r="Q1" i="24" s="1"/>
  <c r="R1" i="24" s="1"/>
  <c r="S1" i="24" s="1"/>
  <c r="T1" i="24" s="1"/>
  <c r="U1" i="24" s="1"/>
  <c r="V1" i="24" s="1"/>
  <c r="W1" i="24" s="1"/>
  <c r="X1" i="24" s="1"/>
  <c r="Y1" i="24" s="1"/>
  <c r="Z1" i="24" s="1"/>
  <c r="G1" i="24"/>
  <c r="G2" i="23"/>
  <c r="H2" i="23" s="1"/>
  <c r="I2" i="23" s="1"/>
  <c r="J2" i="23" s="1"/>
  <c r="K2" i="23" s="1"/>
  <c r="L2" i="23" s="1"/>
  <c r="M2" i="23" s="1"/>
  <c r="N2" i="23" s="1"/>
  <c r="O2" i="23" s="1"/>
  <c r="P2" i="23" s="1"/>
  <c r="Q2" i="23" s="1"/>
  <c r="R2" i="23" s="1"/>
  <c r="S2" i="23" s="1"/>
  <c r="T2" i="23" s="1"/>
  <c r="U2" i="23" s="1"/>
  <c r="V2" i="23" s="1"/>
  <c r="W2" i="23" s="1"/>
  <c r="X2" i="23" s="1"/>
  <c r="Y2" i="23" s="1"/>
  <c r="Z2" i="23" s="1"/>
  <c r="AA2" i="23" s="1"/>
  <c r="AB2" i="23" s="1"/>
  <c r="AC2" i="23" s="1"/>
  <c r="AD2" i="23" s="1"/>
  <c r="AE2" i="23" s="1"/>
  <c r="AF2" i="23" s="1"/>
  <c r="AG2" i="23" s="1"/>
  <c r="AH2" i="23" s="1"/>
  <c r="AI2" i="23" s="1"/>
  <c r="AJ2" i="23" s="1"/>
  <c r="AK2" i="23" s="1"/>
  <c r="AL2" i="23" s="1"/>
  <c r="AM2" i="23" s="1"/>
  <c r="AN2" i="23" s="1"/>
  <c r="AO2" i="23" s="1"/>
  <c r="AP2" i="23" s="1"/>
  <c r="AQ2" i="23" s="1"/>
  <c r="AR2" i="23" s="1"/>
  <c r="AS2" i="23" s="1"/>
  <c r="AT2" i="23" s="1"/>
  <c r="AU2" i="23" s="1"/>
  <c r="AV2" i="23" s="1"/>
  <c r="AW2" i="23" s="1"/>
  <c r="AX2" i="23" s="1"/>
  <c r="AY2" i="23" s="1"/>
  <c r="AZ2" i="23" s="1"/>
  <c r="BA2" i="23" s="1"/>
  <c r="BB2" i="23" s="1"/>
  <c r="BC2" i="23" s="1"/>
  <c r="BD2" i="23" s="1"/>
  <c r="BE2" i="23" s="1"/>
  <c r="BF2" i="23" s="1"/>
  <c r="BG2" i="23" s="1"/>
  <c r="BH2" i="23" s="1"/>
  <c r="BI2" i="23" s="1"/>
  <c r="BJ2" i="23" s="1"/>
  <c r="BK2" i="23" s="1"/>
  <c r="BL2" i="23" s="1"/>
  <c r="BM2" i="23" s="1"/>
  <c r="BN2" i="23" s="1"/>
  <c r="BO2" i="23" s="1"/>
  <c r="BP2" i="23" s="1"/>
  <c r="BQ2" i="23" s="1"/>
  <c r="BR2" i="23" s="1"/>
  <c r="BS2" i="23" s="1"/>
  <c r="BT2" i="23" s="1"/>
  <c r="BU2" i="23" s="1"/>
  <c r="BV2" i="23" s="1"/>
  <c r="BW2" i="23" s="1"/>
  <c r="BX2" i="23" s="1"/>
  <c r="BY2" i="23" s="1"/>
  <c r="BZ2" i="23" s="1"/>
  <c r="CA2" i="23" s="1"/>
  <c r="CB2" i="23" s="1"/>
  <c r="CC2" i="23" s="1"/>
  <c r="CD2" i="23" s="1"/>
  <c r="CE2" i="23" s="1"/>
  <c r="CF2" i="23" s="1"/>
  <c r="CG2" i="23" s="1"/>
  <c r="CH2" i="23" s="1"/>
  <c r="CI2" i="23" s="1"/>
  <c r="CJ2" i="23" s="1"/>
  <c r="CK2" i="23" s="1"/>
  <c r="CL2" i="23" s="1"/>
  <c r="CM2" i="23" s="1"/>
  <c r="CN2" i="23" s="1"/>
  <c r="CO2" i="23" s="1"/>
  <c r="CP2" i="23" s="1"/>
  <c r="CQ2" i="23" s="1"/>
  <c r="CR2" i="23" s="1"/>
  <c r="CS2" i="23" s="1"/>
  <c r="CT2" i="23" s="1"/>
  <c r="CU2" i="23" s="1"/>
  <c r="CV2" i="23" s="1"/>
  <c r="CW2" i="23" s="1"/>
  <c r="CX2" i="23" s="1"/>
  <c r="CY2" i="23" s="1"/>
  <c r="CZ2" i="23" s="1"/>
  <c r="DA2" i="23" s="1"/>
  <c r="DB2" i="23" s="1"/>
  <c r="C4" i="23"/>
  <c r="C1378" i="23" s="1"/>
  <c r="AE106" i="24"/>
  <c r="AD106" i="24"/>
  <c r="C106" i="24"/>
  <c r="AE105" i="24"/>
  <c r="AD105" i="24"/>
  <c r="C105" i="24"/>
  <c r="AE104" i="24"/>
  <c r="AD104" i="24"/>
  <c r="C104" i="24"/>
  <c r="AE103" i="24"/>
  <c r="AD103" i="24"/>
  <c r="C103" i="24"/>
  <c r="AE102" i="24"/>
  <c r="AD102" i="24"/>
  <c r="C102" i="24"/>
  <c r="AE101" i="24"/>
  <c r="AD101" i="24"/>
  <c r="C101" i="24"/>
  <c r="AE100" i="24"/>
  <c r="AD100" i="24"/>
  <c r="C100" i="24"/>
  <c r="AE99" i="24"/>
  <c r="AD99" i="24"/>
  <c r="C99" i="24"/>
  <c r="AE98" i="24"/>
  <c r="AD98" i="24"/>
  <c r="C98" i="24"/>
  <c r="AE97" i="24"/>
  <c r="AD97" i="24"/>
  <c r="C97" i="24"/>
  <c r="AE96" i="24"/>
  <c r="AD96" i="24"/>
  <c r="C96" i="24"/>
  <c r="AE95" i="24"/>
  <c r="AD95" i="24"/>
  <c r="C95" i="24"/>
  <c r="AE94" i="24"/>
  <c r="AD94" i="24"/>
  <c r="C94" i="24"/>
  <c r="AE93" i="24"/>
  <c r="AD93" i="24"/>
  <c r="C93" i="24"/>
  <c r="AE92" i="24"/>
  <c r="AD92" i="24"/>
  <c r="C92" i="24"/>
  <c r="AE91" i="24"/>
  <c r="AD91" i="24"/>
  <c r="C91" i="24"/>
  <c r="AE90" i="24"/>
  <c r="AD90" i="24"/>
  <c r="C90" i="24"/>
  <c r="AE89" i="24"/>
  <c r="AD89" i="24"/>
  <c r="C89" i="24"/>
  <c r="AE88" i="24"/>
  <c r="AD88" i="24"/>
  <c r="C88" i="24"/>
  <c r="AE87" i="24"/>
  <c r="AD87" i="24"/>
  <c r="C87" i="24"/>
  <c r="AE86" i="24"/>
  <c r="AD86" i="24"/>
  <c r="C86" i="24"/>
  <c r="AE85" i="24"/>
  <c r="AD85" i="24"/>
  <c r="C85" i="24"/>
  <c r="AE84" i="24"/>
  <c r="AD84" i="24"/>
  <c r="C84" i="24"/>
  <c r="AE83" i="24"/>
  <c r="AD83" i="24"/>
  <c r="C83" i="24"/>
  <c r="AE82" i="24"/>
  <c r="AD82" i="24"/>
  <c r="C82" i="24"/>
  <c r="AE81" i="24"/>
  <c r="AD81" i="24"/>
  <c r="C81" i="24"/>
  <c r="AE80" i="24"/>
  <c r="AD80" i="24"/>
  <c r="C80" i="24"/>
  <c r="AE79" i="24"/>
  <c r="AD79" i="24"/>
  <c r="C79" i="24"/>
  <c r="AE78" i="24"/>
  <c r="AD78" i="24"/>
  <c r="C78" i="24"/>
  <c r="AE77" i="24"/>
  <c r="AD77" i="24"/>
  <c r="C77" i="24"/>
  <c r="AE76" i="24"/>
  <c r="AD76" i="24"/>
  <c r="C76" i="24"/>
  <c r="AE75" i="24"/>
  <c r="AD75" i="24"/>
  <c r="C75" i="24"/>
  <c r="AE74" i="24"/>
  <c r="AD74" i="24"/>
  <c r="C74" i="24"/>
  <c r="AE73" i="24"/>
  <c r="AD73" i="24"/>
  <c r="C73" i="24"/>
  <c r="AE72" i="24"/>
  <c r="AD72" i="24"/>
  <c r="C72" i="24"/>
  <c r="AE71" i="24"/>
  <c r="AD71" i="24"/>
  <c r="C71" i="24"/>
  <c r="AE70" i="24"/>
  <c r="AD70" i="24"/>
  <c r="C70" i="24"/>
  <c r="AE69" i="24"/>
  <c r="AD69" i="24"/>
  <c r="C69" i="24"/>
  <c r="AE68" i="24"/>
  <c r="AD68" i="24"/>
  <c r="C68" i="24"/>
  <c r="AE67" i="24"/>
  <c r="AD67" i="24"/>
  <c r="C67" i="24"/>
  <c r="AE66" i="24"/>
  <c r="AD66" i="24"/>
  <c r="C66" i="24"/>
  <c r="AE65" i="24"/>
  <c r="AD65" i="24"/>
  <c r="C65" i="24"/>
  <c r="AE64" i="24"/>
  <c r="AD64" i="24"/>
  <c r="C64" i="24"/>
  <c r="AE63" i="24"/>
  <c r="AD63" i="24"/>
  <c r="C63" i="24"/>
  <c r="AE62" i="24"/>
  <c r="AD62" i="24"/>
  <c r="C62" i="24"/>
  <c r="AE61" i="24"/>
  <c r="AD61" i="24"/>
  <c r="C61" i="24"/>
  <c r="AE60" i="24"/>
  <c r="AD60" i="24"/>
  <c r="C60" i="24"/>
  <c r="AE59" i="24"/>
  <c r="AD59" i="24"/>
  <c r="C59" i="24"/>
  <c r="AE58" i="24"/>
  <c r="AD58" i="24"/>
  <c r="C58" i="24"/>
  <c r="AE57" i="24"/>
  <c r="AD57" i="24"/>
  <c r="C57" i="24"/>
  <c r="AE56" i="24"/>
  <c r="AD56" i="24"/>
  <c r="C56" i="24"/>
  <c r="AE55" i="24"/>
  <c r="AD55" i="24"/>
  <c r="C55" i="24"/>
  <c r="AE54" i="24"/>
  <c r="AD54" i="24"/>
  <c r="C54" i="24"/>
  <c r="AE53" i="24"/>
  <c r="AD53" i="24"/>
  <c r="C53" i="24"/>
  <c r="AE52" i="24"/>
  <c r="AD52" i="24"/>
  <c r="C52" i="24"/>
  <c r="AE51" i="24"/>
  <c r="AD51" i="24"/>
  <c r="C51" i="24"/>
  <c r="AE50" i="24"/>
  <c r="AD50" i="24"/>
  <c r="C50" i="24"/>
  <c r="AE49" i="24"/>
  <c r="AD49" i="24"/>
  <c r="C49" i="24"/>
  <c r="AE48" i="24"/>
  <c r="AD48" i="24"/>
  <c r="C48" i="24"/>
  <c r="AE47" i="24"/>
  <c r="AD47" i="24"/>
  <c r="C47" i="24"/>
  <c r="AE46" i="24"/>
  <c r="AD46" i="24"/>
  <c r="C46" i="24"/>
  <c r="AE45" i="24"/>
  <c r="AD45" i="24"/>
  <c r="C45" i="24"/>
  <c r="AE44" i="24"/>
  <c r="AD44" i="24"/>
  <c r="C44" i="24"/>
  <c r="AE43" i="24"/>
  <c r="AD43" i="24"/>
  <c r="C43" i="24"/>
  <c r="AE42" i="24"/>
  <c r="AD42" i="24"/>
  <c r="C42" i="24"/>
  <c r="AE41" i="24"/>
  <c r="AD41" i="24"/>
  <c r="C41" i="24"/>
  <c r="AE40" i="24"/>
  <c r="AD40" i="24"/>
  <c r="C40" i="24"/>
  <c r="AE39" i="24"/>
  <c r="AD39" i="24"/>
  <c r="C39" i="24"/>
  <c r="AE38" i="24"/>
  <c r="AD38" i="24"/>
  <c r="C38" i="24"/>
  <c r="AE37" i="24"/>
  <c r="AD37" i="24"/>
  <c r="C37" i="24"/>
  <c r="AE36" i="24"/>
  <c r="AD36" i="24"/>
  <c r="C36" i="24"/>
  <c r="AE35" i="24"/>
  <c r="AD35" i="24"/>
  <c r="C35" i="24"/>
  <c r="AE34" i="24"/>
  <c r="AD34" i="24"/>
  <c r="C34" i="24"/>
  <c r="AE33" i="24"/>
  <c r="AD33" i="24"/>
  <c r="C33" i="24"/>
  <c r="AE32" i="24"/>
  <c r="AD32" i="24"/>
  <c r="C32" i="24"/>
  <c r="AE31" i="24"/>
  <c r="AD31" i="24"/>
  <c r="C31" i="24"/>
  <c r="AE30" i="24"/>
  <c r="AD30" i="24"/>
  <c r="C30" i="24"/>
  <c r="AE29" i="24"/>
  <c r="AD29" i="24"/>
  <c r="C29" i="24"/>
  <c r="AE28" i="24"/>
  <c r="AD28" i="24"/>
  <c r="C28" i="24"/>
  <c r="AE27" i="24"/>
  <c r="AD27" i="24"/>
  <c r="C27" i="24"/>
  <c r="AE26" i="24"/>
  <c r="AD26" i="24"/>
  <c r="C26" i="24"/>
  <c r="AE25" i="24"/>
  <c r="AD25" i="24"/>
  <c r="C25" i="24"/>
  <c r="AE24" i="24"/>
  <c r="AD24" i="24"/>
  <c r="C24" i="24"/>
  <c r="AE23" i="24"/>
  <c r="AD23" i="24"/>
  <c r="C23" i="24"/>
  <c r="AE22" i="24"/>
  <c r="AD22" i="24"/>
  <c r="C22" i="24"/>
  <c r="AE21" i="24"/>
  <c r="AD21" i="24"/>
  <c r="C21" i="24"/>
  <c r="AE20" i="24"/>
  <c r="AD20" i="24"/>
  <c r="C20" i="24"/>
  <c r="AE19" i="24"/>
  <c r="AD19" i="24"/>
  <c r="C19" i="24"/>
  <c r="AE18" i="24"/>
  <c r="AD18" i="24"/>
  <c r="C18" i="24"/>
  <c r="AE17" i="24"/>
  <c r="AD17" i="24"/>
  <c r="C17" i="24"/>
  <c r="AE16" i="24"/>
  <c r="AD16" i="24"/>
  <c r="C16" i="24"/>
  <c r="AE15" i="24"/>
  <c r="AD15" i="24"/>
  <c r="C15" i="24"/>
  <c r="AE14" i="24"/>
  <c r="AD14" i="24"/>
  <c r="C14" i="24"/>
  <c r="AE13" i="24"/>
  <c r="AD13" i="24"/>
  <c r="C13" i="24"/>
  <c r="AE12" i="24"/>
  <c r="AD12" i="24"/>
  <c r="C12" i="24"/>
  <c r="AE11" i="24"/>
  <c r="AD11" i="24"/>
  <c r="C11" i="24"/>
  <c r="AE10" i="24"/>
  <c r="AD10" i="24"/>
  <c r="C10" i="24"/>
  <c r="AE9" i="24"/>
  <c r="AD9" i="24"/>
  <c r="C9" i="24"/>
  <c r="AE8" i="24"/>
  <c r="AD8" i="24"/>
  <c r="C8" i="24"/>
  <c r="AE7" i="24"/>
  <c r="AD7" i="24"/>
  <c r="C7" i="24"/>
  <c r="C6" i="24"/>
  <c r="A4" i="24"/>
  <c r="F3" i="24" a="1"/>
  <c r="Y3" i="24" s="1"/>
  <c r="Y4" i="24" s="1"/>
  <c r="AV14" i="28" l="1"/>
  <c r="AW14" i="28" s="1"/>
  <c r="BF14" i="28" s="1"/>
  <c r="BG14" i="28" s="1"/>
  <c r="BH14" i="28" s="1"/>
  <c r="BI14" i="28" s="1"/>
  <c r="BJ14" i="28" s="1"/>
  <c r="BK14" i="28" s="1"/>
  <c r="BL14" i="28" s="1"/>
  <c r="BM14" i="28" s="1"/>
  <c r="BN14" i="28" s="1"/>
  <c r="CJ14" i="28"/>
  <c r="B117" i="28"/>
  <c r="B105" i="28"/>
  <c r="BP105" i="28" s="1"/>
  <c r="B93" i="28"/>
  <c r="BP93" i="28" s="1"/>
  <c r="B81" i="28"/>
  <c r="B69" i="28"/>
  <c r="B57" i="28"/>
  <c r="B45" i="28"/>
  <c r="BP45" i="28" s="1"/>
  <c r="B33" i="28"/>
  <c r="B21" i="28"/>
  <c r="BP21" i="28" s="1"/>
  <c r="B116" i="28"/>
  <c r="BP116" i="28" s="1"/>
  <c r="B104" i="28"/>
  <c r="B92" i="28"/>
  <c r="BP92" i="28" s="1"/>
  <c r="B80" i="28"/>
  <c r="B68" i="28"/>
  <c r="B56" i="28"/>
  <c r="B44" i="28"/>
  <c r="B32" i="28"/>
  <c r="B20" i="28"/>
  <c r="B54" i="28"/>
  <c r="B115" i="28"/>
  <c r="BP115" i="28" s="1"/>
  <c r="B103" i="28"/>
  <c r="B91" i="28"/>
  <c r="BP91" i="28" s="1"/>
  <c r="B79" i="28"/>
  <c r="BP79" i="28" s="1"/>
  <c r="B67" i="28"/>
  <c r="B55" i="28"/>
  <c r="B43" i="28"/>
  <c r="B31" i="28"/>
  <c r="BP31" i="28" s="1"/>
  <c r="B19" i="28"/>
  <c r="B30" i="28"/>
  <c r="BP30" i="28" s="1"/>
  <c r="B18" i="28"/>
  <c r="B113" i="28"/>
  <c r="BP113" i="28" s="1"/>
  <c r="B101" i="28"/>
  <c r="B89" i="28"/>
  <c r="B77" i="28"/>
  <c r="B65" i="28"/>
  <c r="BP65" i="28" s="1"/>
  <c r="B53" i="28"/>
  <c r="BP53" i="28" s="1"/>
  <c r="B41" i="28"/>
  <c r="B29" i="28"/>
  <c r="BP29" i="28" s="1"/>
  <c r="B17" i="28"/>
  <c r="B112" i="28"/>
  <c r="BP112" i="28" s="1"/>
  <c r="B100" i="28"/>
  <c r="B88" i="28"/>
  <c r="B76" i="28"/>
  <c r="B64" i="28"/>
  <c r="BP64" i="28" s="1"/>
  <c r="B52" i="28"/>
  <c r="B40" i="28"/>
  <c r="B28" i="28"/>
  <c r="B66" i="28"/>
  <c r="BP66" i="28" s="1"/>
  <c r="B111" i="28"/>
  <c r="BP111" i="28" s="1"/>
  <c r="B99" i="28"/>
  <c r="B87" i="28"/>
  <c r="B75" i="28"/>
  <c r="BP75" i="28" s="1"/>
  <c r="B63" i="28"/>
  <c r="BP63" i="28" s="1"/>
  <c r="B51" i="28"/>
  <c r="B39" i="28"/>
  <c r="B27" i="28"/>
  <c r="B102" i="28"/>
  <c r="B110" i="28"/>
  <c r="BP110" i="28" s="1"/>
  <c r="B98" i="28"/>
  <c r="B86" i="28"/>
  <c r="BP86" i="28" s="1"/>
  <c r="B74" i="28"/>
  <c r="B62" i="28"/>
  <c r="BP62" i="28" s="1"/>
  <c r="B50" i="28"/>
  <c r="B38" i="28"/>
  <c r="B26" i="28"/>
  <c r="B109" i="28"/>
  <c r="BP109" i="28" s="1"/>
  <c r="B97" i="28"/>
  <c r="B85" i="28"/>
  <c r="B73" i="28"/>
  <c r="B61" i="28"/>
  <c r="B49" i="28"/>
  <c r="B37" i="28"/>
  <c r="B25" i="28"/>
  <c r="B90" i="28"/>
  <c r="BP90" i="28" s="1"/>
  <c r="B108" i="28"/>
  <c r="BP108" i="28" s="1"/>
  <c r="B96" i="28"/>
  <c r="B84" i="28"/>
  <c r="B72" i="28"/>
  <c r="B60" i="28"/>
  <c r="BP60" i="28" s="1"/>
  <c r="B48" i="28"/>
  <c r="B36" i="28"/>
  <c r="B24" i="28"/>
  <c r="BP24" i="28" s="1"/>
  <c r="B42" i="28"/>
  <c r="B107" i="28"/>
  <c r="BP107" i="28" s="1"/>
  <c r="B95" i="28"/>
  <c r="B83" i="28"/>
  <c r="B71" i="28"/>
  <c r="B59" i="28"/>
  <c r="BP59" i="28" s="1"/>
  <c r="B47" i="28"/>
  <c r="BP47" i="28" s="1"/>
  <c r="B35" i="28"/>
  <c r="B23" i="28"/>
  <c r="BP23" i="28" s="1"/>
  <c r="B114" i="28"/>
  <c r="BP114" i="28" s="1"/>
  <c r="B106" i="28"/>
  <c r="BP106" i="28" s="1"/>
  <c r="B94" i="28"/>
  <c r="BP94" i="28" s="1"/>
  <c r="B82" i="28"/>
  <c r="B70" i="28"/>
  <c r="B58" i="28"/>
  <c r="BP58" i="28" s="1"/>
  <c r="B46" i="28"/>
  <c r="BP46" i="28" s="1"/>
  <c r="B34" i="28"/>
  <c r="B22" i="28"/>
  <c r="BP22" i="28" s="1"/>
  <c r="B78" i="28"/>
  <c r="BP78" i="28" s="1"/>
  <c r="A10" i="31"/>
  <c r="I9" i="31"/>
  <c r="G65" i="29"/>
  <c r="BA65" i="29"/>
  <c r="BG117" i="28"/>
  <c r="AV117" i="28"/>
  <c r="BE117" i="28"/>
  <c r="AT117" i="28"/>
  <c r="G60" i="29"/>
  <c r="BA60" i="29"/>
  <c r="I42" i="29"/>
  <c r="BC42" i="29"/>
  <c r="G43" i="29"/>
  <c r="BA43" i="29"/>
  <c r="G69" i="29"/>
  <c r="BA69" i="29"/>
  <c r="G71" i="29"/>
  <c r="BA71" i="29"/>
  <c r="G54" i="29"/>
  <c r="BA54" i="29"/>
  <c r="G48" i="29"/>
  <c r="BA48" i="29"/>
  <c r="G50" i="29"/>
  <c r="BA50" i="29"/>
  <c r="G70" i="29"/>
  <c r="BA70" i="29"/>
  <c r="G72" i="29"/>
  <c r="BA72" i="29"/>
  <c r="H53" i="29"/>
  <c r="BB53" i="29"/>
  <c r="G61" i="29"/>
  <c r="BA61" i="29"/>
  <c r="G66" i="29"/>
  <c r="BA66" i="29"/>
  <c r="G51" i="29"/>
  <c r="BA51" i="29"/>
  <c r="G57" i="29"/>
  <c r="BA57" i="29"/>
  <c r="G49" i="29"/>
  <c r="BA49" i="29"/>
  <c r="G58" i="29"/>
  <c r="BA58" i="29"/>
  <c r="H52" i="29"/>
  <c r="BB52" i="29"/>
  <c r="G47" i="29"/>
  <c r="BA47" i="29"/>
  <c r="G44" i="29"/>
  <c r="BA44" i="29"/>
  <c r="G55" i="29"/>
  <c r="BA55" i="29"/>
  <c r="G63" i="29"/>
  <c r="BA63" i="29"/>
  <c r="G67" i="29"/>
  <c r="BA67" i="29"/>
  <c r="G56" i="29"/>
  <c r="BA56" i="29"/>
  <c r="BA46" i="29"/>
  <c r="G46" i="29"/>
  <c r="H64" i="29"/>
  <c r="BB64" i="29"/>
  <c r="G45" i="29"/>
  <c r="BA45" i="29"/>
  <c r="G68" i="29"/>
  <c r="BA68" i="29"/>
  <c r="G62" i="29"/>
  <c r="BA62" i="29"/>
  <c r="G59" i="29"/>
  <c r="BA59" i="29"/>
  <c r="BP50" i="28"/>
  <c r="BP25" i="28"/>
  <c r="BP57" i="28"/>
  <c r="BP80" i="28"/>
  <c r="BP44" i="28"/>
  <c r="BP20" i="28"/>
  <c r="BP43" i="28"/>
  <c r="BP19" i="28"/>
  <c r="BP18" i="28"/>
  <c r="AX15" i="28"/>
  <c r="BI15" i="28"/>
  <c r="AO14" i="28"/>
  <c r="AX14" i="28"/>
  <c r="AY14" i="28" s="1"/>
  <c r="AZ14" i="28" s="1"/>
  <c r="BA14" i="28" s="1"/>
  <c r="BB14" i="28" s="1"/>
  <c r="BC14" i="28" s="1"/>
  <c r="AJ14" i="28"/>
  <c r="AK14" i="28"/>
  <c r="AL14" i="28"/>
  <c r="AM14" i="28"/>
  <c r="AN14" i="28"/>
  <c r="AV15" i="28"/>
  <c r="B16" i="28"/>
  <c r="BP16" i="28" s="1"/>
  <c r="AU15" i="28"/>
  <c r="AT15" i="28"/>
  <c r="B15" i="28"/>
  <c r="AW15" i="28"/>
  <c r="C118" i="23"/>
  <c r="C93" i="23"/>
  <c r="C7" i="23"/>
  <c r="C125" i="23"/>
  <c r="C11" i="23"/>
  <c r="C137" i="23"/>
  <c r="C158" i="23"/>
  <c r="C22" i="23"/>
  <c r="C221" i="23"/>
  <c r="C14" i="23"/>
  <c r="C41" i="23"/>
  <c r="C257" i="23"/>
  <c r="C45" i="23"/>
  <c r="C485" i="23"/>
  <c r="C57" i="23"/>
  <c r="C551" i="23"/>
  <c r="C65" i="23"/>
  <c r="C68" i="23"/>
  <c r="C78" i="23"/>
  <c r="C42" i="23"/>
  <c r="C94" i="23"/>
  <c r="C161" i="23"/>
  <c r="C293" i="23"/>
  <c r="C590" i="23"/>
  <c r="C101" i="23"/>
  <c r="C164" i="23"/>
  <c r="C305" i="23"/>
  <c r="C603" i="23"/>
  <c r="C50" i="23"/>
  <c r="C104" i="23"/>
  <c r="C173" i="23"/>
  <c r="C341" i="23"/>
  <c r="C656" i="23"/>
  <c r="C113" i="23"/>
  <c r="C185" i="23"/>
  <c r="C353" i="23"/>
  <c r="C670" i="23"/>
  <c r="C8" i="23"/>
  <c r="C58" i="23"/>
  <c r="C114" i="23"/>
  <c r="C188" i="23"/>
  <c r="C389" i="23"/>
  <c r="C736" i="23"/>
  <c r="C197" i="23"/>
  <c r="C401" i="23"/>
  <c r="C753" i="23"/>
  <c r="C209" i="23"/>
  <c r="C437" i="23"/>
  <c r="C838" i="23"/>
  <c r="C21" i="23"/>
  <c r="C77" i="23"/>
  <c r="C134" i="23"/>
  <c r="C212" i="23"/>
  <c r="C449" i="23"/>
  <c r="C886" i="23"/>
  <c r="C29" i="23"/>
  <c r="C81" i="23"/>
  <c r="C140" i="23"/>
  <c r="C234" i="23"/>
  <c r="C498" i="23"/>
  <c r="C32" i="23"/>
  <c r="C86" i="23"/>
  <c r="C149" i="23"/>
  <c r="C245" i="23"/>
  <c r="C538" i="23"/>
  <c r="C17" i="23"/>
  <c r="C33" i="23"/>
  <c r="C53" i="23"/>
  <c r="C69" i="23"/>
  <c r="C89" i="23"/>
  <c r="C105" i="23"/>
  <c r="C126" i="23"/>
  <c r="C150" i="23"/>
  <c r="C174" i="23"/>
  <c r="C198" i="23"/>
  <c r="C222" i="23"/>
  <c r="C258" i="23"/>
  <c r="C306" i="23"/>
  <c r="C354" i="23"/>
  <c r="C402" i="23"/>
  <c r="C450" i="23"/>
  <c r="C500" i="23"/>
  <c r="C552" i="23"/>
  <c r="C604" i="23"/>
  <c r="C682" i="23"/>
  <c r="C766" i="23"/>
  <c r="C970" i="23"/>
  <c r="C18" i="23"/>
  <c r="C34" i="23"/>
  <c r="C54" i="23"/>
  <c r="C70" i="23"/>
  <c r="C90" i="23"/>
  <c r="C106" i="23"/>
  <c r="C127" i="23"/>
  <c r="C151" i="23"/>
  <c r="C175" i="23"/>
  <c r="C199" i="23"/>
  <c r="C223" i="23"/>
  <c r="C266" i="23"/>
  <c r="C314" i="23"/>
  <c r="C362" i="23"/>
  <c r="C410" i="23"/>
  <c r="C458" i="23"/>
  <c r="C508" i="23"/>
  <c r="C561" i="23"/>
  <c r="C613" i="23"/>
  <c r="C683" i="23"/>
  <c r="C767" i="23"/>
  <c r="C982" i="23"/>
  <c r="C5" i="23"/>
  <c r="C19" i="23"/>
  <c r="C35" i="23"/>
  <c r="C55" i="23"/>
  <c r="C71" i="23"/>
  <c r="C91" i="23"/>
  <c r="C107" i="23"/>
  <c r="C128" i="23"/>
  <c r="C152" i="23"/>
  <c r="C176" i="23"/>
  <c r="C200" i="23"/>
  <c r="C224" i="23"/>
  <c r="C269" i="23"/>
  <c r="C317" i="23"/>
  <c r="C365" i="23"/>
  <c r="C413" i="23"/>
  <c r="C461" i="23"/>
  <c r="C512" i="23"/>
  <c r="C564" i="23"/>
  <c r="C616" i="23"/>
  <c r="C695" i="23"/>
  <c r="C780" i="23"/>
  <c r="C1114" i="23"/>
  <c r="C6" i="23"/>
  <c r="C20" i="23"/>
  <c r="C38" i="23"/>
  <c r="C56" i="23"/>
  <c r="C74" i="23"/>
  <c r="C92" i="23"/>
  <c r="C110" i="23"/>
  <c r="C130" i="23"/>
  <c r="C154" i="23"/>
  <c r="C178" i="23"/>
  <c r="C202" i="23"/>
  <c r="C230" i="23"/>
  <c r="C270" i="23"/>
  <c r="C318" i="23"/>
  <c r="C366" i="23"/>
  <c r="C414" i="23"/>
  <c r="C462" i="23"/>
  <c r="C513" i="23"/>
  <c r="C565" i="23"/>
  <c r="C617" i="23"/>
  <c r="C696" i="23"/>
  <c r="C781" i="23"/>
  <c r="C1126" i="23"/>
  <c r="C182" i="23"/>
  <c r="C206" i="23"/>
  <c r="C233" i="23"/>
  <c r="C278" i="23"/>
  <c r="C326" i="23"/>
  <c r="C374" i="23"/>
  <c r="C422" i="23"/>
  <c r="C470" i="23"/>
  <c r="C521" i="23"/>
  <c r="C574" i="23"/>
  <c r="C629" i="23"/>
  <c r="C708" i="23"/>
  <c r="C794" i="23"/>
  <c r="C1258" i="23"/>
  <c r="C281" i="23"/>
  <c r="C329" i="23"/>
  <c r="C377" i="23"/>
  <c r="C425" i="23"/>
  <c r="C473" i="23"/>
  <c r="C525" i="23"/>
  <c r="C577" i="23"/>
  <c r="C630" i="23"/>
  <c r="C709" i="23"/>
  <c r="C795" i="23"/>
  <c r="C1270" i="23"/>
  <c r="C9" i="23"/>
  <c r="C23" i="23"/>
  <c r="C43" i="23"/>
  <c r="C59" i="23"/>
  <c r="C79" i="23"/>
  <c r="C95" i="23"/>
  <c r="C115" i="23"/>
  <c r="C138" i="23"/>
  <c r="C162" i="23"/>
  <c r="C186" i="23"/>
  <c r="C210" i="23"/>
  <c r="C236" i="23"/>
  <c r="C282" i="23"/>
  <c r="C330" i="23"/>
  <c r="C378" i="23"/>
  <c r="C426" i="23"/>
  <c r="C474" i="23"/>
  <c r="C526" i="23"/>
  <c r="C578" i="23"/>
  <c r="C642" i="23"/>
  <c r="C722" i="23"/>
  <c r="C813" i="23"/>
  <c r="C1402" i="23"/>
  <c r="C10" i="23"/>
  <c r="C26" i="23"/>
  <c r="C44" i="23"/>
  <c r="C62" i="23"/>
  <c r="C80" i="23"/>
  <c r="C98" i="23"/>
  <c r="C116" i="23"/>
  <c r="C139" i="23"/>
  <c r="C163" i="23"/>
  <c r="C187" i="23"/>
  <c r="C211" i="23"/>
  <c r="C242" i="23"/>
  <c r="C290" i="23"/>
  <c r="C338" i="23"/>
  <c r="C386" i="23"/>
  <c r="C434" i="23"/>
  <c r="C482" i="23"/>
  <c r="C534" i="23"/>
  <c r="C587" i="23"/>
  <c r="C644" i="23"/>
  <c r="C723" i="23"/>
  <c r="C814" i="23"/>
  <c r="C1414" i="23"/>
  <c r="C12" i="23"/>
  <c r="C30" i="23"/>
  <c r="C46" i="23"/>
  <c r="C66" i="23"/>
  <c r="C82" i="23"/>
  <c r="C102" i="23"/>
  <c r="C119" i="23"/>
  <c r="C142" i="23"/>
  <c r="C166" i="23"/>
  <c r="C190" i="23"/>
  <c r="C214" i="23"/>
  <c r="C246" i="23"/>
  <c r="C294" i="23"/>
  <c r="C342" i="23"/>
  <c r="C390" i="23"/>
  <c r="C438" i="23"/>
  <c r="C486" i="23"/>
  <c r="C539" i="23"/>
  <c r="C591" i="23"/>
  <c r="C657" i="23"/>
  <c r="C737" i="23"/>
  <c r="C842" i="23"/>
  <c r="C13" i="23"/>
  <c r="C31" i="23"/>
  <c r="C47" i="23"/>
  <c r="C67" i="23"/>
  <c r="C83" i="23"/>
  <c r="C103" i="23"/>
  <c r="C122" i="23"/>
  <c r="C146" i="23"/>
  <c r="C170" i="23"/>
  <c r="C194" i="23"/>
  <c r="C218" i="23"/>
  <c r="C254" i="23"/>
  <c r="C302" i="23"/>
  <c r="C350" i="23"/>
  <c r="C398" i="23"/>
  <c r="C446" i="23"/>
  <c r="C495" i="23"/>
  <c r="C548" i="23"/>
  <c r="C600" i="23"/>
  <c r="C669" i="23"/>
  <c r="C750" i="23"/>
  <c r="C885" i="23"/>
  <c r="C235" i="23"/>
  <c r="C247" i="23"/>
  <c r="C259" i="23"/>
  <c r="C271" i="23"/>
  <c r="C283" i="23"/>
  <c r="C295" i="23"/>
  <c r="C307" i="23"/>
  <c r="C319" i="23"/>
  <c r="C331" i="23"/>
  <c r="C343" i="23"/>
  <c r="C355" i="23"/>
  <c r="C367" i="23"/>
  <c r="C379" i="23"/>
  <c r="C391" i="23"/>
  <c r="C403" i="23"/>
  <c r="C415" i="23"/>
  <c r="C427" i="23"/>
  <c r="C439" i="23"/>
  <c r="C451" i="23"/>
  <c r="C463" i="23"/>
  <c r="C475" i="23"/>
  <c r="C488" i="23"/>
  <c r="C501" i="23"/>
  <c r="C514" i="23"/>
  <c r="C527" i="23"/>
  <c r="C540" i="23"/>
  <c r="C553" i="23"/>
  <c r="C566" i="23"/>
  <c r="C579" i="23"/>
  <c r="C592" i="23"/>
  <c r="C605" i="23"/>
  <c r="C618" i="23"/>
  <c r="C632" i="23"/>
  <c r="C645" i="23"/>
  <c r="C658" i="23"/>
  <c r="C671" i="23"/>
  <c r="C684" i="23"/>
  <c r="C697" i="23"/>
  <c r="C710" i="23"/>
  <c r="C724" i="23"/>
  <c r="C738" i="23"/>
  <c r="C754" i="23"/>
  <c r="C768" i="23"/>
  <c r="C782" i="23"/>
  <c r="C796" i="23"/>
  <c r="C815" i="23"/>
  <c r="C846" i="23"/>
  <c r="C897" i="23"/>
  <c r="C994" i="23"/>
  <c r="C1138" i="23"/>
  <c r="C1282" i="23"/>
  <c r="C1426" i="23"/>
  <c r="C248" i="23"/>
  <c r="C260" i="23"/>
  <c r="C272" i="23"/>
  <c r="C284" i="23"/>
  <c r="C296" i="23"/>
  <c r="C308" i="23"/>
  <c r="C320" i="23"/>
  <c r="C332" i="23"/>
  <c r="C344" i="23"/>
  <c r="C356" i="23"/>
  <c r="C368" i="23"/>
  <c r="C380" i="23"/>
  <c r="C392" i="23"/>
  <c r="C404" i="23"/>
  <c r="C416" i="23"/>
  <c r="C428" i="23"/>
  <c r="C440" i="23"/>
  <c r="C452" i="23"/>
  <c r="C464" i="23"/>
  <c r="C476" i="23"/>
  <c r="C489" i="23"/>
  <c r="C502" i="23"/>
  <c r="C515" i="23"/>
  <c r="C528" i="23"/>
  <c r="C541" i="23"/>
  <c r="C554" i="23"/>
  <c r="C567" i="23"/>
  <c r="C580" i="23"/>
  <c r="C593" i="23"/>
  <c r="C606" i="23"/>
  <c r="C620" i="23"/>
  <c r="C633" i="23"/>
  <c r="C646" i="23"/>
  <c r="C659" i="23"/>
  <c r="C672" i="23"/>
  <c r="C685" i="23"/>
  <c r="C698" i="23"/>
  <c r="C711" i="23"/>
  <c r="C725" i="23"/>
  <c r="C741" i="23"/>
  <c r="C755" i="23"/>
  <c r="C769" i="23"/>
  <c r="C783" i="23"/>
  <c r="C798" i="23"/>
  <c r="C817" i="23"/>
  <c r="C849" i="23"/>
  <c r="C898" i="23"/>
  <c r="C1006" i="23"/>
  <c r="C1150" i="23"/>
  <c r="C1294" i="23"/>
  <c r="C1438" i="23"/>
  <c r="C117" i="23"/>
  <c r="C129" i="23"/>
  <c r="C141" i="23"/>
  <c r="C153" i="23"/>
  <c r="C165" i="23"/>
  <c r="C177" i="23"/>
  <c r="C189" i="23"/>
  <c r="C201" i="23"/>
  <c r="C213" i="23"/>
  <c r="C225" i="23"/>
  <c r="C237" i="23"/>
  <c r="C249" i="23"/>
  <c r="C261" i="23"/>
  <c r="C273" i="23"/>
  <c r="C285" i="23"/>
  <c r="C297" i="23"/>
  <c r="C309" i="23"/>
  <c r="C321" i="23"/>
  <c r="C333" i="23"/>
  <c r="C345" i="23"/>
  <c r="C357" i="23"/>
  <c r="C369" i="23"/>
  <c r="C381" i="23"/>
  <c r="C393" i="23"/>
  <c r="C405" i="23"/>
  <c r="C417" i="23"/>
  <c r="C429" i="23"/>
  <c r="C441" i="23"/>
  <c r="C453" i="23"/>
  <c r="C465" i="23"/>
  <c r="C477" i="23"/>
  <c r="C490" i="23"/>
  <c r="C503" i="23"/>
  <c r="C516" i="23"/>
  <c r="C529" i="23"/>
  <c r="C542" i="23"/>
  <c r="C555" i="23"/>
  <c r="C568" i="23"/>
  <c r="C581" i="23"/>
  <c r="C594" i="23"/>
  <c r="C608" i="23"/>
  <c r="C621" i="23"/>
  <c r="C634" i="23"/>
  <c r="C647" i="23"/>
  <c r="C660" i="23"/>
  <c r="C673" i="23"/>
  <c r="C686" i="23"/>
  <c r="C699" i="23"/>
  <c r="C712" i="23"/>
  <c r="C726" i="23"/>
  <c r="C742" i="23"/>
  <c r="C756" i="23"/>
  <c r="C770" i="23"/>
  <c r="C784" i="23"/>
  <c r="C801" i="23"/>
  <c r="C818" i="23"/>
  <c r="C850" i="23"/>
  <c r="C909" i="23"/>
  <c r="C1018" i="23"/>
  <c r="C1162" i="23"/>
  <c r="C1306" i="23"/>
  <c r="C1450" i="23"/>
  <c r="C226" i="23"/>
  <c r="C238" i="23"/>
  <c r="C250" i="23"/>
  <c r="C262" i="23"/>
  <c r="C274" i="23"/>
  <c r="C286" i="23"/>
  <c r="C298" i="23"/>
  <c r="C310" i="23"/>
  <c r="C322" i="23"/>
  <c r="C334" i="23"/>
  <c r="C346" i="23"/>
  <c r="C358" i="23"/>
  <c r="C370" i="23"/>
  <c r="C382" i="23"/>
  <c r="C394" i="23"/>
  <c r="C406" i="23"/>
  <c r="C418" i="23"/>
  <c r="C430" i="23"/>
  <c r="C442" i="23"/>
  <c r="C454" i="23"/>
  <c r="C466" i="23"/>
  <c r="C478" i="23"/>
  <c r="C491" i="23"/>
  <c r="C504" i="23"/>
  <c r="C517" i="23"/>
  <c r="C530" i="23"/>
  <c r="C543" i="23"/>
  <c r="C556" i="23"/>
  <c r="C569" i="23"/>
  <c r="C582" i="23"/>
  <c r="C596" i="23"/>
  <c r="C609" i="23"/>
  <c r="C622" i="23"/>
  <c r="C635" i="23"/>
  <c r="C648" i="23"/>
  <c r="C661" i="23"/>
  <c r="C674" i="23"/>
  <c r="C687" i="23"/>
  <c r="C700" i="23"/>
  <c r="C713" i="23"/>
  <c r="C729" i="23"/>
  <c r="C743" i="23"/>
  <c r="C757" i="23"/>
  <c r="C771" i="23"/>
  <c r="C785" i="23"/>
  <c r="C802" i="23"/>
  <c r="C822" i="23"/>
  <c r="C854" i="23"/>
  <c r="C910" i="23"/>
  <c r="C1030" i="23"/>
  <c r="C1174" i="23"/>
  <c r="C1318" i="23"/>
  <c r="C1462" i="23"/>
  <c r="C131" i="23"/>
  <c r="C143" i="23"/>
  <c r="C155" i="23"/>
  <c r="C167" i="23"/>
  <c r="C179" i="23"/>
  <c r="C191" i="23"/>
  <c r="C203" i="23"/>
  <c r="C215" i="23"/>
  <c r="C227" i="23"/>
  <c r="C239" i="23"/>
  <c r="C251" i="23"/>
  <c r="C263" i="23"/>
  <c r="C275" i="23"/>
  <c r="C287" i="23"/>
  <c r="C299" i="23"/>
  <c r="C311" i="23"/>
  <c r="C323" i="23"/>
  <c r="C335" i="23"/>
  <c r="C347" i="23"/>
  <c r="C359" i="23"/>
  <c r="C371" i="23"/>
  <c r="C383" i="23"/>
  <c r="C395" i="23"/>
  <c r="C407" i="23"/>
  <c r="C419" i="23"/>
  <c r="C431" i="23"/>
  <c r="C443" i="23"/>
  <c r="C455" i="23"/>
  <c r="C467" i="23"/>
  <c r="C479" i="23"/>
  <c r="C492" i="23"/>
  <c r="C505" i="23"/>
  <c r="C518" i="23"/>
  <c r="C531" i="23"/>
  <c r="C544" i="23"/>
  <c r="C557" i="23"/>
  <c r="C570" i="23"/>
  <c r="C584" i="23"/>
  <c r="C597" i="23"/>
  <c r="C610" i="23"/>
  <c r="C623" i="23"/>
  <c r="C636" i="23"/>
  <c r="C649" i="23"/>
  <c r="C662" i="23"/>
  <c r="C675" i="23"/>
  <c r="C688" i="23"/>
  <c r="C701" i="23"/>
  <c r="C714" i="23"/>
  <c r="C730" i="23"/>
  <c r="C744" i="23"/>
  <c r="C758" i="23"/>
  <c r="C772" i="23"/>
  <c r="C786" i="23"/>
  <c r="C803" i="23"/>
  <c r="C825" i="23"/>
  <c r="C861" i="23"/>
  <c r="C921" i="23"/>
  <c r="C1042" i="23"/>
  <c r="C1186" i="23"/>
  <c r="C1330" i="23"/>
  <c r="C1474" i="23"/>
  <c r="C24" i="23"/>
  <c r="C36" i="23"/>
  <c r="C48" i="23"/>
  <c r="C60" i="23"/>
  <c r="C72" i="23"/>
  <c r="C84" i="23"/>
  <c r="C96" i="23"/>
  <c r="C108" i="23"/>
  <c r="C120" i="23"/>
  <c r="C132" i="23"/>
  <c r="C144" i="23"/>
  <c r="C156" i="23"/>
  <c r="C168" i="23"/>
  <c r="C180" i="23"/>
  <c r="C192" i="23"/>
  <c r="C204" i="23"/>
  <c r="C216" i="23"/>
  <c r="C228" i="23"/>
  <c r="C240" i="23"/>
  <c r="C252" i="23"/>
  <c r="C264" i="23"/>
  <c r="C276" i="23"/>
  <c r="C288" i="23"/>
  <c r="C300" i="23"/>
  <c r="C312" i="23"/>
  <c r="C324" i="23"/>
  <c r="C336" i="23"/>
  <c r="C348" i="23"/>
  <c r="C360" i="23"/>
  <c r="C372" i="23"/>
  <c r="C384" i="23"/>
  <c r="C396" i="23"/>
  <c r="C408" i="23"/>
  <c r="C420" i="23"/>
  <c r="C432" i="23"/>
  <c r="C444" i="23"/>
  <c r="C456" i="23"/>
  <c r="C468" i="23"/>
  <c r="C480" i="23"/>
  <c r="C493" i="23"/>
  <c r="C506" i="23"/>
  <c r="C519" i="23"/>
  <c r="C532" i="23"/>
  <c r="C545" i="23"/>
  <c r="C558" i="23"/>
  <c r="C572" i="23"/>
  <c r="C585" i="23"/>
  <c r="C598" i="23"/>
  <c r="C611" i="23"/>
  <c r="C624" i="23"/>
  <c r="C637" i="23"/>
  <c r="C650" i="23"/>
  <c r="C663" i="23"/>
  <c r="C676" i="23"/>
  <c r="C689" i="23"/>
  <c r="C702" i="23"/>
  <c r="C717" i="23"/>
  <c r="C731" i="23"/>
  <c r="C745" i="23"/>
  <c r="C759" i="23"/>
  <c r="C773" i="23"/>
  <c r="C789" i="23"/>
  <c r="C804" i="23"/>
  <c r="C826" i="23"/>
  <c r="C862" i="23"/>
  <c r="C922" i="23"/>
  <c r="C1054" i="23"/>
  <c r="C1198" i="23"/>
  <c r="C1342" i="23"/>
  <c r="C1486" i="23"/>
  <c r="C25" i="23"/>
  <c r="C37" i="23"/>
  <c r="C49" i="23"/>
  <c r="C61" i="23"/>
  <c r="C73" i="23"/>
  <c r="C85" i="23"/>
  <c r="C97" i="23"/>
  <c r="C109" i="23"/>
  <c r="C121" i="23"/>
  <c r="C133" i="23"/>
  <c r="C145" i="23"/>
  <c r="C157" i="23"/>
  <c r="C169" i="23"/>
  <c r="C181" i="23"/>
  <c r="C193" i="23"/>
  <c r="C205" i="23"/>
  <c r="C217" i="23"/>
  <c r="C229" i="23"/>
  <c r="C241" i="23"/>
  <c r="C253" i="23"/>
  <c r="C265" i="23"/>
  <c r="C277" i="23"/>
  <c r="C289" i="23"/>
  <c r="C301" i="23"/>
  <c r="C313" i="23"/>
  <c r="C325" i="23"/>
  <c r="C337" i="23"/>
  <c r="C349" i="23"/>
  <c r="C361" i="23"/>
  <c r="C373" i="23"/>
  <c r="C385" i="23"/>
  <c r="C397" i="23"/>
  <c r="C409" i="23"/>
  <c r="C421" i="23"/>
  <c r="C433" i="23"/>
  <c r="C445" i="23"/>
  <c r="C457" i="23"/>
  <c r="C469" i="23"/>
  <c r="C481" i="23"/>
  <c r="C494" i="23"/>
  <c r="C507" i="23"/>
  <c r="C520" i="23"/>
  <c r="C533" i="23"/>
  <c r="C546" i="23"/>
  <c r="C560" i="23"/>
  <c r="C573" i="23"/>
  <c r="C586" i="23"/>
  <c r="C599" i="23"/>
  <c r="C612" i="23"/>
  <c r="C625" i="23"/>
  <c r="C638" i="23"/>
  <c r="C651" i="23"/>
  <c r="C664" i="23"/>
  <c r="C677" i="23"/>
  <c r="C690" i="23"/>
  <c r="C704" i="23"/>
  <c r="C718" i="23"/>
  <c r="C732" i="23"/>
  <c r="C746" i="23"/>
  <c r="C760" i="23"/>
  <c r="C774" i="23"/>
  <c r="C790" i="23"/>
  <c r="C805" i="23"/>
  <c r="C829" i="23"/>
  <c r="C866" i="23"/>
  <c r="C933" i="23"/>
  <c r="C1066" i="23"/>
  <c r="C1210" i="23"/>
  <c r="C1354" i="23"/>
  <c r="C1498" i="23"/>
  <c r="C626" i="23"/>
  <c r="C639" i="23"/>
  <c r="C652" i="23"/>
  <c r="C665" i="23"/>
  <c r="C678" i="23"/>
  <c r="C692" i="23"/>
  <c r="C705" i="23"/>
  <c r="C719" i="23"/>
  <c r="C733" i="23"/>
  <c r="C747" i="23"/>
  <c r="C761" i="23"/>
  <c r="C777" i="23"/>
  <c r="C791" i="23"/>
  <c r="C806" i="23"/>
  <c r="C830" i="23"/>
  <c r="C873" i="23"/>
  <c r="C934" i="23"/>
  <c r="C1078" i="23"/>
  <c r="C1222" i="23"/>
  <c r="C1366" i="23"/>
  <c r="C15" i="23"/>
  <c r="C27" i="23"/>
  <c r="C39" i="23"/>
  <c r="C51" i="23"/>
  <c r="C63" i="23"/>
  <c r="C75" i="23"/>
  <c r="C87" i="23"/>
  <c r="C99" i="23"/>
  <c r="C111" i="23"/>
  <c r="C123" i="23"/>
  <c r="C135" i="23"/>
  <c r="C147" i="23"/>
  <c r="C159" i="23"/>
  <c r="C171" i="23"/>
  <c r="C183" i="23"/>
  <c r="C195" i="23"/>
  <c r="C207" i="23"/>
  <c r="C219" i="23"/>
  <c r="C231" i="23"/>
  <c r="C243" i="23"/>
  <c r="C255" i="23"/>
  <c r="C267" i="23"/>
  <c r="C279" i="23"/>
  <c r="C291" i="23"/>
  <c r="C303" i="23"/>
  <c r="C315" i="23"/>
  <c r="C327" i="23"/>
  <c r="C339" i="23"/>
  <c r="C351" i="23"/>
  <c r="C363" i="23"/>
  <c r="C375" i="23"/>
  <c r="C387" i="23"/>
  <c r="C399" i="23"/>
  <c r="C411" i="23"/>
  <c r="C423" i="23"/>
  <c r="C435" i="23"/>
  <c r="C447" i="23"/>
  <c r="C459" i="23"/>
  <c r="C471" i="23"/>
  <c r="C483" i="23"/>
  <c r="C496" i="23"/>
  <c r="C509" i="23"/>
  <c r="C522" i="23"/>
  <c r="C536" i="23"/>
  <c r="C549" i="23"/>
  <c r="C562" i="23"/>
  <c r="C575" i="23"/>
  <c r="C588" i="23"/>
  <c r="C601" i="23"/>
  <c r="C614" i="23"/>
  <c r="C627" i="23"/>
  <c r="C640" i="23"/>
  <c r="C653" i="23"/>
  <c r="C666" i="23"/>
  <c r="C680" i="23"/>
  <c r="C693" i="23"/>
  <c r="C706" i="23"/>
  <c r="C720" i="23"/>
  <c r="C734" i="23"/>
  <c r="C748" i="23"/>
  <c r="C762" i="23"/>
  <c r="C778" i="23"/>
  <c r="C792" i="23"/>
  <c r="C808" i="23"/>
  <c r="C834" i="23"/>
  <c r="C874" i="23"/>
  <c r="C946" i="23"/>
  <c r="C1090" i="23"/>
  <c r="C1234" i="23"/>
  <c r="C1496" i="23"/>
  <c r="C1484" i="23"/>
  <c r="C1472" i="23"/>
  <c r="C1460" i="23"/>
  <c r="C1448" i="23"/>
  <c r="C1436" i="23"/>
  <c r="C1424" i="23"/>
  <c r="C1412" i="23"/>
  <c r="C1400" i="23"/>
  <c r="C1388" i="23"/>
  <c r="C1376" i="23"/>
  <c r="C1364" i="23"/>
  <c r="C1352" i="23"/>
  <c r="C1340" i="23"/>
  <c r="C1328" i="23"/>
  <c r="C1316" i="23"/>
  <c r="C1304" i="23"/>
  <c r="C1292" i="23"/>
  <c r="C1280" i="23"/>
  <c r="C1268" i="23"/>
  <c r="C1256" i="23"/>
  <c r="C1244" i="23"/>
  <c r="C1232" i="23"/>
  <c r="C1220" i="23"/>
  <c r="C1208" i="23"/>
  <c r="C1196" i="23"/>
  <c r="C1184" i="23"/>
  <c r="C1172" i="23"/>
  <c r="C1160" i="23"/>
  <c r="C1148" i="23"/>
  <c r="C1136" i="23"/>
  <c r="C1124" i="23"/>
  <c r="C1112" i="23"/>
  <c r="C1100" i="23"/>
  <c r="C1088" i="23"/>
  <c r="C1076" i="23"/>
  <c r="C1064" i="23"/>
  <c r="C1052" i="23"/>
  <c r="C1040" i="23"/>
  <c r="C1028" i="23"/>
  <c r="C1016" i="23"/>
  <c r="C1004" i="23"/>
  <c r="C992" i="23"/>
  <c r="C980" i="23"/>
  <c r="C968" i="23"/>
  <c r="C956" i="23"/>
  <c r="C944" i="23"/>
  <c r="C932" i="23"/>
  <c r="C920" i="23"/>
  <c r="C908" i="23"/>
  <c r="C896" i="23"/>
  <c r="C884" i="23"/>
  <c r="C872" i="23"/>
  <c r="C860" i="23"/>
  <c r="C848" i="23"/>
  <c r="C836" i="23"/>
  <c r="C824" i="23"/>
  <c r="C812" i="23"/>
  <c r="C800" i="23"/>
  <c r="C788" i="23"/>
  <c r="C776" i="23"/>
  <c r="C764" i="23"/>
  <c r="C752" i="23"/>
  <c r="C740" i="23"/>
  <c r="C728" i="23"/>
  <c r="C716" i="23"/>
  <c r="C1495" i="23"/>
  <c r="C1483" i="23"/>
  <c r="C1471" i="23"/>
  <c r="C1459" i="23"/>
  <c r="C1447" i="23"/>
  <c r="C1435" i="23"/>
  <c r="C1423" i="23"/>
  <c r="C1411" i="23"/>
  <c r="C1399" i="23"/>
  <c r="C1387" i="23"/>
  <c r="C1375" i="23"/>
  <c r="C1363" i="23"/>
  <c r="C1351" i="23"/>
  <c r="C1339" i="23"/>
  <c r="C1327" i="23"/>
  <c r="C1315" i="23"/>
  <c r="C1303" i="23"/>
  <c r="C1291" i="23"/>
  <c r="C1279" i="23"/>
  <c r="C1267" i="23"/>
  <c r="C1255" i="23"/>
  <c r="C1243" i="23"/>
  <c r="C1231" i="23"/>
  <c r="C1219" i="23"/>
  <c r="C1207" i="23"/>
  <c r="C1195" i="23"/>
  <c r="C1183" i="23"/>
  <c r="C1171" i="23"/>
  <c r="C1159" i="23"/>
  <c r="C1147" i="23"/>
  <c r="C1135" i="23"/>
  <c r="C1123" i="23"/>
  <c r="C1111" i="23"/>
  <c r="C1099" i="23"/>
  <c r="C1087" i="23"/>
  <c r="C1075" i="23"/>
  <c r="C1063" i="23"/>
  <c r="C1051" i="23"/>
  <c r="C1039" i="23"/>
  <c r="C1027" i="23"/>
  <c r="C1015" i="23"/>
  <c r="C1003" i="23"/>
  <c r="C991" i="23"/>
  <c r="C979" i="23"/>
  <c r="C967" i="23"/>
  <c r="C955" i="23"/>
  <c r="C943" i="23"/>
  <c r="C931" i="23"/>
  <c r="C919" i="23"/>
  <c r="C907" i="23"/>
  <c r="C895" i="23"/>
  <c r="C883" i="23"/>
  <c r="C871" i="23"/>
  <c r="C859" i="23"/>
  <c r="C847" i="23"/>
  <c r="C835" i="23"/>
  <c r="C823" i="23"/>
  <c r="C811" i="23"/>
  <c r="C799" i="23"/>
  <c r="C787" i="23"/>
  <c r="C775" i="23"/>
  <c r="C763" i="23"/>
  <c r="C751" i="23"/>
  <c r="C739" i="23"/>
  <c r="C727" i="23"/>
  <c r="C715" i="23"/>
  <c r="C703" i="23"/>
  <c r="C691" i="23"/>
  <c r="C679" i="23"/>
  <c r="C667" i="23"/>
  <c r="C655" i="23"/>
  <c r="C643" i="23"/>
  <c r="C631" i="23"/>
  <c r="C619" i="23"/>
  <c r="C607" i="23"/>
  <c r="C595" i="23"/>
  <c r="C583" i="23"/>
  <c r="C571" i="23"/>
  <c r="C559" i="23"/>
  <c r="C547" i="23"/>
  <c r="C535" i="23"/>
  <c r="C523" i="23"/>
  <c r="C511" i="23"/>
  <c r="C499" i="23"/>
  <c r="C487" i="23"/>
  <c r="C1494" i="23"/>
  <c r="C1482" i="23"/>
  <c r="C1470" i="23"/>
  <c r="C1458" i="23"/>
  <c r="C1446" i="23"/>
  <c r="C1434" i="23"/>
  <c r="C1422" i="23"/>
  <c r="C1410" i="23"/>
  <c r="C1398" i="23"/>
  <c r="C1386" i="23"/>
  <c r="C1374" i="23"/>
  <c r="C1362" i="23"/>
  <c r="C1350" i="23"/>
  <c r="C1338" i="23"/>
  <c r="C1326" i="23"/>
  <c r="C1314" i="23"/>
  <c r="C1302" i="23"/>
  <c r="C1290" i="23"/>
  <c r="C1278" i="23"/>
  <c r="C1266" i="23"/>
  <c r="C1254" i="23"/>
  <c r="C1242" i="23"/>
  <c r="C1230" i="23"/>
  <c r="C1218" i="23"/>
  <c r="C1206" i="23"/>
  <c r="C1194" i="23"/>
  <c r="C1182" i="23"/>
  <c r="C1170" i="23"/>
  <c r="C1158" i="23"/>
  <c r="C1146" i="23"/>
  <c r="C1134" i="23"/>
  <c r="C1122" i="23"/>
  <c r="C1110" i="23"/>
  <c r="C1098" i="23"/>
  <c r="C1086" i="23"/>
  <c r="C1074" i="23"/>
  <c r="C1062" i="23"/>
  <c r="C1050" i="23"/>
  <c r="C1038" i="23"/>
  <c r="C1026" i="23"/>
  <c r="C1014" i="23"/>
  <c r="C1002" i="23"/>
  <c r="C990" i="23"/>
  <c r="C978" i="23"/>
  <c r="C966" i="23"/>
  <c r="C954" i="23"/>
  <c r="C942" i="23"/>
  <c r="C930" i="23"/>
  <c r="C918" i="23"/>
  <c r="C906" i="23"/>
  <c r="C894" i="23"/>
  <c r="C882" i="23"/>
  <c r="C870" i="23"/>
  <c r="C858" i="23"/>
  <c r="C1493" i="23"/>
  <c r="C1481" i="23"/>
  <c r="C1469" i="23"/>
  <c r="C1457" i="23"/>
  <c r="C1445" i="23"/>
  <c r="C1433" i="23"/>
  <c r="C1421" i="23"/>
  <c r="C1409" i="23"/>
  <c r="C1397" i="23"/>
  <c r="C1385" i="23"/>
  <c r="C1373" i="23"/>
  <c r="C1361" i="23"/>
  <c r="C1349" i="23"/>
  <c r="C1337" i="23"/>
  <c r="C1325" i="23"/>
  <c r="C1313" i="23"/>
  <c r="C1301" i="23"/>
  <c r="C1289" i="23"/>
  <c r="C1277" i="23"/>
  <c r="C1265" i="23"/>
  <c r="C1253" i="23"/>
  <c r="C1241" i="23"/>
  <c r="C1229" i="23"/>
  <c r="C1217" i="23"/>
  <c r="C1205" i="23"/>
  <c r="C1193" i="23"/>
  <c r="C1181" i="23"/>
  <c r="C1169" i="23"/>
  <c r="C1157" i="23"/>
  <c r="C1145" i="23"/>
  <c r="C1133" i="23"/>
  <c r="C1121" i="23"/>
  <c r="C1109" i="23"/>
  <c r="C1097" i="23"/>
  <c r="C1085" i="23"/>
  <c r="C1073" i="23"/>
  <c r="C1061" i="23"/>
  <c r="C1049" i="23"/>
  <c r="C1037" i="23"/>
  <c r="C1025" i="23"/>
  <c r="C1013" i="23"/>
  <c r="C1001" i="23"/>
  <c r="C989" i="23"/>
  <c r="C977" i="23"/>
  <c r="C965" i="23"/>
  <c r="C953" i="23"/>
  <c r="C941" i="23"/>
  <c r="C929" i="23"/>
  <c r="C917" i="23"/>
  <c r="C905" i="23"/>
  <c r="C893" i="23"/>
  <c r="C881" i="23"/>
  <c r="C869" i="23"/>
  <c r="C857" i="23"/>
  <c r="C845" i="23"/>
  <c r="C833" i="23"/>
  <c r="C821" i="23"/>
  <c r="C809" i="23"/>
  <c r="C797" i="23"/>
  <c r="C1504" i="23"/>
  <c r="C1492" i="23"/>
  <c r="C1480" i="23"/>
  <c r="C1468" i="23"/>
  <c r="C1456" i="23"/>
  <c r="C1444" i="23"/>
  <c r="C1432" i="23"/>
  <c r="C1420" i="23"/>
  <c r="C1408" i="23"/>
  <c r="C1396" i="23"/>
  <c r="C1384" i="23"/>
  <c r="C1372" i="23"/>
  <c r="C1360" i="23"/>
  <c r="C1348" i="23"/>
  <c r="C1336" i="23"/>
  <c r="C1324" i="23"/>
  <c r="C1312" i="23"/>
  <c r="C1300" i="23"/>
  <c r="C1288" i="23"/>
  <c r="C1276" i="23"/>
  <c r="C1264" i="23"/>
  <c r="C1252" i="23"/>
  <c r="C1240" i="23"/>
  <c r="C1228" i="23"/>
  <c r="C1216" i="23"/>
  <c r="C1204" i="23"/>
  <c r="C1192" i="23"/>
  <c r="C1180" i="23"/>
  <c r="C1168" i="23"/>
  <c r="C1156" i="23"/>
  <c r="C1144" i="23"/>
  <c r="C1132" i="23"/>
  <c r="C1120" i="23"/>
  <c r="C1108" i="23"/>
  <c r="C1096" i="23"/>
  <c r="C1084" i="23"/>
  <c r="C1072" i="23"/>
  <c r="C1060" i="23"/>
  <c r="C1048" i="23"/>
  <c r="C1036" i="23"/>
  <c r="C1024" i="23"/>
  <c r="C1012" i="23"/>
  <c r="C1000" i="23"/>
  <c r="C988" i="23"/>
  <c r="C976" i="23"/>
  <c r="C964" i="23"/>
  <c r="C952" i="23"/>
  <c r="C940" i="23"/>
  <c r="C928" i="23"/>
  <c r="C916" i="23"/>
  <c r="C904" i="23"/>
  <c r="C892" i="23"/>
  <c r="C880" i="23"/>
  <c r="C868" i="23"/>
  <c r="C856" i="23"/>
  <c r="C844" i="23"/>
  <c r="C832" i="23"/>
  <c r="C820" i="23"/>
  <c r="C1503" i="23"/>
  <c r="C1491" i="23"/>
  <c r="C1479" i="23"/>
  <c r="C1467" i="23"/>
  <c r="C1455" i="23"/>
  <c r="C1443" i="23"/>
  <c r="C1431" i="23"/>
  <c r="C1419" i="23"/>
  <c r="C1407" i="23"/>
  <c r="C1395" i="23"/>
  <c r="C1383" i="23"/>
  <c r="C1371" i="23"/>
  <c r="C1359" i="23"/>
  <c r="C1347" i="23"/>
  <c r="C1335" i="23"/>
  <c r="C1323" i="23"/>
  <c r="C1311" i="23"/>
  <c r="C1299" i="23"/>
  <c r="C1287" i="23"/>
  <c r="C1275" i="23"/>
  <c r="C1263" i="23"/>
  <c r="C1251" i="23"/>
  <c r="C1239" i="23"/>
  <c r="C1227" i="23"/>
  <c r="C1215" i="23"/>
  <c r="C1203" i="23"/>
  <c r="C1191" i="23"/>
  <c r="C1179" i="23"/>
  <c r="C1167" i="23"/>
  <c r="C1155" i="23"/>
  <c r="C1143" i="23"/>
  <c r="C1131" i="23"/>
  <c r="C1119" i="23"/>
  <c r="C1107" i="23"/>
  <c r="C1095" i="23"/>
  <c r="C1083" i="23"/>
  <c r="C1071" i="23"/>
  <c r="C1059" i="23"/>
  <c r="C1047" i="23"/>
  <c r="C1035" i="23"/>
  <c r="C1023" i="23"/>
  <c r="C1011" i="23"/>
  <c r="C999" i="23"/>
  <c r="C987" i="23"/>
  <c r="C975" i="23"/>
  <c r="C963" i="23"/>
  <c r="C951" i="23"/>
  <c r="C939" i="23"/>
  <c r="C927" i="23"/>
  <c r="C915" i="23"/>
  <c r="C903" i="23"/>
  <c r="C891" i="23"/>
  <c r="C879" i="23"/>
  <c r="C867" i="23"/>
  <c r="C855" i="23"/>
  <c r="C843" i="23"/>
  <c r="C831" i="23"/>
  <c r="C819" i="23"/>
  <c r="C807" i="23"/>
  <c r="C1502" i="23"/>
  <c r="C1490" i="23"/>
  <c r="C1478" i="23"/>
  <c r="C1466" i="23"/>
  <c r="C1454" i="23"/>
  <c r="C1442" i="23"/>
  <c r="C1430" i="23"/>
  <c r="C1418" i="23"/>
  <c r="C1406" i="23"/>
  <c r="C1394" i="23"/>
  <c r="C1382" i="23"/>
  <c r="C1370" i="23"/>
  <c r="C1358" i="23"/>
  <c r="C1346" i="23"/>
  <c r="C1334" i="23"/>
  <c r="C1322" i="23"/>
  <c r="C1310" i="23"/>
  <c r="C1298" i="23"/>
  <c r="C1286" i="23"/>
  <c r="C1274" i="23"/>
  <c r="C1262" i="23"/>
  <c r="C1250" i="23"/>
  <c r="C1238" i="23"/>
  <c r="C1226" i="23"/>
  <c r="C1214" i="23"/>
  <c r="C1202" i="23"/>
  <c r="C1190" i="23"/>
  <c r="C1178" i="23"/>
  <c r="C1166" i="23"/>
  <c r="C1154" i="23"/>
  <c r="C1142" i="23"/>
  <c r="C1130" i="23"/>
  <c r="C1118" i="23"/>
  <c r="C1106" i="23"/>
  <c r="C1094" i="23"/>
  <c r="C1082" i="23"/>
  <c r="C1070" i="23"/>
  <c r="C1058" i="23"/>
  <c r="C1046" i="23"/>
  <c r="C1034" i="23"/>
  <c r="C1022" i="23"/>
  <c r="C1010" i="23"/>
  <c r="C998" i="23"/>
  <c r="C986" i="23"/>
  <c r="C974" i="23"/>
  <c r="C962" i="23"/>
  <c r="C950" i="23"/>
  <c r="C938" i="23"/>
  <c r="C926" i="23"/>
  <c r="C914" i="23"/>
  <c r="C902" i="23"/>
  <c r="C890" i="23"/>
  <c r="C1501" i="23"/>
  <c r="C1489" i="23"/>
  <c r="C1477" i="23"/>
  <c r="C1465" i="23"/>
  <c r="C1453" i="23"/>
  <c r="C1441" i="23"/>
  <c r="C1429" i="23"/>
  <c r="C1417" i="23"/>
  <c r="C1405" i="23"/>
  <c r="C1393" i="23"/>
  <c r="C1381" i="23"/>
  <c r="C1369" i="23"/>
  <c r="C1357" i="23"/>
  <c r="C1345" i="23"/>
  <c r="C1333" i="23"/>
  <c r="C1321" i="23"/>
  <c r="C1309" i="23"/>
  <c r="C1297" i="23"/>
  <c r="C1285" i="23"/>
  <c r="C1273" i="23"/>
  <c r="C1261" i="23"/>
  <c r="C1249" i="23"/>
  <c r="C1237" i="23"/>
  <c r="C1225" i="23"/>
  <c r="C1213" i="23"/>
  <c r="C1201" i="23"/>
  <c r="C1189" i="23"/>
  <c r="C1177" i="23"/>
  <c r="C1165" i="23"/>
  <c r="C1153" i="23"/>
  <c r="C1141" i="23"/>
  <c r="C1129" i="23"/>
  <c r="C1117" i="23"/>
  <c r="C1105" i="23"/>
  <c r="C1093" i="23"/>
  <c r="C1081" i="23"/>
  <c r="C1069" i="23"/>
  <c r="C1057" i="23"/>
  <c r="C1045" i="23"/>
  <c r="C1033" i="23"/>
  <c r="C1021" i="23"/>
  <c r="C1009" i="23"/>
  <c r="C997" i="23"/>
  <c r="C985" i="23"/>
  <c r="C973" i="23"/>
  <c r="C961" i="23"/>
  <c r="C949" i="23"/>
  <c r="C937" i="23"/>
  <c r="C925" i="23"/>
  <c r="C913" i="23"/>
  <c r="C901" i="23"/>
  <c r="C889" i="23"/>
  <c r="C877" i="23"/>
  <c r="C865" i="23"/>
  <c r="C853" i="23"/>
  <c r="C841" i="23"/>
  <c r="C1500" i="23"/>
  <c r="C1488" i="23"/>
  <c r="C1476" i="23"/>
  <c r="C1464" i="23"/>
  <c r="C1452" i="23"/>
  <c r="C1440" i="23"/>
  <c r="C1428" i="23"/>
  <c r="C1416" i="23"/>
  <c r="C1404" i="23"/>
  <c r="C1392" i="23"/>
  <c r="C1380" i="23"/>
  <c r="C1368" i="23"/>
  <c r="C1356" i="23"/>
  <c r="C1344" i="23"/>
  <c r="C1332" i="23"/>
  <c r="C1320" i="23"/>
  <c r="C1308" i="23"/>
  <c r="C1296" i="23"/>
  <c r="C1284" i="23"/>
  <c r="C1272" i="23"/>
  <c r="C1260" i="23"/>
  <c r="C1248" i="23"/>
  <c r="C1236" i="23"/>
  <c r="C1224" i="23"/>
  <c r="C1212" i="23"/>
  <c r="C1200" i="23"/>
  <c r="C1188" i="23"/>
  <c r="C1176" i="23"/>
  <c r="C1164" i="23"/>
  <c r="C1152" i="23"/>
  <c r="C1140" i="23"/>
  <c r="C1128" i="23"/>
  <c r="C1116" i="23"/>
  <c r="C1104" i="23"/>
  <c r="C1092" i="23"/>
  <c r="C1080" i="23"/>
  <c r="C1068" i="23"/>
  <c r="C1056" i="23"/>
  <c r="C1044" i="23"/>
  <c r="C1032" i="23"/>
  <c r="C1020" i="23"/>
  <c r="C1008" i="23"/>
  <c r="C996" i="23"/>
  <c r="C984" i="23"/>
  <c r="C972" i="23"/>
  <c r="C960" i="23"/>
  <c r="C948" i="23"/>
  <c r="C936" i="23"/>
  <c r="C924" i="23"/>
  <c r="C912" i="23"/>
  <c r="C900" i="23"/>
  <c r="C888" i="23"/>
  <c r="C876" i="23"/>
  <c r="C864" i="23"/>
  <c r="C852" i="23"/>
  <c r="C840" i="23"/>
  <c r="C828" i="23"/>
  <c r="C816" i="23"/>
  <c r="C1499" i="23"/>
  <c r="C1487" i="23"/>
  <c r="C1475" i="23"/>
  <c r="C1463" i="23"/>
  <c r="C1451" i="23"/>
  <c r="C1439" i="23"/>
  <c r="C1427" i="23"/>
  <c r="C1415" i="23"/>
  <c r="C1403" i="23"/>
  <c r="C1391" i="23"/>
  <c r="C1379" i="23"/>
  <c r="C1367" i="23"/>
  <c r="C1355" i="23"/>
  <c r="C1343" i="23"/>
  <c r="C1331" i="23"/>
  <c r="C1319" i="23"/>
  <c r="C1307" i="23"/>
  <c r="C1295" i="23"/>
  <c r="C1283" i="23"/>
  <c r="C1271" i="23"/>
  <c r="C1259" i="23"/>
  <c r="C1247" i="23"/>
  <c r="C1235" i="23"/>
  <c r="C1223" i="23"/>
  <c r="C1211" i="23"/>
  <c r="C1199" i="23"/>
  <c r="C1187" i="23"/>
  <c r="C1175" i="23"/>
  <c r="C1163" i="23"/>
  <c r="C1151" i="23"/>
  <c r="C1139" i="23"/>
  <c r="C1127" i="23"/>
  <c r="C1115" i="23"/>
  <c r="C1103" i="23"/>
  <c r="C1091" i="23"/>
  <c r="C1079" i="23"/>
  <c r="C1067" i="23"/>
  <c r="C1055" i="23"/>
  <c r="C1043" i="23"/>
  <c r="C1031" i="23"/>
  <c r="C1019" i="23"/>
  <c r="C1007" i="23"/>
  <c r="C995" i="23"/>
  <c r="C983" i="23"/>
  <c r="C971" i="23"/>
  <c r="C959" i="23"/>
  <c r="C947" i="23"/>
  <c r="C935" i="23"/>
  <c r="C923" i="23"/>
  <c r="C911" i="23"/>
  <c r="C899" i="23"/>
  <c r="C887" i="23"/>
  <c r="C875" i="23"/>
  <c r="C863" i="23"/>
  <c r="C851" i="23"/>
  <c r="C839" i="23"/>
  <c r="C827" i="23"/>
  <c r="C1497" i="23"/>
  <c r="C1485" i="23"/>
  <c r="C1473" i="23"/>
  <c r="C1461" i="23"/>
  <c r="C1449" i="23"/>
  <c r="C1437" i="23"/>
  <c r="C1425" i="23"/>
  <c r="C1413" i="23"/>
  <c r="C1401" i="23"/>
  <c r="C1389" i="23"/>
  <c r="C1377" i="23"/>
  <c r="C1365" i="23"/>
  <c r="C1353" i="23"/>
  <c r="C1341" i="23"/>
  <c r="C1329" i="23"/>
  <c r="C1317" i="23"/>
  <c r="C1305" i="23"/>
  <c r="C1293" i="23"/>
  <c r="C1281" i="23"/>
  <c r="C1269" i="23"/>
  <c r="C1257" i="23"/>
  <c r="C1245" i="23"/>
  <c r="C1233" i="23"/>
  <c r="C1221" i="23"/>
  <c r="C1209" i="23"/>
  <c r="C1197" i="23"/>
  <c r="C1185" i="23"/>
  <c r="C1173" i="23"/>
  <c r="C1161" i="23"/>
  <c r="C1149" i="23"/>
  <c r="C1137" i="23"/>
  <c r="C1125" i="23"/>
  <c r="C1113" i="23"/>
  <c r="C1101" i="23"/>
  <c r="C1089" i="23"/>
  <c r="C1077" i="23"/>
  <c r="C1065" i="23"/>
  <c r="C1053" i="23"/>
  <c r="C1041" i="23"/>
  <c r="C1029" i="23"/>
  <c r="C1017" i="23"/>
  <c r="C1005" i="23"/>
  <c r="C993" i="23"/>
  <c r="C981" i="23"/>
  <c r="C969" i="23"/>
  <c r="C957" i="23"/>
  <c r="C945" i="23"/>
  <c r="C16" i="23"/>
  <c r="C28" i="23"/>
  <c r="C40" i="23"/>
  <c r="C52" i="23"/>
  <c r="C64" i="23"/>
  <c r="C76" i="23"/>
  <c r="C88" i="23"/>
  <c r="C100" i="23"/>
  <c r="C112" i="23"/>
  <c r="C124" i="23"/>
  <c r="C136" i="23"/>
  <c r="C148" i="23"/>
  <c r="C160" i="23"/>
  <c r="C172" i="23"/>
  <c r="C184" i="23"/>
  <c r="C196" i="23"/>
  <c r="C208" i="23"/>
  <c r="C220" i="23"/>
  <c r="C232" i="23"/>
  <c r="C244" i="23"/>
  <c r="C256" i="23"/>
  <c r="C268" i="23"/>
  <c r="C280" i="23"/>
  <c r="C292" i="23"/>
  <c r="C304" i="23"/>
  <c r="C316" i="23"/>
  <c r="C328" i="23"/>
  <c r="C340" i="23"/>
  <c r="C352" i="23"/>
  <c r="C364" i="23"/>
  <c r="C376" i="23"/>
  <c r="C388" i="23"/>
  <c r="C400" i="23"/>
  <c r="C412" i="23"/>
  <c r="C424" i="23"/>
  <c r="C436" i="23"/>
  <c r="C448" i="23"/>
  <c r="C460" i="23"/>
  <c r="C472" i="23"/>
  <c r="C484" i="23"/>
  <c r="C497" i="23"/>
  <c r="C510" i="23"/>
  <c r="C524" i="23"/>
  <c r="C537" i="23"/>
  <c r="C550" i="23"/>
  <c r="C563" i="23"/>
  <c r="C576" i="23"/>
  <c r="C589" i="23"/>
  <c r="C602" i="23"/>
  <c r="C615" i="23"/>
  <c r="C628" i="23"/>
  <c r="C641" i="23"/>
  <c r="C654" i="23"/>
  <c r="C668" i="23"/>
  <c r="C681" i="23"/>
  <c r="C694" i="23"/>
  <c r="C707" i="23"/>
  <c r="C721" i="23"/>
  <c r="C735" i="23"/>
  <c r="C749" i="23"/>
  <c r="C765" i="23"/>
  <c r="C779" i="23"/>
  <c r="C793" i="23"/>
  <c r="C810" i="23"/>
  <c r="C837" i="23"/>
  <c r="C878" i="23"/>
  <c r="C958" i="23"/>
  <c r="C1102" i="23"/>
  <c r="C1246" i="23"/>
  <c r="C1390" i="23"/>
  <c r="Z3" i="24"/>
  <c r="AE4" i="24" s="1"/>
  <c r="O3" i="24"/>
  <c r="O4" i="24" s="1"/>
  <c r="N3" i="24"/>
  <c r="N4" i="24" s="1"/>
  <c r="P3" i="24"/>
  <c r="P4" i="24" s="1"/>
  <c r="F3" i="24"/>
  <c r="F4" i="24" s="1"/>
  <c r="R3" i="24"/>
  <c r="R4" i="24" s="1"/>
  <c r="Q3" i="24"/>
  <c r="Q4" i="24" s="1"/>
  <c r="G3" i="24"/>
  <c r="G4" i="24" s="1"/>
  <c r="S3" i="24"/>
  <c r="S4" i="24" s="1"/>
  <c r="H3" i="24"/>
  <c r="H4" i="24" s="1"/>
  <c r="I3" i="24"/>
  <c r="I4" i="24" s="1"/>
  <c r="U3" i="24"/>
  <c r="U4" i="24" s="1"/>
  <c r="T3" i="24"/>
  <c r="T4" i="24" s="1"/>
  <c r="J3" i="24"/>
  <c r="J4" i="24" s="1"/>
  <c r="V3" i="24"/>
  <c r="V4" i="24" s="1"/>
  <c r="K3" i="24"/>
  <c r="K4" i="24" s="1"/>
  <c r="L3" i="24"/>
  <c r="L4" i="24" s="1"/>
  <c r="X3" i="24"/>
  <c r="X4" i="24" s="1"/>
  <c r="W3" i="24"/>
  <c r="W4" i="24" s="1"/>
  <c r="M3" i="24"/>
  <c r="M4" i="24" s="1"/>
  <c r="BD14" i="28" l="1"/>
  <c r="BS4" i="28"/>
  <c r="BT4" i="28"/>
  <c r="BS6" i="28"/>
  <c r="BS5" i="28"/>
  <c r="BT5" i="28"/>
  <c r="BT6" i="28"/>
  <c r="BT8" i="28"/>
  <c r="A11" i="31"/>
  <c r="I10" i="31"/>
  <c r="BB65" i="29"/>
  <c r="H65" i="29"/>
  <c r="BP117" i="28"/>
  <c r="H67" i="29"/>
  <c r="BB67" i="29"/>
  <c r="H68" i="29"/>
  <c r="BB68" i="29"/>
  <c r="H63" i="29"/>
  <c r="BB63" i="29"/>
  <c r="H49" i="29"/>
  <c r="BB49" i="29"/>
  <c r="H72" i="29"/>
  <c r="BB72" i="29"/>
  <c r="H71" i="29"/>
  <c r="BB71" i="29"/>
  <c r="H45" i="29"/>
  <c r="BB45" i="29"/>
  <c r="H55" i="29"/>
  <c r="BB55" i="29"/>
  <c r="BB57" i="29"/>
  <c r="H57" i="29"/>
  <c r="BB70" i="29"/>
  <c r="H70" i="29"/>
  <c r="H69" i="29"/>
  <c r="BB69" i="29"/>
  <c r="I64" i="29"/>
  <c r="BC64" i="29"/>
  <c r="H44" i="29"/>
  <c r="BB44" i="29"/>
  <c r="BB51" i="29"/>
  <c r="H51" i="29"/>
  <c r="H50" i="29"/>
  <c r="BB50" i="29"/>
  <c r="H43" i="29"/>
  <c r="BB43" i="29"/>
  <c r="H54" i="29"/>
  <c r="BB54" i="29"/>
  <c r="BB46" i="29"/>
  <c r="H46" i="29"/>
  <c r="I53" i="29"/>
  <c r="BC53" i="29"/>
  <c r="H47" i="29"/>
  <c r="BB47" i="29"/>
  <c r="H66" i="29"/>
  <c r="BB66" i="29"/>
  <c r="H48" i="29"/>
  <c r="BB48" i="29"/>
  <c r="J42" i="29"/>
  <c r="BD42" i="29"/>
  <c r="H58" i="29"/>
  <c r="BB58" i="29"/>
  <c r="H62" i="29"/>
  <c r="BB62" i="29"/>
  <c r="H59" i="29"/>
  <c r="BB59" i="29"/>
  <c r="H56" i="29"/>
  <c r="BB56" i="29"/>
  <c r="I52" i="29"/>
  <c r="BC52" i="29"/>
  <c r="H61" i="29"/>
  <c r="BB61" i="29"/>
  <c r="H60" i="29"/>
  <c r="BB60" i="29"/>
  <c r="BP15" i="28"/>
  <c r="C6" i="28" l="1"/>
  <c r="C4" i="28"/>
  <c r="C5" i="28"/>
  <c r="BP17" i="28"/>
  <c r="BP26" i="28" s="1"/>
  <c r="A12" i="31"/>
  <c r="I11" i="31"/>
  <c r="I65" i="29"/>
  <c r="BC65" i="29"/>
  <c r="I46" i="29"/>
  <c r="BC46" i="29"/>
  <c r="I58" i="29"/>
  <c r="BC58" i="29"/>
  <c r="I61" i="29"/>
  <c r="BC61" i="29"/>
  <c r="I54" i="29"/>
  <c r="BC54" i="29"/>
  <c r="I69" i="29"/>
  <c r="BC69" i="29"/>
  <c r="I72" i="29"/>
  <c r="BC72" i="29"/>
  <c r="BC70" i="29"/>
  <c r="I70" i="29"/>
  <c r="J52" i="29"/>
  <c r="BD52" i="29"/>
  <c r="I48" i="29"/>
  <c r="BC48" i="29"/>
  <c r="I43" i="29"/>
  <c r="BC43" i="29"/>
  <c r="I49" i="29"/>
  <c r="BC49" i="29"/>
  <c r="I57" i="29"/>
  <c r="BC57" i="29"/>
  <c r="I56" i="29"/>
  <c r="BC56" i="29"/>
  <c r="I66" i="29"/>
  <c r="BC66" i="29"/>
  <c r="I50" i="29"/>
  <c r="BC50" i="29"/>
  <c r="I63" i="29"/>
  <c r="BC63" i="29"/>
  <c r="I71" i="29"/>
  <c r="BC71" i="29"/>
  <c r="BC51" i="29"/>
  <c r="I51" i="29"/>
  <c r="J64" i="29"/>
  <c r="BD64" i="29"/>
  <c r="I59" i="29"/>
  <c r="BC59" i="29"/>
  <c r="I47" i="29"/>
  <c r="BC47" i="29"/>
  <c r="I55" i="29"/>
  <c r="BC55" i="29"/>
  <c r="I68" i="29"/>
  <c r="BC68" i="29"/>
  <c r="K42" i="29"/>
  <c r="BE42" i="29"/>
  <c r="I60" i="29"/>
  <c r="BC60" i="29"/>
  <c r="I62" i="29"/>
  <c r="BC62" i="29"/>
  <c r="J53" i="29"/>
  <c r="BD53" i="29"/>
  <c r="I44" i="29"/>
  <c r="BC44" i="29"/>
  <c r="I45" i="29"/>
  <c r="BC45" i="29"/>
  <c r="I67" i="29"/>
  <c r="BC67" i="29"/>
  <c r="BP27" i="28" l="1"/>
  <c r="BP28" i="28"/>
  <c r="A13" i="31"/>
  <c r="I12" i="31"/>
  <c r="J65" i="29"/>
  <c r="BD65" i="29"/>
  <c r="J71" i="29"/>
  <c r="BD71" i="29"/>
  <c r="J49" i="29"/>
  <c r="BD49" i="29"/>
  <c r="J69" i="29"/>
  <c r="BD69" i="29"/>
  <c r="J50" i="29"/>
  <c r="BD50" i="29"/>
  <c r="J48" i="29"/>
  <c r="BD48" i="29"/>
  <c r="J54" i="29"/>
  <c r="BD54" i="29"/>
  <c r="J55" i="29"/>
  <c r="BD55" i="29"/>
  <c r="J68" i="29"/>
  <c r="BD68" i="29"/>
  <c r="J62" i="29"/>
  <c r="BD62" i="29"/>
  <c r="J66" i="29"/>
  <c r="BD66" i="29"/>
  <c r="K52" i="29"/>
  <c r="BE52" i="29"/>
  <c r="J61" i="29"/>
  <c r="BD61" i="29"/>
  <c r="J43" i="29"/>
  <c r="BD43" i="29"/>
  <c r="K53" i="29"/>
  <c r="BE53" i="29"/>
  <c r="J70" i="29"/>
  <c r="BD70" i="29"/>
  <c r="J72" i="29"/>
  <c r="BD72" i="29"/>
  <c r="J63" i="29"/>
  <c r="BD63" i="29"/>
  <c r="J47" i="29"/>
  <c r="BD47" i="29"/>
  <c r="K64" i="29"/>
  <c r="BE64" i="29"/>
  <c r="J56" i="29"/>
  <c r="BD56" i="29"/>
  <c r="J58" i="29"/>
  <c r="BD58" i="29"/>
  <c r="J45" i="29"/>
  <c r="BD45" i="29"/>
  <c r="J51" i="29"/>
  <c r="BD51" i="29"/>
  <c r="J44" i="29"/>
  <c r="BD44" i="29"/>
  <c r="J59" i="29"/>
  <c r="BD59" i="29"/>
  <c r="J60" i="29"/>
  <c r="BD60" i="29"/>
  <c r="J67" i="29"/>
  <c r="BD67" i="29"/>
  <c r="L42" i="29"/>
  <c r="BF42" i="29"/>
  <c r="J57" i="29"/>
  <c r="BD57" i="29"/>
  <c r="J46" i="29"/>
  <c r="BD46" i="29"/>
  <c r="BP32" i="28" l="1"/>
  <c r="A14" i="31"/>
  <c r="I13" i="31"/>
  <c r="BE65" i="29"/>
  <c r="K65" i="29"/>
  <c r="K57" i="29"/>
  <c r="BE57" i="29"/>
  <c r="K66" i="29"/>
  <c r="BE66" i="29"/>
  <c r="K51" i="29"/>
  <c r="BE51" i="29"/>
  <c r="K54" i="29"/>
  <c r="BE54" i="29"/>
  <c r="K48" i="29"/>
  <c r="BE48" i="29"/>
  <c r="M42" i="29"/>
  <c r="BG42" i="29"/>
  <c r="K72" i="29"/>
  <c r="BE72" i="29"/>
  <c r="K70" i="29"/>
  <c r="BE70" i="29"/>
  <c r="K62" i="29"/>
  <c r="BE62" i="29"/>
  <c r="K69" i="29"/>
  <c r="BE69" i="29"/>
  <c r="K47" i="29"/>
  <c r="BE47" i="29"/>
  <c r="L52" i="29"/>
  <c r="BF52" i="29"/>
  <c r="K50" i="29"/>
  <c r="BE50" i="29"/>
  <c r="K44" i="29"/>
  <c r="BE44" i="29"/>
  <c r="K60" i="29"/>
  <c r="BE60" i="29"/>
  <c r="K56" i="29"/>
  <c r="BE56" i="29"/>
  <c r="L53" i="29"/>
  <c r="BF53" i="29"/>
  <c r="K68" i="29"/>
  <c r="BE68" i="29"/>
  <c r="K49" i="29"/>
  <c r="BE49" i="29"/>
  <c r="K45" i="29"/>
  <c r="BE45" i="29"/>
  <c r="BE67" i="29"/>
  <c r="K67" i="29"/>
  <c r="K61" i="29"/>
  <c r="BE61" i="29"/>
  <c r="K63" i="29"/>
  <c r="BE63" i="29"/>
  <c r="K58" i="29"/>
  <c r="BE58" i="29"/>
  <c r="K46" i="29"/>
  <c r="BE46" i="29"/>
  <c r="K59" i="29"/>
  <c r="BE59" i="29"/>
  <c r="L64" i="29"/>
  <c r="BF64" i="29"/>
  <c r="K43" i="29"/>
  <c r="BE43" i="29"/>
  <c r="BE55" i="29"/>
  <c r="K55" i="29"/>
  <c r="K71" i="29"/>
  <c r="BE71" i="29"/>
  <c r="BP33" i="28" l="1"/>
  <c r="A15" i="31"/>
  <c r="I14" i="31"/>
  <c r="L65" i="29"/>
  <c r="BF65" i="29"/>
  <c r="L63" i="29"/>
  <c r="BF63" i="29"/>
  <c r="L61" i="29"/>
  <c r="BF61" i="29"/>
  <c r="L51" i="29"/>
  <c r="BF51" i="29"/>
  <c r="L48" i="29"/>
  <c r="BF48" i="29"/>
  <c r="L54" i="29"/>
  <c r="BF54" i="29"/>
  <c r="BF55" i="29"/>
  <c r="L55" i="29"/>
  <c r="M53" i="29"/>
  <c r="BG53" i="29"/>
  <c r="L60" i="29"/>
  <c r="BF60" i="29"/>
  <c r="L45" i="29"/>
  <c r="BF45" i="29"/>
  <c r="L70" i="29"/>
  <c r="BF70" i="29"/>
  <c r="L66" i="29"/>
  <c r="BF66" i="29"/>
  <c r="M64" i="29"/>
  <c r="BG64" i="29"/>
  <c r="L47" i="29"/>
  <c r="BF47" i="29"/>
  <c r="L43" i="29"/>
  <c r="BF43" i="29"/>
  <c r="L69" i="29"/>
  <c r="BF69" i="29"/>
  <c r="L62" i="29"/>
  <c r="BF62" i="29"/>
  <c r="L49" i="29"/>
  <c r="BF49" i="29"/>
  <c r="L50" i="29"/>
  <c r="BF50" i="29"/>
  <c r="L72" i="29"/>
  <c r="BF72" i="29"/>
  <c r="L57" i="29"/>
  <c r="BF57" i="29"/>
  <c r="L56" i="29"/>
  <c r="BF56" i="29"/>
  <c r="BF67" i="29"/>
  <c r="L67" i="29"/>
  <c r="L59" i="29"/>
  <c r="BF59" i="29"/>
  <c r="L44" i="29"/>
  <c r="BF44" i="29"/>
  <c r="L46" i="29"/>
  <c r="BF46" i="29"/>
  <c r="L71" i="29"/>
  <c r="BF71" i="29"/>
  <c r="L58" i="29"/>
  <c r="BF58" i="29"/>
  <c r="L68" i="29"/>
  <c r="BF68" i="29"/>
  <c r="M52" i="29"/>
  <c r="BG52" i="29"/>
  <c r="N42" i="29"/>
  <c r="BH42" i="29"/>
  <c r="BP34" i="28" l="1"/>
  <c r="A16" i="31"/>
  <c r="I15" i="31"/>
  <c r="M65" i="29"/>
  <c r="BG65" i="29"/>
  <c r="M44" i="29"/>
  <c r="BG44" i="29"/>
  <c r="O42" i="29"/>
  <c r="BI42" i="29"/>
  <c r="M66" i="29"/>
  <c r="BG66" i="29"/>
  <c r="M48" i="29"/>
  <c r="BG48" i="29"/>
  <c r="M55" i="29"/>
  <c r="BG55" i="29"/>
  <c r="M69" i="29"/>
  <c r="BG69" i="29"/>
  <c r="M45" i="29"/>
  <c r="BG45" i="29"/>
  <c r="M51" i="29"/>
  <c r="BG51" i="29"/>
  <c r="M49" i="29"/>
  <c r="BG49" i="29"/>
  <c r="M67" i="29"/>
  <c r="BG67" i="29"/>
  <c r="M62" i="29"/>
  <c r="BG62" i="29"/>
  <c r="N64" i="29"/>
  <c r="BH64" i="29"/>
  <c r="N52" i="29"/>
  <c r="BH52" i="29"/>
  <c r="M71" i="29"/>
  <c r="BG71" i="29"/>
  <c r="M57" i="29"/>
  <c r="BG57" i="29"/>
  <c r="M43" i="29"/>
  <c r="BG43" i="29"/>
  <c r="M60" i="29"/>
  <c r="BG60" i="29"/>
  <c r="M61" i="29"/>
  <c r="BG61" i="29"/>
  <c r="M59" i="29"/>
  <c r="BG59" i="29"/>
  <c r="M54" i="29"/>
  <c r="BG54" i="29"/>
  <c r="M68" i="29"/>
  <c r="BG68" i="29"/>
  <c r="M50" i="29"/>
  <c r="BG50" i="29"/>
  <c r="M70" i="29"/>
  <c r="BG70" i="29"/>
  <c r="M58" i="29"/>
  <c r="BG58" i="29"/>
  <c r="M56" i="29"/>
  <c r="BG56" i="29"/>
  <c r="M46" i="29"/>
  <c r="BG46" i="29"/>
  <c r="M72" i="29"/>
  <c r="BG72" i="29"/>
  <c r="M47" i="29"/>
  <c r="BG47" i="29"/>
  <c r="N53" i="29"/>
  <c r="BH53" i="29"/>
  <c r="M63" i="29"/>
  <c r="BG63" i="29"/>
  <c r="BP35" i="28" l="1"/>
  <c r="BP36" i="28" s="1"/>
  <c r="BP37" i="28" s="1"/>
  <c r="BP38" i="28" s="1"/>
  <c r="BP39" i="28" s="1"/>
  <c r="A17" i="31"/>
  <c r="I16" i="31"/>
  <c r="N65" i="29"/>
  <c r="BH65" i="29"/>
  <c r="N58" i="29"/>
  <c r="BH58" i="29"/>
  <c r="N70" i="29"/>
  <c r="BH70" i="29"/>
  <c r="N60" i="29"/>
  <c r="BH60" i="29"/>
  <c r="N62" i="29"/>
  <c r="BH62" i="29"/>
  <c r="N55" i="29"/>
  <c r="BH55" i="29"/>
  <c r="N61" i="29"/>
  <c r="BH61" i="29"/>
  <c r="N50" i="29"/>
  <c r="BH50" i="29"/>
  <c r="N48" i="29"/>
  <c r="BH48" i="29"/>
  <c r="BI64" i="29"/>
  <c r="O64" i="29"/>
  <c r="N47" i="29"/>
  <c r="BH47" i="29"/>
  <c r="N46" i="29"/>
  <c r="BH46" i="29"/>
  <c r="N68" i="29"/>
  <c r="BH68" i="29"/>
  <c r="N57" i="29"/>
  <c r="BH57" i="29"/>
  <c r="N49" i="29"/>
  <c r="BH49" i="29"/>
  <c r="N66" i="29"/>
  <c r="BH66" i="29"/>
  <c r="O53" i="29"/>
  <c r="BI53" i="29"/>
  <c r="N67" i="29"/>
  <c r="BH67" i="29"/>
  <c r="N54" i="29"/>
  <c r="BH54" i="29"/>
  <c r="N71" i="29"/>
  <c r="BH71" i="29"/>
  <c r="N51" i="29"/>
  <c r="BH51" i="29"/>
  <c r="P42" i="29"/>
  <c r="BJ42" i="29"/>
  <c r="N69" i="29"/>
  <c r="BH69" i="29"/>
  <c r="N43" i="29"/>
  <c r="BH43" i="29"/>
  <c r="N72" i="29"/>
  <c r="BH72" i="29"/>
  <c r="N63" i="29"/>
  <c r="BH63" i="29"/>
  <c r="N56" i="29"/>
  <c r="BH56" i="29"/>
  <c r="N59" i="29"/>
  <c r="BH59" i="29"/>
  <c r="O52" i="29"/>
  <c r="BI52" i="29"/>
  <c r="N45" i="29"/>
  <c r="BH45" i="29"/>
  <c r="N44" i="29"/>
  <c r="BH44" i="29"/>
  <c r="BP40" i="28" l="1"/>
  <c r="BP41" i="28" s="1"/>
  <c r="A18" i="31"/>
  <c r="I17" i="31"/>
  <c r="O65" i="29"/>
  <c r="BI65" i="29"/>
  <c r="O46" i="29"/>
  <c r="BI46" i="29"/>
  <c r="P53" i="29"/>
  <c r="BJ53" i="29"/>
  <c r="O62" i="29"/>
  <c r="BI62" i="29"/>
  <c r="O67" i="29"/>
  <c r="BI67" i="29"/>
  <c r="P64" i="29"/>
  <c r="BJ64" i="29"/>
  <c r="O56" i="29"/>
  <c r="BI56" i="29"/>
  <c r="O66" i="29"/>
  <c r="BI66" i="29"/>
  <c r="O60" i="29"/>
  <c r="BI60" i="29"/>
  <c r="O45" i="29"/>
  <c r="BI45" i="29"/>
  <c r="P52" i="29"/>
  <c r="BJ52" i="29"/>
  <c r="O47" i="29"/>
  <c r="BI47" i="29"/>
  <c r="O59" i="29"/>
  <c r="BI59" i="29"/>
  <c r="O51" i="29"/>
  <c r="BI51" i="29"/>
  <c r="O63" i="29"/>
  <c r="BI63" i="29"/>
  <c r="O71" i="29"/>
  <c r="BI71" i="29"/>
  <c r="O49" i="29"/>
  <c r="BI49" i="29"/>
  <c r="O48" i="29"/>
  <c r="BI48" i="29"/>
  <c r="O70" i="29"/>
  <c r="BI70" i="29"/>
  <c r="O43" i="29"/>
  <c r="BI43" i="29"/>
  <c r="O61" i="29"/>
  <c r="BI61" i="29"/>
  <c r="O55" i="29"/>
  <c r="BI55" i="29"/>
  <c r="Q42" i="29"/>
  <c r="BK42" i="29"/>
  <c r="O68" i="29"/>
  <c r="BI68" i="29"/>
  <c r="O69" i="29"/>
  <c r="BI69" i="29"/>
  <c r="O44" i="29"/>
  <c r="BI44" i="29"/>
  <c r="O72" i="29"/>
  <c r="BI72" i="29"/>
  <c r="O54" i="29"/>
  <c r="BI54" i="29"/>
  <c r="O57" i="29"/>
  <c r="BI57" i="29"/>
  <c r="O50" i="29"/>
  <c r="BI50" i="29"/>
  <c r="O58" i="29"/>
  <c r="BI58" i="29"/>
  <c r="BP42" i="28" l="1"/>
  <c r="BP48" i="28" s="1"/>
  <c r="BP49" i="28" s="1"/>
  <c r="A19" i="31"/>
  <c r="I18" i="31"/>
  <c r="P65" i="29"/>
  <c r="BJ65" i="29"/>
  <c r="P50" i="29"/>
  <c r="BJ50" i="29"/>
  <c r="P47" i="29"/>
  <c r="BJ47" i="29"/>
  <c r="Q52" i="29"/>
  <c r="BK52" i="29"/>
  <c r="P48" i="29"/>
  <c r="BJ48" i="29"/>
  <c r="P49" i="29"/>
  <c r="BJ49" i="29"/>
  <c r="P68" i="29"/>
  <c r="BJ68" i="29"/>
  <c r="P57" i="29"/>
  <c r="BJ57" i="29"/>
  <c r="Q64" i="29"/>
  <c r="BK64" i="29"/>
  <c r="P55" i="29"/>
  <c r="BJ55" i="29"/>
  <c r="P45" i="29"/>
  <c r="BJ45" i="29"/>
  <c r="P72" i="29"/>
  <c r="BJ72" i="29"/>
  <c r="P61" i="29"/>
  <c r="BJ61" i="29"/>
  <c r="P63" i="29"/>
  <c r="BJ63" i="29"/>
  <c r="P60" i="29"/>
  <c r="BJ60" i="29"/>
  <c r="P62" i="29"/>
  <c r="BJ62" i="29"/>
  <c r="P71" i="29"/>
  <c r="BJ71" i="29"/>
  <c r="P44" i="29"/>
  <c r="BJ44" i="29"/>
  <c r="P43" i="29"/>
  <c r="BJ43" i="29"/>
  <c r="P51" i="29"/>
  <c r="BJ51" i="29"/>
  <c r="P66" i="29"/>
  <c r="BJ66" i="29"/>
  <c r="Q53" i="29"/>
  <c r="BK53" i="29"/>
  <c r="R42" i="29"/>
  <c r="BL42" i="29"/>
  <c r="P67" i="29"/>
  <c r="BJ67" i="29"/>
  <c r="P54" i="29"/>
  <c r="BJ54" i="29"/>
  <c r="P58" i="29"/>
  <c r="BJ58" i="29"/>
  <c r="P69" i="29"/>
  <c r="BJ69" i="29"/>
  <c r="P70" i="29"/>
  <c r="BJ70" i="29"/>
  <c r="P59" i="29"/>
  <c r="BJ59" i="29"/>
  <c r="P56" i="29"/>
  <c r="BJ56" i="29"/>
  <c r="P46" i="29"/>
  <c r="BJ46" i="29"/>
  <c r="BP51" i="28" l="1"/>
  <c r="A20" i="31"/>
  <c r="I19" i="31"/>
  <c r="Q65" i="29"/>
  <c r="BK65" i="29"/>
  <c r="Q48" i="29"/>
  <c r="BK48" i="29"/>
  <c r="Q56" i="29"/>
  <c r="BK56" i="29"/>
  <c r="S42" i="29"/>
  <c r="BM42" i="29"/>
  <c r="Q44" i="29"/>
  <c r="BK44" i="29"/>
  <c r="Q69" i="29"/>
  <c r="BK69" i="29"/>
  <c r="Q62" i="29"/>
  <c r="BK62" i="29"/>
  <c r="Q55" i="29"/>
  <c r="BK55" i="29"/>
  <c r="R52" i="29"/>
  <c r="BL52" i="29"/>
  <c r="Q67" i="29"/>
  <c r="BK67" i="29"/>
  <c r="Q49" i="29"/>
  <c r="BK49" i="29"/>
  <c r="Q45" i="29"/>
  <c r="BK45" i="29"/>
  <c r="Q59" i="29"/>
  <c r="BK59" i="29"/>
  <c r="Q51" i="29"/>
  <c r="BK51" i="29"/>
  <c r="Q60" i="29"/>
  <c r="BK60" i="29"/>
  <c r="R64" i="29"/>
  <c r="BL64" i="29"/>
  <c r="Q47" i="29"/>
  <c r="BK47" i="29"/>
  <c r="Q61" i="29"/>
  <c r="BK61" i="29"/>
  <c r="Q72" i="29"/>
  <c r="BK72" i="29"/>
  <c r="R53" i="29"/>
  <c r="BL53" i="29"/>
  <c r="Q66" i="29"/>
  <c r="BK66" i="29"/>
  <c r="Q68" i="29"/>
  <c r="BK68" i="29"/>
  <c r="Q71" i="29"/>
  <c r="BK71" i="29"/>
  <c r="Q70" i="29"/>
  <c r="BK70" i="29"/>
  <c r="Q58" i="29"/>
  <c r="BK58" i="29"/>
  <c r="Q46" i="29"/>
  <c r="BK46" i="29"/>
  <c r="Q54" i="29"/>
  <c r="BK54" i="29"/>
  <c r="Q43" i="29"/>
  <c r="BK43" i="29"/>
  <c r="Q63" i="29"/>
  <c r="BK63" i="29"/>
  <c r="Q57" i="29"/>
  <c r="BK57" i="29"/>
  <c r="Q50" i="29"/>
  <c r="BK50" i="29"/>
  <c r="BP52" i="28" l="1"/>
  <c r="BP54" i="28" s="1"/>
  <c r="BP55" i="28" s="1"/>
  <c r="BP56" i="28" s="1"/>
  <c r="BP61" i="28" s="1"/>
  <c r="A21" i="31"/>
  <c r="I20" i="31"/>
  <c r="R65" i="29"/>
  <c r="BL65" i="29"/>
  <c r="R57" i="29"/>
  <c r="BL57" i="29"/>
  <c r="R63" i="29"/>
  <c r="BL63" i="29"/>
  <c r="R69" i="29"/>
  <c r="BL69" i="29"/>
  <c r="R59" i="29"/>
  <c r="BL59" i="29"/>
  <c r="R47" i="29"/>
  <c r="BL47" i="29"/>
  <c r="S64" i="29"/>
  <c r="BM64" i="29"/>
  <c r="R54" i="29"/>
  <c r="BL54" i="29"/>
  <c r="R67" i="29"/>
  <c r="BL67" i="29"/>
  <c r="T42" i="29"/>
  <c r="BN42" i="29"/>
  <c r="R70" i="29"/>
  <c r="BL70" i="29"/>
  <c r="R45" i="29"/>
  <c r="BL45" i="29"/>
  <c r="R49" i="29"/>
  <c r="BL49" i="29"/>
  <c r="R62" i="29"/>
  <c r="BL62" i="29"/>
  <c r="R71" i="29"/>
  <c r="BL71" i="29"/>
  <c r="R43" i="29"/>
  <c r="BL43" i="29"/>
  <c r="R51" i="29"/>
  <c r="BL51" i="29"/>
  <c r="S52" i="29"/>
  <c r="BM52" i="29"/>
  <c r="R56" i="29"/>
  <c r="BL56" i="29"/>
  <c r="R61" i="29"/>
  <c r="BL61" i="29"/>
  <c r="R68" i="29"/>
  <c r="BL68" i="29"/>
  <c r="R44" i="29"/>
  <c r="BL44" i="29"/>
  <c r="R66" i="29"/>
  <c r="BL66" i="29"/>
  <c r="R60" i="29"/>
  <c r="BL60" i="29"/>
  <c r="R46" i="29"/>
  <c r="BL46" i="29"/>
  <c r="S53" i="29"/>
  <c r="BM53" i="29"/>
  <c r="R50" i="29"/>
  <c r="BL50" i="29"/>
  <c r="R58" i="29"/>
  <c r="BL58" i="29"/>
  <c r="R72" i="29"/>
  <c r="BL72" i="29"/>
  <c r="R55" i="29"/>
  <c r="BL55" i="29"/>
  <c r="R48" i="29"/>
  <c r="BL48" i="29"/>
  <c r="BP67" i="28" l="1"/>
  <c r="BP68" i="28" s="1"/>
  <c r="BP69" i="28" s="1"/>
  <c r="BP70" i="28" s="1"/>
  <c r="BP71" i="28" s="1"/>
  <c r="BP72" i="28" s="1"/>
  <c r="BP73" i="28" s="1"/>
  <c r="BP74" i="28" s="1"/>
  <c r="BP76" i="28" s="1"/>
  <c r="BP77" i="28" s="1"/>
  <c r="BP81" i="28" s="1"/>
  <c r="BP82" i="28" s="1"/>
  <c r="BP83" i="28" s="1"/>
  <c r="BP84" i="28" s="1"/>
  <c r="BP85" i="28" s="1"/>
  <c r="BP87" i="28" s="1"/>
  <c r="BP88" i="28" s="1"/>
  <c r="A22" i="31"/>
  <c r="I21" i="31"/>
  <c r="BM65" i="29"/>
  <c r="S65" i="29"/>
  <c r="S46" i="29"/>
  <c r="BM46" i="29"/>
  <c r="S45" i="29"/>
  <c r="BM45" i="29"/>
  <c r="S56" i="29"/>
  <c r="BM56" i="29"/>
  <c r="T52" i="29"/>
  <c r="BN52" i="29"/>
  <c r="T64" i="29"/>
  <c r="BN64" i="29"/>
  <c r="S70" i="29"/>
  <c r="BM70" i="29"/>
  <c r="S43" i="29"/>
  <c r="BM43" i="29"/>
  <c r="S69" i="29"/>
  <c r="BM69" i="29"/>
  <c r="S49" i="29"/>
  <c r="BM49" i="29"/>
  <c r="S60" i="29"/>
  <c r="BM60" i="29"/>
  <c r="S51" i="29"/>
  <c r="BM51" i="29"/>
  <c r="S55" i="29"/>
  <c r="BM55" i="29"/>
  <c r="S59" i="29"/>
  <c r="BM59" i="29"/>
  <c r="S68" i="29"/>
  <c r="BM68" i="29"/>
  <c r="S67" i="29"/>
  <c r="BM67" i="29"/>
  <c r="S63" i="29"/>
  <c r="BM63" i="29"/>
  <c r="S47" i="29"/>
  <c r="BM47" i="29"/>
  <c r="S72" i="29"/>
  <c r="BM72" i="29"/>
  <c r="S66" i="29"/>
  <c r="BM66" i="29"/>
  <c r="S58" i="29"/>
  <c r="BM58" i="29"/>
  <c r="S44" i="29"/>
  <c r="BM44" i="29"/>
  <c r="U42" i="29"/>
  <c r="BO42" i="29"/>
  <c r="S50" i="29"/>
  <c r="BM50" i="29"/>
  <c r="S71" i="29"/>
  <c r="BM71" i="29"/>
  <c r="S48" i="29"/>
  <c r="BM48" i="29"/>
  <c r="T53" i="29"/>
  <c r="BN53" i="29"/>
  <c r="S61" i="29"/>
  <c r="BM61" i="29"/>
  <c r="S62" i="29"/>
  <c r="BM62" i="29"/>
  <c r="S54" i="29"/>
  <c r="BM54" i="29"/>
  <c r="S57" i="29"/>
  <c r="H40" i="29" s="1"/>
  <c r="C40" i="29" s="1"/>
  <c r="BM57" i="29"/>
  <c r="BP89" i="28" l="1"/>
  <c r="BP95" i="28" s="1"/>
  <c r="BP96" i="28" s="1"/>
  <c r="BP99" i="28"/>
  <c r="BP100" i="28" s="1"/>
  <c r="A23" i="31"/>
  <c r="I22" i="31"/>
  <c r="T65" i="29"/>
  <c r="BN65" i="29"/>
  <c r="T50" i="29"/>
  <c r="BN50" i="29"/>
  <c r="T60" i="29"/>
  <c r="BN60" i="29"/>
  <c r="T51" i="29"/>
  <c r="BN51" i="29"/>
  <c r="V42" i="29"/>
  <c r="BP42" i="29"/>
  <c r="U64" i="29"/>
  <c r="BO64" i="29"/>
  <c r="T61" i="29"/>
  <c r="BN61" i="29"/>
  <c r="T68" i="29"/>
  <c r="BN68" i="29"/>
  <c r="T56" i="29"/>
  <c r="BN56" i="29"/>
  <c r="T62" i="29"/>
  <c r="BN62" i="29"/>
  <c r="T63" i="29"/>
  <c r="BN63" i="29"/>
  <c r="T49" i="29"/>
  <c r="BN49" i="29"/>
  <c r="T47" i="29"/>
  <c r="BN47" i="29"/>
  <c r="U52" i="29"/>
  <c r="BO52" i="29"/>
  <c r="T59" i="29"/>
  <c r="BN59" i="29"/>
  <c r="T43" i="29"/>
  <c r="BN43" i="29"/>
  <c r="T45" i="29"/>
  <c r="BN45" i="29"/>
  <c r="T67" i="29"/>
  <c r="BN67" i="29"/>
  <c r="T54" i="29"/>
  <c r="BN54" i="29"/>
  <c r="T44" i="29"/>
  <c r="BN44" i="29"/>
  <c r="U53" i="29"/>
  <c r="BO53" i="29"/>
  <c r="T58" i="29"/>
  <c r="BN58" i="29"/>
  <c r="T69" i="29"/>
  <c r="BN69" i="29"/>
  <c r="T48" i="29"/>
  <c r="BN48" i="29"/>
  <c r="T66" i="29"/>
  <c r="BN66" i="29"/>
  <c r="T57" i="29"/>
  <c r="BN57" i="29"/>
  <c r="BC40" i="29" s="1"/>
  <c r="B40" i="29" s="1"/>
  <c r="T71" i="29"/>
  <c r="BN71" i="29"/>
  <c r="T72" i="29"/>
  <c r="BN72" i="29"/>
  <c r="T55" i="29"/>
  <c r="BN55" i="29"/>
  <c r="T70" i="29"/>
  <c r="BN70" i="29"/>
  <c r="T46" i="29"/>
  <c r="BN46" i="29"/>
  <c r="BP97" i="28" l="1"/>
  <c r="BP98" i="28" s="1"/>
  <c r="BP101" i="28"/>
  <c r="BP102" i="28" s="1"/>
  <c r="A24" i="31"/>
  <c r="I23" i="31"/>
  <c r="U65" i="29"/>
  <c r="BO65" i="29"/>
  <c r="U48" i="29"/>
  <c r="BO48" i="29"/>
  <c r="U45" i="29"/>
  <c r="BO45" i="29"/>
  <c r="U67" i="29"/>
  <c r="BO67" i="29"/>
  <c r="U55" i="29"/>
  <c r="BO55" i="29"/>
  <c r="U69" i="29"/>
  <c r="BO69" i="29"/>
  <c r="U49" i="29"/>
  <c r="BO49" i="29"/>
  <c r="U70" i="29"/>
  <c r="BO70" i="29"/>
  <c r="V64" i="29"/>
  <c r="BP64" i="29"/>
  <c r="U62" i="29"/>
  <c r="BO62" i="29"/>
  <c r="U58" i="29"/>
  <c r="BO58" i="29"/>
  <c r="W42" i="29"/>
  <c r="BQ42" i="29"/>
  <c r="V52" i="29"/>
  <c r="BP52" i="29"/>
  <c r="U56" i="29"/>
  <c r="BO56" i="29"/>
  <c r="U60" i="29"/>
  <c r="BO60" i="29"/>
  <c r="U63" i="29"/>
  <c r="BO63" i="29"/>
  <c r="U43" i="29"/>
  <c r="BO43" i="29"/>
  <c r="U61" i="29"/>
  <c r="BO61" i="29"/>
  <c r="U72" i="29"/>
  <c r="BO72" i="29"/>
  <c r="U71" i="29"/>
  <c r="BO71" i="29"/>
  <c r="V53" i="29"/>
  <c r="BP53" i="29"/>
  <c r="U59" i="29"/>
  <c r="BO59" i="29"/>
  <c r="U51" i="29"/>
  <c r="BO51" i="29"/>
  <c r="U57" i="29"/>
  <c r="BO57" i="29"/>
  <c r="U44" i="29"/>
  <c r="BO44" i="29"/>
  <c r="U46" i="29"/>
  <c r="BO46" i="29"/>
  <c r="U66" i="29"/>
  <c r="BO66" i="29"/>
  <c r="U54" i="29"/>
  <c r="BO54" i="29"/>
  <c r="U47" i="29"/>
  <c r="BO47" i="29"/>
  <c r="U68" i="29"/>
  <c r="BO68" i="29"/>
  <c r="U50" i="29"/>
  <c r="BO50" i="29"/>
  <c r="BP103" i="28" l="1"/>
  <c r="BP104" i="28" s="1"/>
  <c r="A25" i="31"/>
  <c r="I24" i="31"/>
  <c r="V65" i="29"/>
  <c r="BP65" i="29"/>
  <c r="V47" i="29"/>
  <c r="BP47" i="29"/>
  <c r="V69" i="29"/>
  <c r="BP69" i="29"/>
  <c r="V57" i="29"/>
  <c r="BP57" i="29"/>
  <c r="V43" i="29"/>
  <c r="BP43" i="29"/>
  <c r="V68" i="29"/>
  <c r="BP68" i="29"/>
  <c r="V59" i="29"/>
  <c r="BP59" i="29"/>
  <c r="V66" i="29"/>
  <c r="BP66" i="29"/>
  <c r="W64" i="29"/>
  <c r="BQ64" i="29"/>
  <c r="V67" i="29"/>
  <c r="BP67" i="29"/>
  <c r="V61" i="29"/>
  <c r="BP61" i="29"/>
  <c r="V51" i="29"/>
  <c r="BP51" i="29"/>
  <c r="V54" i="29"/>
  <c r="BP54" i="29"/>
  <c r="V55" i="29"/>
  <c r="BP55" i="29"/>
  <c r="X42" i="29"/>
  <c r="BR42" i="29"/>
  <c r="V56" i="29"/>
  <c r="BP56" i="29"/>
  <c r="V70" i="29"/>
  <c r="BP70" i="29"/>
  <c r="V45" i="29"/>
  <c r="BP45" i="29"/>
  <c r="V58" i="29"/>
  <c r="BP58" i="29"/>
  <c r="V63" i="29"/>
  <c r="BP63" i="29"/>
  <c r="V49" i="29"/>
  <c r="BP49" i="29"/>
  <c r="V62" i="29"/>
  <c r="BP62" i="29"/>
  <c r="W53" i="29"/>
  <c r="BQ53" i="29"/>
  <c r="V60" i="29"/>
  <c r="BP60" i="29"/>
  <c r="V46" i="29"/>
  <c r="BP46" i="29"/>
  <c r="V71" i="29"/>
  <c r="BP71" i="29"/>
  <c r="V50" i="29"/>
  <c r="BP50" i="29"/>
  <c r="V44" i="29"/>
  <c r="BP44" i="29"/>
  <c r="V72" i="29"/>
  <c r="BP72" i="29"/>
  <c r="W52" i="29"/>
  <c r="BQ52" i="29"/>
  <c r="V48" i="29"/>
  <c r="BP48" i="29"/>
  <c r="A26" i="31" l="1"/>
  <c r="I25" i="31"/>
  <c r="W65" i="29"/>
  <c r="BQ65" i="29"/>
  <c r="W46" i="29"/>
  <c r="BQ46" i="29"/>
  <c r="W45" i="29"/>
  <c r="BQ45" i="29"/>
  <c r="W58" i="29"/>
  <c r="BQ58" i="29"/>
  <c r="W60" i="29"/>
  <c r="BQ60" i="29"/>
  <c r="W68" i="29"/>
  <c r="BQ68" i="29"/>
  <c r="W70" i="29"/>
  <c r="BQ70" i="29"/>
  <c r="W44" i="29"/>
  <c r="BQ44" i="29"/>
  <c r="W67" i="29"/>
  <c r="BQ67" i="29"/>
  <c r="W57" i="29"/>
  <c r="BQ57" i="29"/>
  <c r="X52" i="29"/>
  <c r="BR52" i="29"/>
  <c r="X53" i="29"/>
  <c r="BR53" i="29"/>
  <c r="W43" i="29"/>
  <c r="BQ43" i="29"/>
  <c r="W51" i="29"/>
  <c r="BQ51" i="29"/>
  <c r="W72" i="29"/>
  <c r="BQ72" i="29"/>
  <c r="Y42" i="29"/>
  <c r="BS42" i="29"/>
  <c r="X64" i="29"/>
  <c r="BR64" i="29"/>
  <c r="W69" i="29"/>
  <c r="BQ69" i="29"/>
  <c r="W59" i="29"/>
  <c r="BQ59" i="29"/>
  <c r="W54" i="29"/>
  <c r="BQ54" i="29"/>
  <c r="W61" i="29"/>
  <c r="BQ61" i="29"/>
  <c r="W62" i="29"/>
  <c r="BQ62" i="29"/>
  <c r="W56" i="29"/>
  <c r="W50" i="29"/>
  <c r="BQ50" i="29"/>
  <c r="W49" i="29"/>
  <c r="BQ49" i="29"/>
  <c r="W48" i="29"/>
  <c r="BQ48" i="29"/>
  <c r="W71" i="29"/>
  <c r="BQ71" i="29"/>
  <c r="W63" i="29"/>
  <c r="BQ63" i="29"/>
  <c r="W55" i="29"/>
  <c r="BQ55" i="29"/>
  <c r="W66" i="29"/>
  <c r="BQ66" i="29"/>
  <c r="W47" i="29"/>
  <c r="BQ47" i="29"/>
  <c r="A27" i="31" l="1"/>
  <c r="I26" i="31"/>
  <c r="X65" i="29"/>
  <c r="BR65" i="29"/>
  <c r="X69" i="29"/>
  <c r="BR69" i="29"/>
  <c r="Y52" i="29"/>
  <c r="BS52" i="29"/>
  <c r="X50" i="29"/>
  <c r="BR50" i="29"/>
  <c r="X55" i="29"/>
  <c r="BR55" i="29"/>
  <c r="Y53" i="29"/>
  <c r="BS53" i="29"/>
  <c r="Y64" i="29"/>
  <c r="BS64" i="29"/>
  <c r="X66" i="29"/>
  <c r="BR66" i="29"/>
  <c r="X67" i="29"/>
  <c r="BR67" i="29"/>
  <c r="X68" i="29"/>
  <c r="BR68" i="29"/>
  <c r="X56" i="29"/>
  <c r="BR56" i="29"/>
  <c r="X60" i="29"/>
  <c r="BR60" i="29"/>
  <c r="X63" i="29"/>
  <c r="BR63" i="29"/>
  <c r="X58" i="29"/>
  <c r="BR58" i="29"/>
  <c r="Z42" i="29"/>
  <c r="BT42" i="29"/>
  <c r="X51" i="29"/>
  <c r="BR51" i="29"/>
  <c r="X44" i="29"/>
  <c r="BR44" i="29"/>
  <c r="X45" i="29"/>
  <c r="BR45" i="29"/>
  <c r="X57" i="29"/>
  <c r="BR57" i="29"/>
  <c r="X62" i="29"/>
  <c r="BR62" i="29"/>
  <c r="X71" i="29"/>
  <c r="BR71" i="29"/>
  <c r="X61" i="29"/>
  <c r="BR61" i="29"/>
  <c r="X72" i="29"/>
  <c r="BR72" i="29"/>
  <c r="X48" i="29"/>
  <c r="BR48" i="29"/>
  <c r="X54" i="29"/>
  <c r="BR54" i="29"/>
  <c r="X47" i="29"/>
  <c r="BR47" i="29"/>
  <c r="X49" i="29"/>
  <c r="BR49" i="29"/>
  <c r="X59" i="29"/>
  <c r="BR59" i="29"/>
  <c r="X43" i="29"/>
  <c r="BR43" i="29"/>
  <c r="X70" i="29"/>
  <c r="BR70" i="29"/>
  <c r="X46" i="29"/>
  <c r="BR46" i="29"/>
  <c r="A28" i="31" l="1"/>
  <c r="I27" i="31"/>
  <c r="BS65" i="29"/>
  <c r="Y65" i="29"/>
  <c r="Y48" i="29"/>
  <c r="BS48" i="29"/>
  <c r="Z53" i="29"/>
  <c r="BT53" i="29"/>
  <c r="Z64" i="29"/>
  <c r="BT64" i="29"/>
  <c r="Y45" i="29"/>
  <c r="BS45" i="29"/>
  <c r="Y56" i="29"/>
  <c r="BS56" i="29"/>
  <c r="Y55" i="29"/>
  <c r="BS55" i="29"/>
  <c r="Y70" i="29"/>
  <c r="BS70" i="29"/>
  <c r="Y63" i="29"/>
  <c r="BS63" i="29"/>
  <c r="Y43" i="29"/>
  <c r="BS43" i="29"/>
  <c r="Y60" i="29"/>
  <c r="BS60" i="29"/>
  <c r="Y44" i="29"/>
  <c r="BS44" i="29"/>
  <c r="Y49" i="29"/>
  <c r="BS49" i="29"/>
  <c r="Y61" i="29"/>
  <c r="BS61" i="29"/>
  <c r="Y51" i="29"/>
  <c r="BS51" i="29"/>
  <c r="Y68" i="29"/>
  <c r="BS68" i="29"/>
  <c r="Y50" i="29"/>
  <c r="BS50" i="29"/>
  <c r="Y72" i="29"/>
  <c r="BS72" i="29"/>
  <c r="Y47" i="29"/>
  <c r="BS47" i="29"/>
  <c r="Y71" i="29"/>
  <c r="BS71" i="29"/>
  <c r="AA42" i="29"/>
  <c r="BU42" i="29"/>
  <c r="Y67" i="29"/>
  <c r="BS67" i="29"/>
  <c r="Z52" i="29"/>
  <c r="BT52" i="29"/>
  <c r="Y59" i="29"/>
  <c r="BS59" i="29"/>
  <c r="Y57" i="29"/>
  <c r="BS57" i="29"/>
  <c r="Y46" i="29"/>
  <c r="BS46" i="29"/>
  <c r="Y54" i="29"/>
  <c r="BS54" i="29"/>
  <c r="Y62" i="29"/>
  <c r="BS62" i="29"/>
  <c r="Y58" i="29"/>
  <c r="BS58" i="29"/>
  <c r="Y66" i="29"/>
  <c r="BS66" i="29"/>
  <c r="Y69" i="29"/>
  <c r="BS69" i="29"/>
  <c r="A29" i="31" l="1"/>
  <c r="I28" i="31"/>
  <c r="BT65" i="29"/>
  <c r="Z65" i="29"/>
  <c r="BP12" i="28"/>
  <c r="BQ15" i="28" s="1"/>
  <c r="BQ16" i="28" s="1"/>
  <c r="Z72" i="29"/>
  <c r="BT72" i="29"/>
  <c r="Z60" i="29"/>
  <c r="BT60" i="29"/>
  <c r="Z44" i="29"/>
  <c r="BT44" i="29"/>
  <c r="Z67" i="29"/>
  <c r="BT67" i="29"/>
  <c r="Z66" i="29"/>
  <c r="BT66" i="29"/>
  <c r="Z56" i="29"/>
  <c r="BT56" i="29"/>
  <c r="AA52" i="29"/>
  <c r="BU52" i="29"/>
  <c r="Z45" i="29"/>
  <c r="BT45" i="29"/>
  <c r="Z43" i="29"/>
  <c r="BT43" i="29"/>
  <c r="AB42" i="29"/>
  <c r="BV42" i="29"/>
  <c r="Z63" i="29"/>
  <c r="BT63" i="29"/>
  <c r="AA53" i="29"/>
  <c r="BU53" i="29"/>
  <c r="Z59" i="29"/>
  <c r="BT59" i="29"/>
  <c r="Z58" i="29"/>
  <c r="BT58" i="29"/>
  <c r="Z50" i="29"/>
  <c r="BT50" i="29"/>
  <c r="Z62" i="29"/>
  <c r="BT62" i="29"/>
  <c r="AA64" i="29"/>
  <c r="BU64" i="29"/>
  <c r="Z54" i="29"/>
  <c r="BT54" i="29"/>
  <c r="Z68" i="29"/>
  <c r="BT68" i="29"/>
  <c r="Z71" i="29"/>
  <c r="BT71" i="29"/>
  <c r="Z70" i="29"/>
  <c r="BT70" i="29"/>
  <c r="Z51" i="29"/>
  <c r="BT51" i="29"/>
  <c r="Z46" i="29"/>
  <c r="BT46" i="29"/>
  <c r="Z61" i="29"/>
  <c r="BT61" i="29"/>
  <c r="Z69" i="29"/>
  <c r="BT69" i="29"/>
  <c r="Z57" i="29"/>
  <c r="BT57" i="29"/>
  <c r="Z47" i="29"/>
  <c r="BT47" i="29"/>
  <c r="Z49" i="29"/>
  <c r="BT49" i="29"/>
  <c r="Z55" i="29"/>
  <c r="BT55" i="29"/>
  <c r="Z48" i="29"/>
  <c r="BT48" i="29"/>
  <c r="BQ17" i="28" l="1"/>
  <c r="BR16" i="28"/>
  <c r="BU16" i="28" s="1"/>
  <c r="BV16" i="28" s="1"/>
  <c r="A30" i="31"/>
  <c r="I29" i="31"/>
  <c r="BU65" i="29"/>
  <c r="AA65" i="29"/>
  <c r="BR15" i="28"/>
  <c r="BU15" i="28" s="1"/>
  <c r="AA54" i="29"/>
  <c r="BU54" i="29"/>
  <c r="AA63" i="29"/>
  <c r="BU63" i="29"/>
  <c r="AB53" i="29"/>
  <c r="BV53" i="29"/>
  <c r="AA51" i="29"/>
  <c r="BU51" i="29"/>
  <c r="AA66" i="29"/>
  <c r="BU66" i="29"/>
  <c r="AA47" i="29"/>
  <c r="BU47" i="29"/>
  <c r="AA70" i="29"/>
  <c r="BU70" i="29"/>
  <c r="AA43" i="29"/>
  <c r="BU43" i="29"/>
  <c r="AA44" i="29"/>
  <c r="BU44" i="29"/>
  <c r="AA46" i="29"/>
  <c r="BU46" i="29"/>
  <c r="AA49" i="29"/>
  <c r="BU49" i="29"/>
  <c r="AC42" i="29"/>
  <c r="BW42" i="29"/>
  <c r="AA58" i="29"/>
  <c r="BU58" i="29"/>
  <c r="AA45" i="29"/>
  <c r="BU45" i="29"/>
  <c r="AA60" i="29"/>
  <c r="BU60" i="29"/>
  <c r="AA55" i="29"/>
  <c r="BU55" i="29"/>
  <c r="AA62" i="29"/>
  <c r="BU62" i="29"/>
  <c r="AA56" i="29"/>
  <c r="BU56" i="29"/>
  <c r="AB64" i="29"/>
  <c r="BV64" i="29"/>
  <c r="AA67" i="29"/>
  <c r="BU67" i="29"/>
  <c r="AA57" i="29"/>
  <c r="BU57" i="29"/>
  <c r="AA50" i="29"/>
  <c r="BU50" i="29"/>
  <c r="AA69" i="29"/>
  <c r="BU69" i="29"/>
  <c r="AA71" i="29"/>
  <c r="BU71" i="29"/>
  <c r="AA48" i="29"/>
  <c r="BU48" i="29"/>
  <c r="AA61" i="29"/>
  <c r="BU61" i="29"/>
  <c r="AA68" i="29"/>
  <c r="BU68" i="29"/>
  <c r="AA59" i="29"/>
  <c r="BU59" i="29"/>
  <c r="AB52" i="29"/>
  <c r="BV52" i="29"/>
  <c r="AA72" i="29"/>
  <c r="BU72" i="29"/>
  <c r="BS16" i="28" l="1"/>
  <c r="BQ18" i="28"/>
  <c r="BR17" i="28"/>
  <c r="BU17" i="28" s="1"/>
  <c r="BV17" i="28" s="1"/>
  <c r="BT16" i="28"/>
  <c r="A31" i="31"/>
  <c r="I30" i="31"/>
  <c r="AB65" i="29"/>
  <c r="BV65" i="29"/>
  <c r="BT15" i="28"/>
  <c r="BS15" i="28"/>
  <c r="AC52" i="29"/>
  <c r="BW52" i="29"/>
  <c r="AB69" i="29"/>
  <c r="BV69" i="29"/>
  <c r="AB62" i="29"/>
  <c r="BV62" i="29"/>
  <c r="AD42" i="29"/>
  <c r="BX42" i="29"/>
  <c r="AB47" i="29"/>
  <c r="BV47" i="29"/>
  <c r="AB59" i="29"/>
  <c r="BV59" i="29"/>
  <c r="AB50" i="29"/>
  <c r="BV50" i="29"/>
  <c r="AB55" i="29"/>
  <c r="BV55" i="29"/>
  <c r="AB49" i="29"/>
  <c r="BV49" i="29"/>
  <c r="AB66" i="29"/>
  <c r="BV66" i="29"/>
  <c r="AB68" i="29"/>
  <c r="BV68" i="29"/>
  <c r="AB57" i="29"/>
  <c r="BV57" i="29"/>
  <c r="AB60" i="29"/>
  <c r="BV60" i="29"/>
  <c r="AB46" i="29"/>
  <c r="BV46" i="29"/>
  <c r="AB51" i="29"/>
  <c r="BV51" i="29"/>
  <c r="AB61" i="29"/>
  <c r="BV61" i="29"/>
  <c r="AB67" i="29"/>
  <c r="BV67" i="29"/>
  <c r="AB45" i="29"/>
  <c r="BV45" i="29"/>
  <c r="AB44" i="29"/>
  <c r="BV44" i="29"/>
  <c r="AC53" i="29"/>
  <c r="BW53" i="29"/>
  <c r="AB48" i="29"/>
  <c r="BV48" i="29"/>
  <c r="AC64" i="29"/>
  <c r="BW64" i="29"/>
  <c r="AB58" i="29"/>
  <c r="BV58" i="29"/>
  <c r="AB43" i="29"/>
  <c r="BV43" i="29"/>
  <c r="AB63" i="29"/>
  <c r="BV63" i="29"/>
  <c r="AB72" i="29"/>
  <c r="BV72" i="29"/>
  <c r="AB71" i="29"/>
  <c r="BV71" i="29"/>
  <c r="AB56" i="29"/>
  <c r="BV56" i="29"/>
  <c r="AB70" i="29"/>
  <c r="BV70" i="29"/>
  <c r="AB54" i="29"/>
  <c r="BV54" i="29"/>
  <c r="BS17" i="28" l="1"/>
  <c r="BT17" i="28"/>
  <c r="BQ19" i="28"/>
  <c r="BR18" i="28"/>
  <c r="BU18" i="28" s="1"/>
  <c r="BV18" i="28" s="1"/>
  <c r="A32" i="31"/>
  <c r="I31" i="31"/>
  <c r="AC65" i="29"/>
  <c r="BW65" i="29"/>
  <c r="AC43" i="29"/>
  <c r="BW43" i="29"/>
  <c r="AC47" i="29"/>
  <c r="BW47" i="29"/>
  <c r="AC57" i="29"/>
  <c r="BW57" i="29"/>
  <c r="AC58" i="29"/>
  <c r="BW58" i="29"/>
  <c r="AC66" i="29"/>
  <c r="BW66" i="29"/>
  <c r="AE42" i="29"/>
  <c r="BY42" i="29"/>
  <c r="AC45" i="29"/>
  <c r="BW45" i="29"/>
  <c r="AC56" i="29"/>
  <c r="BW56" i="29"/>
  <c r="AC59" i="29"/>
  <c r="BW59" i="29"/>
  <c r="AC68" i="29"/>
  <c r="BW68" i="29"/>
  <c r="AD64" i="29"/>
  <c r="BX64" i="29"/>
  <c r="AC51" i="29"/>
  <c r="BW51" i="29"/>
  <c r="AD53" i="29"/>
  <c r="BX53" i="29"/>
  <c r="AC46" i="29"/>
  <c r="BW46" i="29"/>
  <c r="AC55" i="29"/>
  <c r="BW55" i="29"/>
  <c r="AC69" i="29"/>
  <c r="BW69" i="29"/>
  <c r="AC70" i="29"/>
  <c r="BW70" i="29"/>
  <c r="AC67" i="29"/>
  <c r="BW67" i="29"/>
  <c r="AC71" i="29"/>
  <c r="BW71" i="29"/>
  <c r="AC61" i="29"/>
  <c r="BW61" i="29"/>
  <c r="AC48" i="29"/>
  <c r="BW48" i="29"/>
  <c r="AC49" i="29"/>
  <c r="BW49" i="29"/>
  <c r="AC62" i="29"/>
  <c r="BW62" i="29"/>
  <c r="AC72" i="29"/>
  <c r="BW72" i="29"/>
  <c r="AC54" i="29"/>
  <c r="BW54" i="29"/>
  <c r="AC63" i="29"/>
  <c r="BW63" i="29"/>
  <c r="AC44" i="29"/>
  <c r="BW44" i="29"/>
  <c r="AC60" i="29"/>
  <c r="BW60" i="29"/>
  <c r="AC50" i="29"/>
  <c r="BW50" i="29"/>
  <c r="AD52" i="29"/>
  <c r="BX52" i="29"/>
  <c r="BQ20" i="28" l="1"/>
  <c r="BR19" i="28"/>
  <c r="BU19" i="28" s="1"/>
  <c r="BV19" i="28" s="1"/>
  <c r="BS18" i="28"/>
  <c r="BT18" i="28"/>
  <c r="A33" i="31"/>
  <c r="I32" i="31"/>
  <c r="AD65" i="29"/>
  <c r="BX65" i="29"/>
  <c r="AD44" i="29"/>
  <c r="BX44" i="29"/>
  <c r="AD59" i="29"/>
  <c r="BX59" i="29"/>
  <c r="AD58" i="29"/>
  <c r="BX58" i="29"/>
  <c r="AD62" i="29"/>
  <c r="BX62" i="29"/>
  <c r="AD49" i="29"/>
  <c r="BX49" i="29"/>
  <c r="AD70" i="29"/>
  <c r="BX70" i="29"/>
  <c r="AD56" i="29"/>
  <c r="BX56" i="29"/>
  <c r="AD60" i="29"/>
  <c r="BX60" i="29"/>
  <c r="AD61" i="29"/>
  <c r="BX61" i="29"/>
  <c r="AD69" i="29"/>
  <c r="BX69" i="29"/>
  <c r="AD54" i="29"/>
  <c r="BX54" i="29"/>
  <c r="AE53" i="29"/>
  <c r="BY53" i="29"/>
  <c r="AD47" i="29"/>
  <c r="BX47" i="29"/>
  <c r="AD50" i="29"/>
  <c r="BX50" i="29"/>
  <c r="AF42" i="29"/>
  <c r="BZ42" i="29"/>
  <c r="AD68" i="29"/>
  <c r="BX68" i="29"/>
  <c r="AD48" i="29"/>
  <c r="BX48" i="29"/>
  <c r="AD63" i="29"/>
  <c r="BX63" i="29"/>
  <c r="AE64" i="29"/>
  <c r="BY64" i="29"/>
  <c r="AD66" i="29"/>
  <c r="BX66" i="29"/>
  <c r="AD55" i="29"/>
  <c r="BX55" i="29"/>
  <c r="AD46" i="29"/>
  <c r="BX46" i="29"/>
  <c r="AD57" i="29"/>
  <c r="BX57" i="29"/>
  <c r="AD71" i="29"/>
  <c r="BX71" i="29"/>
  <c r="AE52" i="29"/>
  <c r="BY52" i="29"/>
  <c r="AD72" i="29"/>
  <c r="BX72" i="29"/>
  <c r="AD67" i="29"/>
  <c r="BX67" i="29"/>
  <c r="AD51" i="29"/>
  <c r="BX51" i="29"/>
  <c r="AD45" i="29"/>
  <c r="BX45" i="29"/>
  <c r="AD43" i="29"/>
  <c r="BX43" i="29"/>
  <c r="BS19" i="28" l="1"/>
  <c r="BT19" i="28"/>
  <c r="BQ21" i="28"/>
  <c r="BR20" i="28"/>
  <c r="BU20" i="28" s="1"/>
  <c r="BV20" i="28" s="1"/>
  <c r="A34" i="31"/>
  <c r="I33" i="31"/>
  <c r="BY65" i="29"/>
  <c r="AE65" i="29"/>
  <c r="AE45" i="29"/>
  <c r="BY45" i="29"/>
  <c r="AE68" i="29"/>
  <c r="BY68" i="29"/>
  <c r="AE57" i="29"/>
  <c r="BY57" i="29"/>
  <c r="AE67" i="29"/>
  <c r="BY67" i="29"/>
  <c r="AE69" i="29"/>
  <c r="BY69" i="29"/>
  <c r="AE62" i="29"/>
  <c r="BY62" i="29"/>
  <c r="AE48" i="29"/>
  <c r="BY48" i="29"/>
  <c r="AE51" i="29"/>
  <c r="BY51" i="29"/>
  <c r="AF53" i="29"/>
  <c r="BZ53" i="29"/>
  <c r="AE46" i="29"/>
  <c r="BY46" i="29"/>
  <c r="AE66" i="29"/>
  <c r="BY66" i="29"/>
  <c r="AE55" i="29"/>
  <c r="BY55" i="29"/>
  <c r="AE61" i="29"/>
  <c r="BY61" i="29"/>
  <c r="AE54" i="29"/>
  <c r="BY54" i="29"/>
  <c r="AF52" i="29"/>
  <c r="BZ52" i="29"/>
  <c r="AE47" i="29"/>
  <c r="BY47" i="29"/>
  <c r="AE60" i="29"/>
  <c r="BY60" i="29"/>
  <c r="AE59" i="29"/>
  <c r="BY59" i="29"/>
  <c r="AE70" i="29"/>
  <c r="BY70" i="29"/>
  <c r="AE49" i="29"/>
  <c r="BY49" i="29"/>
  <c r="AE72" i="29"/>
  <c r="BY72" i="29"/>
  <c r="AG42" i="29"/>
  <c r="CA42" i="29"/>
  <c r="AE50" i="29"/>
  <c r="BY50" i="29"/>
  <c r="AE58" i="29"/>
  <c r="BY58" i="29"/>
  <c r="AF64" i="29"/>
  <c r="BZ64" i="29"/>
  <c r="AE43" i="29"/>
  <c r="BY43" i="29"/>
  <c r="AE71" i="29"/>
  <c r="BY71" i="29"/>
  <c r="AE63" i="29"/>
  <c r="BY63" i="29"/>
  <c r="AE56" i="29"/>
  <c r="BY56" i="29"/>
  <c r="AE44" i="29"/>
  <c r="BY44" i="29"/>
  <c r="BT20" i="28" l="1"/>
  <c r="BQ22" i="28"/>
  <c r="BR21" i="28"/>
  <c r="BU21" i="28" s="1"/>
  <c r="BV21" i="28" s="1"/>
  <c r="BS20" i="28"/>
  <c r="A35" i="31"/>
  <c r="I34" i="31"/>
  <c r="BZ65" i="29"/>
  <c r="AF65" i="29"/>
  <c r="AF50" i="29"/>
  <c r="BZ50" i="29"/>
  <c r="AF58" i="29"/>
  <c r="BZ58" i="29"/>
  <c r="AF63" i="29"/>
  <c r="BZ63" i="29"/>
  <c r="AF46" i="29"/>
  <c r="BZ46" i="29"/>
  <c r="AF67" i="29"/>
  <c r="BZ67" i="29"/>
  <c r="AF59" i="29"/>
  <c r="BZ59" i="29"/>
  <c r="AF62" i="29"/>
  <c r="BZ62" i="29"/>
  <c r="AF69" i="29"/>
  <c r="BZ69" i="29"/>
  <c r="AF66" i="29"/>
  <c r="BZ66" i="29"/>
  <c r="AF47" i="29"/>
  <c r="BZ47" i="29"/>
  <c r="AF72" i="29"/>
  <c r="BZ72" i="29"/>
  <c r="AF54" i="29"/>
  <c r="BZ54" i="29"/>
  <c r="AF51" i="29"/>
  <c r="BZ51" i="29"/>
  <c r="AF68" i="29"/>
  <c r="BZ68" i="29"/>
  <c r="AF55" i="29"/>
  <c r="BZ55" i="29"/>
  <c r="AF60" i="29"/>
  <c r="BZ60" i="29"/>
  <c r="AG52" i="29"/>
  <c r="CA52" i="29"/>
  <c r="AF56" i="29"/>
  <c r="BZ56" i="29"/>
  <c r="AH42" i="29"/>
  <c r="CB42" i="29"/>
  <c r="AF71" i="29"/>
  <c r="BZ71" i="29"/>
  <c r="AG53" i="29"/>
  <c r="CA53" i="29"/>
  <c r="AF57" i="29"/>
  <c r="BZ57" i="29"/>
  <c r="AF43" i="29"/>
  <c r="BZ43" i="29"/>
  <c r="AF49" i="29"/>
  <c r="BZ49" i="29"/>
  <c r="AF44" i="29"/>
  <c r="BZ44" i="29"/>
  <c r="AG64" i="29"/>
  <c r="CA64" i="29"/>
  <c r="AF70" i="29"/>
  <c r="BZ70" i="29"/>
  <c r="AF61" i="29"/>
  <c r="BZ61" i="29"/>
  <c r="AF48" i="29"/>
  <c r="BZ48" i="29"/>
  <c r="AF45" i="29"/>
  <c r="BZ45" i="29"/>
  <c r="BT21" i="28" l="1"/>
  <c r="BS21" i="28"/>
  <c r="BQ23" i="28"/>
  <c r="BR22" i="28"/>
  <c r="BU22" i="28" s="1"/>
  <c r="BV22" i="28" s="1"/>
  <c r="A36" i="31"/>
  <c r="I35" i="31"/>
  <c r="AG65" i="29"/>
  <c r="CA65" i="29"/>
  <c r="AG61" i="29"/>
  <c r="CA61" i="29"/>
  <c r="AG70" i="29"/>
  <c r="CA70" i="29"/>
  <c r="AG47" i="29"/>
  <c r="CA47" i="29"/>
  <c r="AG46" i="29"/>
  <c r="CA46" i="29"/>
  <c r="AH52" i="29"/>
  <c r="CB52" i="29"/>
  <c r="AG56" i="29"/>
  <c r="CA56" i="29"/>
  <c r="AG72" i="29"/>
  <c r="CA72" i="29"/>
  <c r="AG48" i="29"/>
  <c r="CA48" i="29"/>
  <c r="AG59" i="29"/>
  <c r="CA59" i="29"/>
  <c r="AG57" i="29"/>
  <c r="CA57" i="29"/>
  <c r="AG66" i="29"/>
  <c r="CA66" i="29"/>
  <c r="AG43" i="29"/>
  <c r="CA43" i="29"/>
  <c r="AG67" i="29"/>
  <c r="CA67" i="29"/>
  <c r="AH64" i="29"/>
  <c r="CB64" i="29"/>
  <c r="AG68" i="29"/>
  <c r="CA68" i="29"/>
  <c r="AG69" i="29"/>
  <c r="CA69" i="29"/>
  <c r="AG58" i="29"/>
  <c r="CA58" i="29"/>
  <c r="AH53" i="29"/>
  <c r="CB53" i="29"/>
  <c r="AG71" i="29"/>
  <c r="CA71" i="29"/>
  <c r="AG54" i="29"/>
  <c r="CA54" i="29"/>
  <c r="AG60" i="29"/>
  <c r="CA60" i="29"/>
  <c r="AG55" i="29"/>
  <c r="CA55" i="29"/>
  <c r="AG63" i="29"/>
  <c r="CA63" i="29"/>
  <c r="AG44" i="29"/>
  <c r="CA44" i="29"/>
  <c r="AI42" i="29"/>
  <c r="CC42" i="29"/>
  <c r="AG45" i="29"/>
  <c r="CA45" i="29"/>
  <c r="AG49" i="29"/>
  <c r="CA49" i="29"/>
  <c r="AG51" i="29"/>
  <c r="CA51" i="29"/>
  <c r="AG62" i="29"/>
  <c r="CA62" i="29"/>
  <c r="AG50" i="29"/>
  <c r="CA50" i="29"/>
  <c r="BQ24" i="28" l="1"/>
  <c r="BR23" i="28"/>
  <c r="BU23" i="28" s="1"/>
  <c r="BV23" i="28" s="1"/>
  <c r="BS22" i="28"/>
  <c r="BT22" i="28"/>
  <c r="A37" i="31"/>
  <c r="I36" i="31"/>
  <c r="CB65" i="29"/>
  <c r="AH65" i="29"/>
  <c r="AH44" i="29"/>
  <c r="CB44" i="29"/>
  <c r="AI53" i="29"/>
  <c r="CC53" i="29"/>
  <c r="AH58" i="29"/>
  <c r="CB58" i="29"/>
  <c r="AH57" i="29"/>
  <c r="CB57" i="29"/>
  <c r="AH46" i="29"/>
  <c r="CB46" i="29"/>
  <c r="AH56" i="29"/>
  <c r="CB56" i="29"/>
  <c r="AH51" i="29"/>
  <c r="CB51" i="29"/>
  <c r="AH49" i="29"/>
  <c r="CB49" i="29"/>
  <c r="AH62" i="29"/>
  <c r="CB62" i="29"/>
  <c r="AI52" i="29"/>
  <c r="CC52" i="29"/>
  <c r="AH69" i="29"/>
  <c r="CB69" i="29"/>
  <c r="AH54" i="29"/>
  <c r="CB54" i="29"/>
  <c r="AH48" i="29"/>
  <c r="CB48" i="29"/>
  <c r="AH70" i="29"/>
  <c r="CB70" i="29"/>
  <c r="AH43" i="29"/>
  <c r="CB43" i="29"/>
  <c r="AH66" i="29"/>
  <c r="CB66" i="29"/>
  <c r="AH63" i="29"/>
  <c r="CB63" i="29"/>
  <c r="AH55" i="29"/>
  <c r="CB55" i="29"/>
  <c r="AH60" i="29"/>
  <c r="CB60" i="29"/>
  <c r="AH68" i="29"/>
  <c r="CB68" i="29"/>
  <c r="AH59" i="29"/>
  <c r="CB59" i="29"/>
  <c r="AH47" i="29"/>
  <c r="CB47" i="29"/>
  <c r="AH45" i="29"/>
  <c r="CB45" i="29"/>
  <c r="AI64" i="29"/>
  <c r="CC64" i="29"/>
  <c r="AH50" i="29"/>
  <c r="CB50" i="29"/>
  <c r="AJ42" i="29"/>
  <c r="CD42" i="29"/>
  <c r="AH71" i="29"/>
  <c r="CB71" i="29"/>
  <c r="AH67" i="29"/>
  <c r="CB67" i="29"/>
  <c r="AH72" i="29"/>
  <c r="CB72" i="29"/>
  <c r="AH61" i="29"/>
  <c r="CB61" i="29"/>
  <c r="BR24" i="28" l="1"/>
  <c r="BQ25" i="28"/>
  <c r="BS23" i="28"/>
  <c r="BW16" i="28" s="1"/>
  <c r="BT23" i="28"/>
  <c r="A38" i="31"/>
  <c r="I37" i="31"/>
  <c r="CC65" i="29"/>
  <c r="AI65" i="29"/>
  <c r="AI45" i="29"/>
  <c r="CC45" i="29"/>
  <c r="AI69" i="29"/>
  <c r="CC69" i="29"/>
  <c r="AJ52" i="29"/>
  <c r="CD52" i="29"/>
  <c r="AI71" i="29"/>
  <c r="CC71" i="29"/>
  <c r="AI62" i="29"/>
  <c r="CC62" i="29"/>
  <c r="AI57" i="29"/>
  <c r="CC57" i="29"/>
  <c r="AI56" i="29"/>
  <c r="CC56" i="29"/>
  <c r="AI67" i="29"/>
  <c r="CC67" i="29"/>
  <c r="AI47" i="29"/>
  <c r="CC47" i="29"/>
  <c r="AI59" i="29"/>
  <c r="CC59" i="29"/>
  <c r="AI68" i="29"/>
  <c r="CC68" i="29"/>
  <c r="AI72" i="29"/>
  <c r="CC72" i="29"/>
  <c r="AK42" i="29"/>
  <c r="CE42" i="29"/>
  <c r="AI48" i="29"/>
  <c r="CC48" i="29"/>
  <c r="AJ53" i="29"/>
  <c r="CD53" i="29"/>
  <c r="AI63" i="29"/>
  <c r="CC63" i="29"/>
  <c r="AI46" i="29"/>
  <c r="CC46" i="29"/>
  <c r="AI49" i="29"/>
  <c r="CC49" i="29"/>
  <c r="AI66" i="29"/>
  <c r="CC66" i="29"/>
  <c r="AI43" i="29"/>
  <c r="CC43" i="29"/>
  <c r="AI70" i="29"/>
  <c r="CC70" i="29"/>
  <c r="AI58" i="29"/>
  <c r="CC58" i="29"/>
  <c r="AI50" i="29"/>
  <c r="CC50" i="29"/>
  <c r="AI60" i="29"/>
  <c r="CC60" i="29"/>
  <c r="AI61" i="29"/>
  <c r="CC61" i="29"/>
  <c r="AJ64" i="29"/>
  <c r="CD64" i="29"/>
  <c r="AI55" i="29"/>
  <c r="CC55" i="29"/>
  <c r="AI54" i="29"/>
  <c r="CC54" i="29"/>
  <c r="AI51" i="29"/>
  <c r="CC51" i="29"/>
  <c r="AI44" i="29"/>
  <c r="CC44" i="29"/>
  <c r="BU24" i="28" l="1"/>
  <c r="BV24" i="28" s="1"/>
  <c r="BT24" i="28"/>
  <c r="BR25" i="28"/>
  <c r="BQ26" i="28"/>
  <c r="BS24" i="28"/>
  <c r="A39" i="31"/>
  <c r="I38" i="31"/>
  <c r="CD65" i="29"/>
  <c r="AJ65" i="29"/>
  <c r="AJ46" i="29"/>
  <c r="CD46" i="29"/>
  <c r="AJ68" i="29"/>
  <c r="CD68" i="29"/>
  <c r="AJ55" i="29"/>
  <c r="CD55" i="29"/>
  <c r="AJ59" i="29"/>
  <c r="CD59" i="29"/>
  <c r="AJ71" i="29"/>
  <c r="CD71" i="29"/>
  <c r="AJ63" i="29"/>
  <c r="CD63" i="29"/>
  <c r="AK64" i="29"/>
  <c r="CE64" i="29"/>
  <c r="AJ72" i="29"/>
  <c r="CD72" i="29"/>
  <c r="AJ54" i="29"/>
  <c r="CD54" i="29"/>
  <c r="AJ62" i="29"/>
  <c r="CD62" i="29"/>
  <c r="AJ70" i="29"/>
  <c r="CD70" i="29"/>
  <c r="AJ57" i="29"/>
  <c r="CD57" i="29"/>
  <c r="AJ48" i="29"/>
  <c r="CD48" i="29"/>
  <c r="AJ67" i="29"/>
  <c r="CD67" i="29"/>
  <c r="AJ69" i="29"/>
  <c r="CD69" i="29"/>
  <c r="AJ50" i="29"/>
  <c r="CD50" i="29"/>
  <c r="AJ47" i="29"/>
  <c r="CD47" i="29"/>
  <c r="AJ51" i="29"/>
  <c r="CD51" i="29"/>
  <c r="AJ58" i="29"/>
  <c r="CD58" i="29"/>
  <c r="AK53" i="29"/>
  <c r="CE53" i="29"/>
  <c r="AJ43" i="29"/>
  <c r="CD43" i="29"/>
  <c r="AK52" i="29"/>
  <c r="CE52" i="29"/>
  <c r="AJ61" i="29"/>
  <c r="CD61" i="29"/>
  <c r="AJ66" i="29"/>
  <c r="CD66" i="29"/>
  <c r="AJ44" i="29"/>
  <c r="CD44" i="29"/>
  <c r="AJ60" i="29"/>
  <c r="CD60" i="29"/>
  <c r="AJ49" i="29"/>
  <c r="CD49" i="29"/>
  <c r="AL42" i="29"/>
  <c r="CF42" i="29"/>
  <c r="AJ56" i="29"/>
  <c r="CD56" i="29"/>
  <c r="AJ45" i="29"/>
  <c r="CD45" i="29"/>
  <c r="BU25" i="28" l="1"/>
  <c r="BV25" i="28" s="1"/>
  <c r="BS25" i="28"/>
  <c r="BR26" i="28"/>
  <c r="BQ27" i="28"/>
  <c r="BT25" i="28"/>
  <c r="A40" i="31"/>
  <c r="I39" i="31"/>
  <c r="AK65" i="29"/>
  <c r="CE65" i="29"/>
  <c r="AK70" i="29"/>
  <c r="CE70" i="29"/>
  <c r="AK63" i="29"/>
  <c r="CE63" i="29"/>
  <c r="AL52" i="29"/>
  <c r="CF52" i="29"/>
  <c r="AK69" i="29"/>
  <c r="CE69" i="29"/>
  <c r="AK59" i="29"/>
  <c r="CE59" i="29"/>
  <c r="AK56" i="29"/>
  <c r="CE56" i="29"/>
  <c r="AK71" i="29"/>
  <c r="CE71" i="29"/>
  <c r="AK49" i="29"/>
  <c r="CE49" i="29"/>
  <c r="AK50" i="29"/>
  <c r="CE50" i="29"/>
  <c r="AK60" i="29"/>
  <c r="CE60" i="29"/>
  <c r="AK43" i="29"/>
  <c r="CE43" i="29"/>
  <c r="AL53" i="29"/>
  <c r="CF53" i="29"/>
  <c r="AK48" i="29"/>
  <c r="CE48" i="29"/>
  <c r="AK72" i="29"/>
  <c r="CE72" i="29"/>
  <c r="AK68" i="29"/>
  <c r="CE68" i="29"/>
  <c r="AK61" i="29"/>
  <c r="CE61" i="29"/>
  <c r="AK47" i="29"/>
  <c r="CE47" i="29"/>
  <c r="AM42" i="29"/>
  <c r="CG42" i="29"/>
  <c r="AK62" i="29"/>
  <c r="CE62" i="29"/>
  <c r="AK67" i="29"/>
  <c r="CE67" i="29"/>
  <c r="AK54" i="29"/>
  <c r="CE54" i="29"/>
  <c r="AK55" i="29"/>
  <c r="CE55" i="29"/>
  <c r="AK44" i="29"/>
  <c r="CE44" i="29"/>
  <c r="AK58" i="29"/>
  <c r="CE58" i="29"/>
  <c r="AK45" i="29"/>
  <c r="CE45" i="29"/>
  <c r="AK66" i="29"/>
  <c r="CE66" i="29"/>
  <c r="AK51" i="29"/>
  <c r="CE51" i="29"/>
  <c r="AK57" i="29"/>
  <c r="CE57" i="29"/>
  <c r="AL64" i="29"/>
  <c r="CF64" i="29"/>
  <c r="AK46" i="29"/>
  <c r="CE46" i="29"/>
  <c r="BU26" i="28" l="1"/>
  <c r="BV26" i="28" s="1"/>
  <c r="BS26" i="28"/>
  <c r="BR27" i="28"/>
  <c r="BQ28" i="28"/>
  <c r="BT26" i="28"/>
  <c r="A41" i="31"/>
  <c r="I40" i="31"/>
  <c r="CF65" i="29"/>
  <c r="AL65" i="29"/>
  <c r="AM64" i="29"/>
  <c r="CG64" i="29"/>
  <c r="AL47" i="29"/>
  <c r="CF47" i="29"/>
  <c r="AL60" i="29"/>
  <c r="CF60" i="29"/>
  <c r="AL54" i="29"/>
  <c r="CF54" i="29"/>
  <c r="AL50" i="29"/>
  <c r="CF50" i="29"/>
  <c r="AL69" i="29"/>
  <c r="CF69" i="29"/>
  <c r="AL56" i="29"/>
  <c r="CF56" i="29"/>
  <c r="AL57" i="29"/>
  <c r="CF57" i="29"/>
  <c r="AL61" i="29"/>
  <c r="CF61" i="29"/>
  <c r="AL51" i="29"/>
  <c r="CF51" i="29"/>
  <c r="AL55" i="29"/>
  <c r="CF55" i="29"/>
  <c r="AL66" i="29"/>
  <c r="CF66" i="29"/>
  <c r="AL72" i="29"/>
  <c r="CF72" i="29"/>
  <c r="AL43" i="29"/>
  <c r="CF43" i="29"/>
  <c r="AL59" i="29"/>
  <c r="CF59" i="29"/>
  <c r="AL68" i="29"/>
  <c r="CF68" i="29"/>
  <c r="AL67" i="29"/>
  <c r="CF67" i="29"/>
  <c r="AL48" i="29"/>
  <c r="CF48" i="29"/>
  <c r="AL71" i="29"/>
  <c r="CF71" i="29"/>
  <c r="AL63" i="29"/>
  <c r="CF63" i="29"/>
  <c r="AL44" i="29"/>
  <c r="CF44" i="29"/>
  <c r="AL49" i="29"/>
  <c r="CF49" i="29"/>
  <c r="AM52" i="29"/>
  <c r="CG52" i="29"/>
  <c r="AL45" i="29"/>
  <c r="CF45" i="29"/>
  <c r="AL62" i="29"/>
  <c r="CF62" i="29"/>
  <c r="AL46" i="29"/>
  <c r="CF46" i="29"/>
  <c r="AL58" i="29"/>
  <c r="CF58" i="29"/>
  <c r="AN42" i="29"/>
  <c r="CH42" i="29"/>
  <c r="AM53" i="29"/>
  <c r="CG53" i="29"/>
  <c r="AL70" i="29"/>
  <c r="CF70" i="29"/>
  <c r="BU27" i="28" l="1"/>
  <c r="BV27" i="28" s="1"/>
  <c r="BQ29" i="28"/>
  <c r="BR28" i="28"/>
  <c r="BS27" i="28"/>
  <c r="BT27" i="28"/>
  <c r="A42" i="31"/>
  <c r="I41" i="31"/>
  <c r="AM65" i="29"/>
  <c r="CG65" i="29"/>
  <c r="AM67" i="29"/>
  <c r="CG67" i="29"/>
  <c r="AM69" i="29"/>
  <c r="CG69" i="29"/>
  <c r="AN52" i="29"/>
  <c r="CH52" i="29"/>
  <c r="AM51" i="29"/>
  <c r="CG51" i="29"/>
  <c r="AM54" i="29"/>
  <c r="CG54" i="29"/>
  <c r="AM50" i="29"/>
  <c r="CG50" i="29"/>
  <c r="AM45" i="29"/>
  <c r="CG45" i="29"/>
  <c r="AM58" i="29"/>
  <c r="CG58" i="29"/>
  <c r="AM49" i="29"/>
  <c r="CG49" i="29"/>
  <c r="AM59" i="29"/>
  <c r="CG59" i="29"/>
  <c r="AM48" i="29"/>
  <c r="CG48" i="29"/>
  <c r="AO42" i="29"/>
  <c r="CI42" i="29"/>
  <c r="AM44" i="29"/>
  <c r="CG44" i="29"/>
  <c r="AM63" i="29"/>
  <c r="CG63" i="29"/>
  <c r="AM43" i="29"/>
  <c r="CG43" i="29"/>
  <c r="AM57" i="29"/>
  <c r="CG57" i="29"/>
  <c r="AM47" i="29"/>
  <c r="CG47" i="29"/>
  <c r="AM55" i="29"/>
  <c r="CG55" i="29"/>
  <c r="AM66" i="29"/>
  <c r="CG66" i="29"/>
  <c r="AN53" i="29"/>
  <c r="CH53" i="29"/>
  <c r="AM68" i="29"/>
  <c r="CG68" i="29"/>
  <c r="AM61" i="29"/>
  <c r="CG61" i="29"/>
  <c r="AM60" i="29"/>
  <c r="CG60" i="29"/>
  <c r="AM46" i="29"/>
  <c r="CG46" i="29"/>
  <c r="AM70" i="29"/>
  <c r="CG70" i="29"/>
  <c r="AM62" i="29"/>
  <c r="CG62" i="29"/>
  <c r="AM71" i="29"/>
  <c r="CG71" i="29"/>
  <c r="AM72" i="29"/>
  <c r="CG72" i="29"/>
  <c r="AM56" i="29"/>
  <c r="CG56" i="29"/>
  <c r="AN64" i="29"/>
  <c r="CH64" i="29"/>
  <c r="BU28" i="28" l="1"/>
  <c r="BV28" i="28" s="1"/>
  <c r="BS28" i="28"/>
  <c r="BR29" i="28"/>
  <c r="BS29" i="28" s="1"/>
  <c r="BQ30" i="28"/>
  <c r="BT28" i="28"/>
  <c r="A43" i="31"/>
  <c r="I42" i="31"/>
  <c r="AN65" i="29"/>
  <c r="CH65" i="29"/>
  <c r="AN57" i="29"/>
  <c r="CH57" i="29"/>
  <c r="AN60" i="29"/>
  <c r="CH60" i="29"/>
  <c r="AN71" i="29"/>
  <c r="CH71" i="29"/>
  <c r="AN49" i="29"/>
  <c r="CH49" i="29"/>
  <c r="AN51" i="29"/>
  <c r="CH51" i="29"/>
  <c r="AN59" i="29"/>
  <c r="CH59" i="29"/>
  <c r="AN58" i="29"/>
  <c r="CH58" i="29"/>
  <c r="AN72" i="29"/>
  <c r="CH72" i="29"/>
  <c r="AN68" i="29"/>
  <c r="CH68" i="29"/>
  <c r="AN63" i="29"/>
  <c r="CH63" i="29"/>
  <c r="AN47" i="29"/>
  <c r="CH47" i="29"/>
  <c r="AN54" i="29"/>
  <c r="CH54" i="29"/>
  <c r="AN43" i="29"/>
  <c r="CH43" i="29"/>
  <c r="AO53" i="29"/>
  <c r="CI53" i="29"/>
  <c r="AN44" i="29"/>
  <c r="CH44" i="29"/>
  <c r="AN45" i="29"/>
  <c r="CH45" i="29"/>
  <c r="AN69" i="29"/>
  <c r="CH69" i="29"/>
  <c r="AN56" i="29"/>
  <c r="CH56" i="29"/>
  <c r="AN48" i="29"/>
  <c r="CH48" i="29"/>
  <c r="AN61" i="29"/>
  <c r="CH61" i="29"/>
  <c r="AN62" i="29"/>
  <c r="CH62" i="29"/>
  <c r="AO52" i="29"/>
  <c r="CI52" i="29"/>
  <c r="AN70" i="29"/>
  <c r="CH70" i="29"/>
  <c r="AN66" i="29"/>
  <c r="CH66" i="29"/>
  <c r="AO64" i="29"/>
  <c r="CI64" i="29"/>
  <c r="AN46" i="29"/>
  <c r="CH46" i="29"/>
  <c r="AN55" i="29"/>
  <c r="CH55" i="29"/>
  <c r="AP42" i="29"/>
  <c r="CJ42" i="29"/>
  <c r="AN50" i="29"/>
  <c r="CH50" i="29"/>
  <c r="AN67" i="29"/>
  <c r="CH67" i="29"/>
  <c r="BU29" i="28" l="1"/>
  <c r="BV29" i="28" s="1"/>
  <c r="BT29" i="28"/>
  <c r="BQ31" i="28"/>
  <c r="BR30" i="28"/>
  <c r="A44" i="31"/>
  <c r="I43" i="31"/>
  <c r="AO65" i="29"/>
  <c r="CI65" i="29"/>
  <c r="AO50" i="29"/>
  <c r="CI50" i="29"/>
  <c r="AO47" i="29"/>
  <c r="CI47" i="29"/>
  <c r="AO51" i="29"/>
  <c r="CI51" i="29"/>
  <c r="AO69" i="29"/>
  <c r="CI69" i="29"/>
  <c r="AP52" i="29"/>
  <c r="CJ52" i="29"/>
  <c r="AO55" i="29"/>
  <c r="CI55" i="29"/>
  <c r="AO62" i="29"/>
  <c r="CI62" i="29"/>
  <c r="AO44" i="29"/>
  <c r="CI44" i="29"/>
  <c r="AO68" i="29"/>
  <c r="CI68" i="29"/>
  <c r="AO49" i="29"/>
  <c r="CI49" i="29"/>
  <c r="AO63" i="29"/>
  <c r="CI63" i="29"/>
  <c r="AO72" i="29"/>
  <c r="CI72" i="29"/>
  <c r="AO71" i="29"/>
  <c r="CI71" i="29"/>
  <c r="AO61" i="29"/>
  <c r="CI61" i="29"/>
  <c r="AP64" i="29"/>
  <c r="CJ64" i="29"/>
  <c r="AO48" i="29"/>
  <c r="CI48" i="29"/>
  <c r="AO43" i="29"/>
  <c r="CI43" i="29"/>
  <c r="AO58" i="29"/>
  <c r="CI58" i="29"/>
  <c r="AO60" i="29"/>
  <c r="CI60" i="29"/>
  <c r="AQ42" i="29"/>
  <c r="CK42" i="29"/>
  <c r="AO70" i="29"/>
  <c r="CI70" i="29"/>
  <c r="AO45" i="29"/>
  <c r="CI45" i="29"/>
  <c r="AO46" i="29"/>
  <c r="CI46" i="29"/>
  <c r="AP53" i="29"/>
  <c r="CJ53" i="29"/>
  <c r="AO67" i="29"/>
  <c r="CI67" i="29"/>
  <c r="AO66" i="29"/>
  <c r="CI66" i="29"/>
  <c r="AO56" i="29"/>
  <c r="CI56" i="29"/>
  <c r="AO54" i="29"/>
  <c r="CI54" i="29"/>
  <c r="AO59" i="29"/>
  <c r="CI59" i="29"/>
  <c r="AO57" i="29"/>
  <c r="CI57" i="29"/>
  <c r="BU30" i="28" l="1"/>
  <c r="BV30" i="28" s="1"/>
  <c r="BS30" i="28"/>
  <c r="BR31" i="28"/>
  <c r="BU31" i="28" s="1"/>
  <c r="BV31" i="28" s="1"/>
  <c r="BQ32" i="28"/>
  <c r="BT30" i="28"/>
  <c r="A45" i="31"/>
  <c r="I44" i="31"/>
  <c r="AP65" i="29"/>
  <c r="CJ65" i="29"/>
  <c r="AP45" i="29"/>
  <c r="CJ45" i="29"/>
  <c r="AP59" i="29"/>
  <c r="CJ59" i="29"/>
  <c r="AP48" i="29"/>
  <c r="CJ48" i="29"/>
  <c r="AP49" i="29"/>
  <c r="CJ49" i="29"/>
  <c r="AP69" i="29"/>
  <c r="CJ69" i="29"/>
  <c r="AP46" i="29"/>
  <c r="CJ46" i="29"/>
  <c r="AP63" i="29"/>
  <c r="CJ63" i="29"/>
  <c r="AP68" i="29"/>
  <c r="CJ68" i="29"/>
  <c r="AP58" i="29"/>
  <c r="CJ58" i="29"/>
  <c r="AR42" i="29"/>
  <c r="CL42" i="29"/>
  <c r="AP66" i="29"/>
  <c r="CJ66" i="29"/>
  <c r="AP61" i="29"/>
  <c r="CJ61" i="29"/>
  <c r="AP44" i="29"/>
  <c r="CJ44" i="29"/>
  <c r="AP47" i="29"/>
  <c r="CJ47" i="29"/>
  <c r="AP55" i="29"/>
  <c r="CJ55" i="29"/>
  <c r="AP43" i="29"/>
  <c r="CJ43" i="29"/>
  <c r="AP56" i="29"/>
  <c r="CJ56" i="29"/>
  <c r="AP72" i="29"/>
  <c r="CJ72" i="29"/>
  <c r="AP54" i="29"/>
  <c r="CJ54" i="29"/>
  <c r="AQ52" i="29"/>
  <c r="CK52" i="29"/>
  <c r="AP70" i="29"/>
  <c r="CJ70" i="29"/>
  <c r="AQ64" i="29"/>
  <c r="CK64" i="29"/>
  <c r="AP51" i="29"/>
  <c r="CJ51" i="29"/>
  <c r="AP67" i="29"/>
  <c r="CJ67" i="29"/>
  <c r="AP57" i="29"/>
  <c r="CJ57" i="29"/>
  <c r="AQ53" i="29"/>
  <c r="CK53" i="29"/>
  <c r="AP60" i="29"/>
  <c r="CJ60" i="29"/>
  <c r="AP71" i="29"/>
  <c r="CJ71" i="29"/>
  <c r="AP62" i="29"/>
  <c r="CJ62" i="29"/>
  <c r="AP50" i="29"/>
  <c r="CJ50" i="29"/>
  <c r="BS31" i="28" l="1"/>
  <c r="BT31" i="28"/>
  <c r="BR32" i="28"/>
  <c r="BU32" i="28" s="1"/>
  <c r="BV32" i="28" s="1"/>
  <c r="BQ33" i="28"/>
  <c r="A46" i="31"/>
  <c r="I45" i="31"/>
  <c r="CK65" i="29"/>
  <c r="AQ65" i="29"/>
  <c r="AQ61" i="29"/>
  <c r="CK61" i="29"/>
  <c r="AQ69" i="29"/>
  <c r="CK69" i="29"/>
  <c r="AQ67" i="29"/>
  <c r="CK67" i="29"/>
  <c r="AS42" i="29"/>
  <c r="CM42" i="29"/>
  <c r="AQ49" i="29"/>
  <c r="CK49" i="29"/>
  <c r="AQ72" i="29"/>
  <c r="CK72" i="29"/>
  <c r="AQ66" i="29"/>
  <c r="CK66" i="29"/>
  <c r="AQ60" i="29"/>
  <c r="CK60" i="29"/>
  <c r="AQ46" i="29"/>
  <c r="CK46" i="29"/>
  <c r="AQ56" i="29"/>
  <c r="CK56" i="29"/>
  <c r="AQ62" i="29"/>
  <c r="CK62" i="29"/>
  <c r="AQ51" i="29"/>
  <c r="CK51" i="29"/>
  <c r="AQ43" i="29"/>
  <c r="CK43" i="29"/>
  <c r="AQ55" i="29"/>
  <c r="CK55" i="29"/>
  <c r="AR53" i="29"/>
  <c r="CL53" i="29"/>
  <c r="AQ47" i="29"/>
  <c r="CK47" i="29"/>
  <c r="AQ68" i="29"/>
  <c r="CK68" i="29"/>
  <c r="AQ59" i="29"/>
  <c r="CK59" i="29"/>
  <c r="AQ58" i="29"/>
  <c r="CK58" i="29"/>
  <c r="AQ71" i="29"/>
  <c r="CK71" i="29"/>
  <c r="AR64" i="29"/>
  <c r="CL64" i="29"/>
  <c r="AQ70" i="29"/>
  <c r="CK70" i="29"/>
  <c r="AQ48" i="29"/>
  <c r="CK48" i="29"/>
  <c r="AQ57" i="29"/>
  <c r="CK57" i="29"/>
  <c r="AR52" i="29"/>
  <c r="CL52" i="29"/>
  <c r="AQ50" i="29"/>
  <c r="CK50" i="29"/>
  <c r="AQ54" i="29"/>
  <c r="CK54" i="29"/>
  <c r="AQ44" i="29"/>
  <c r="CK44" i="29"/>
  <c r="AQ63" i="29"/>
  <c r="CK63" i="29"/>
  <c r="AQ45" i="29"/>
  <c r="CK45" i="29"/>
  <c r="BT32" i="28" l="1"/>
  <c r="BR33" i="28"/>
  <c r="BU33" i="28" s="1"/>
  <c r="BV33" i="28" s="1"/>
  <c r="BQ34" i="28"/>
  <c r="BS32" i="28"/>
  <c r="A47" i="31"/>
  <c r="I46" i="31"/>
  <c r="AR65" i="29"/>
  <c r="CL65" i="29"/>
  <c r="AR57" i="29"/>
  <c r="CL57" i="29"/>
  <c r="AR48" i="29"/>
  <c r="CL48" i="29"/>
  <c r="AR70" i="29"/>
  <c r="CL70" i="29"/>
  <c r="AT42" i="29"/>
  <c r="CN42" i="29"/>
  <c r="AR72" i="29"/>
  <c r="CL72" i="29"/>
  <c r="AR62" i="29"/>
  <c r="CL62" i="29"/>
  <c r="AR54" i="29"/>
  <c r="CL54" i="29"/>
  <c r="AR49" i="29"/>
  <c r="CL49" i="29"/>
  <c r="AR47" i="29"/>
  <c r="CL47" i="29"/>
  <c r="AS53" i="29"/>
  <c r="CM53" i="29"/>
  <c r="AR50" i="29"/>
  <c r="CL50" i="29"/>
  <c r="AR55" i="29"/>
  <c r="CL55" i="29"/>
  <c r="AR60" i="29"/>
  <c r="CL60" i="29"/>
  <c r="AR69" i="29"/>
  <c r="CL69" i="29"/>
  <c r="AR59" i="29"/>
  <c r="CL59" i="29"/>
  <c r="AR68" i="29"/>
  <c r="CL68" i="29"/>
  <c r="AR46" i="29"/>
  <c r="CL46" i="29"/>
  <c r="AR63" i="29"/>
  <c r="CL63" i="29"/>
  <c r="AR51" i="29"/>
  <c r="CL51" i="29"/>
  <c r="AR44" i="29"/>
  <c r="CL44" i="29"/>
  <c r="AR56" i="29"/>
  <c r="CL56" i="29"/>
  <c r="AS64" i="29"/>
  <c r="CM64" i="29"/>
  <c r="AR67" i="29"/>
  <c r="CL67" i="29"/>
  <c r="AR71" i="29"/>
  <c r="CL71" i="29"/>
  <c r="AR45" i="29"/>
  <c r="CL45" i="29"/>
  <c r="AS52" i="29"/>
  <c r="CM52" i="29"/>
  <c r="AR58" i="29"/>
  <c r="CL58" i="29"/>
  <c r="AR43" i="29"/>
  <c r="CL43" i="29"/>
  <c r="AR66" i="29"/>
  <c r="CL66" i="29"/>
  <c r="AR61" i="29"/>
  <c r="CL61" i="29"/>
  <c r="BT33" i="28" l="1"/>
  <c r="BQ35" i="28"/>
  <c r="BR34" i="28"/>
  <c r="BU34" i="28" s="1"/>
  <c r="BV34" i="28" s="1"/>
  <c r="BS33" i="28"/>
  <c r="A48" i="31"/>
  <c r="I47" i="31"/>
  <c r="CM65" i="29"/>
  <c r="AS65" i="29"/>
  <c r="AS46" i="29"/>
  <c r="CM46" i="29"/>
  <c r="AS43" i="29"/>
  <c r="CM43" i="29"/>
  <c r="AS68" i="29"/>
  <c r="CM68" i="29"/>
  <c r="AT53" i="29"/>
  <c r="CN53" i="29"/>
  <c r="AU42" i="29"/>
  <c r="CO42" i="29"/>
  <c r="AS66" i="29"/>
  <c r="CM66" i="29"/>
  <c r="AS55" i="29"/>
  <c r="CM55" i="29"/>
  <c r="AS72" i="29"/>
  <c r="CM72" i="29"/>
  <c r="AS47" i="29"/>
  <c r="CM47" i="29"/>
  <c r="AS70" i="29"/>
  <c r="CM70" i="29"/>
  <c r="AS58" i="29"/>
  <c r="CM58" i="29"/>
  <c r="AS56" i="29"/>
  <c r="CM56" i="29"/>
  <c r="AS63" i="29"/>
  <c r="CM63" i="29"/>
  <c r="AT52" i="29"/>
  <c r="CN52" i="29"/>
  <c r="AS44" i="29"/>
  <c r="CM44" i="29"/>
  <c r="AS69" i="29"/>
  <c r="CM69" i="29"/>
  <c r="AS49" i="29"/>
  <c r="CM49" i="29"/>
  <c r="AS48" i="29"/>
  <c r="CM48" i="29"/>
  <c r="AS67" i="29"/>
  <c r="CM67" i="29"/>
  <c r="AT64" i="29"/>
  <c r="CN64" i="29"/>
  <c r="AS62" i="29"/>
  <c r="CM62" i="29"/>
  <c r="AS50" i="29"/>
  <c r="CM50" i="29"/>
  <c r="AS59" i="29"/>
  <c r="CM59" i="29"/>
  <c r="AS45" i="29"/>
  <c r="CM45" i="29"/>
  <c r="AS61" i="29"/>
  <c r="CM61" i="29"/>
  <c r="AS71" i="29"/>
  <c r="CM71" i="29"/>
  <c r="AS51" i="29"/>
  <c r="CM51" i="29"/>
  <c r="AS60" i="29"/>
  <c r="CM60" i="29"/>
  <c r="AS54" i="29"/>
  <c r="CM54" i="29"/>
  <c r="AS57" i="29"/>
  <c r="CM57" i="29"/>
  <c r="BT34" i="28" l="1"/>
  <c r="BS34" i="28"/>
  <c r="BQ36" i="28"/>
  <c r="BR35" i="28"/>
  <c r="BU35" i="28" s="1"/>
  <c r="BV35" i="28" s="1"/>
  <c r="A49" i="31"/>
  <c r="I48" i="31"/>
  <c r="AT65" i="29"/>
  <c r="CN65" i="29"/>
  <c r="AT48" i="29"/>
  <c r="CN48" i="29"/>
  <c r="AT49" i="29"/>
  <c r="CN49" i="29"/>
  <c r="AT54" i="29"/>
  <c r="AU54" i="29" s="1"/>
  <c r="CN54" i="29"/>
  <c r="AT70" i="29"/>
  <c r="CN70" i="29"/>
  <c r="AU53" i="29"/>
  <c r="CO53" i="29"/>
  <c r="AT51" i="29"/>
  <c r="CN51" i="29"/>
  <c r="AT66" i="29"/>
  <c r="CN66" i="29"/>
  <c r="AT58" i="29"/>
  <c r="CN58" i="29"/>
  <c r="AT47" i="29"/>
  <c r="CN47" i="29"/>
  <c r="AT60" i="29"/>
  <c r="CN60" i="29"/>
  <c r="AT62" i="29"/>
  <c r="CN62" i="29"/>
  <c r="AT56" i="29"/>
  <c r="CN56" i="29"/>
  <c r="AV42" i="29"/>
  <c r="CP42" i="29"/>
  <c r="AT50" i="29"/>
  <c r="CN50" i="29"/>
  <c r="AT71" i="29"/>
  <c r="CN71" i="29"/>
  <c r="AU52" i="29"/>
  <c r="CO52" i="29"/>
  <c r="AT72" i="29"/>
  <c r="CN72" i="29"/>
  <c r="AT43" i="29"/>
  <c r="CN43" i="29"/>
  <c r="AT59" i="29"/>
  <c r="CN59" i="29"/>
  <c r="AT44" i="29"/>
  <c r="CN44" i="29"/>
  <c r="AT69" i="29"/>
  <c r="CN69" i="29"/>
  <c r="AT68" i="29"/>
  <c r="CN68" i="29"/>
  <c r="AT61" i="29"/>
  <c r="CN61" i="29"/>
  <c r="AU64" i="29"/>
  <c r="CO64" i="29"/>
  <c r="AT57" i="29"/>
  <c r="CN57" i="29"/>
  <c r="AT45" i="29"/>
  <c r="CN45" i="29"/>
  <c r="AT67" i="29"/>
  <c r="CN67" i="29"/>
  <c r="AT63" i="29"/>
  <c r="CN63" i="29"/>
  <c r="AT55" i="29"/>
  <c r="CN55" i="29"/>
  <c r="AT46" i="29"/>
  <c r="CN46" i="29"/>
  <c r="BS35" i="28" l="1"/>
  <c r="BW35" i="28"/>
  <c r="BT35" i="28"/>
  <c r="BQ37" i="28"/>
  <c r="BR36" i="28"/>
  <c r="BU36" i="28" s="1"/>
  <c r="BV36" i="28" s="1"/>
  <c r="A50" i="31"/>
  <c r="I49" i="31"/>
  <c r="AU65" i="29"/>
  <c r="CO65" i="29"/>
  <c r="AU72" i="29"/>
  <c r="CO72" i="29"/>
  <c r="AV53" i="29"/>
  <c r="CP53" i="29"/>
  <c r="AU63" i="29"/>
  <c r="CO63" i="29"/>
  <c r="AU67" i="29"/>
  <c r="CO67" i="29"/>
  <c r="AU47" i="29"/>
  <c r="CO47" i="29"/>
  <c r="AU70" i="29"/>
  <c r="CO70" i="29"/>
  <c r="AU55" i="29"/>
  <c r="CO55" i="29"/>
  <c r="AU68" i="29"/>
  <c r="CO68" i="29"/>
  <c r="AU60" i="29"/>
  <c r="CO60" i="29"/>
  <c r="AU71" i="29"/>
  <c r="CO71" i="29"/>
  <c r="AU50" i="29"/>
  <c r="CO50" i="29"/>
  <c r="AU45" i="29"/>
  <c r="CO45" i="29"/>
  <c r="AW42" i="29"/>
  <c r="CR42" i="29" s="1"/>
  <c r="CQ42" i="29"/>
  <c r="AU66" i="29"/>
  <c r="CO66" i="29"/>
  <c r="AU49" i="29"/>
  <c r="CO49" i="29"/>
  <c r="AU61" i="29"/>
  <c r="CO61" i="29"/>
  <c r="AU62" i="29"/>
  <c r="CO62" i="29"/>
  <c r="AV52" i="29"/>
  <c r="CP52" i="29"/>
  <c r="AU69" i="29"/>
  <c r="CO69" i="29"/>
  <c r="AU44" i="29"/>
  <c r="CO44" i="29"/>
  <c r="AU58" i="29"/>
  <c r="CO58" i="29"/>
  <c r="CO54" i="29"/>
  <c r="AU57" i="29"/>
  <c r="CO57" i="29"/>
  <c r="AU59" i="29"/>
  <c r="CO59" i="29"/>
  <c r="AU46" i="29"/>
  <c r="CO46" i="29"/>
  <c r="AV64" i="29"/>
  <c r="CP64" i="29"/>
  <c r="AU43" i="29"/>
  <c r="CO43" i="29"/>
  <c r="AU56" i="29"/>
  <c r="CO56" i="29"/>
  <c r="AU51" i="29"/>
  <c r="CO51" i="29"/>
  <c r="AU48" i="29"/>
  <c r="CO48" i="29"/>
  <c r="BW36" i="28" l="1"/>
  <c r="BS36" i="28"/>
  <c r="BT36" i="28"/>
  <c r="BR37" i="28"/>
  <c r="BU37" i="28" s="1"/>
  <c r="BV37" i="28" s="1"/>
  <c r="BQ38" i="28"/>
  <c r="A51" i="31"/>
  <c r="I50" i="31"/>
  <c r="AV65" i="29"/>
  <c r="CP65" i="29"/>
  <c r="AV62" i="29"/>
  <c r="CP62" i="29"/>
  <c r="AV67" i="29"/>
  <c r="CP67" i="29"/>
  <c r="AV57" i="29"/>
  <c r="CP57" i="29"/>
  <c r="AV58" i="29"/>
  <c r="CP58" i="29"/>
  <c r="AV60" i="29"/>
  <c r="CP60" i="29"/>
  <c r="AV63" i="29"/>
  <c r="CP63" i="29"/>
  <c r="AV71" i="29"/>
  <c r="CP71" i="29"/>
  <c r="AV50" i="29"/>
  <c r="CP50" i="29"/>
  <c r="AV61" i="29"/>
  <c r="CP61" i="29"/>
  <c r="AV49" i="29"/>
  <c r="CP49" i="29"/>
  <c r="AV44" i="29"/>
  <c r="CP44" i="29"/>
  <c r="AV46" i="29"/>
  <c r="CP46" i="29"/>
  <c r="AV55" i="29"/>
  <c r="CP55" i="29"/>
  <c r="AW53" i="29"/>
  <c r="CR53" i="29" s="1"/>
  <c r="CQ53" i="29"/>
  <c r="AV47" i="29"/>
  <c r="CP47" i="29"/>
  <c r="AV54" i="29"/>
  <c r="CP54" i="29"/>
  <c r="AV43" i="29"/>
  <c r="CP43" i="29"/>
  <c r="AV66" i="29"/>
  <c r="CP66" i="29"/>
  <c r="AV51" i="29"/>
  <c r="CP51" i="29"/>
  <c r="AV56" i="29"/>
  <c r="CP56" i="29"/>
  <c r="AW64" i="29"/>
  <c r="CR64" i="29" s="1"/>
  <c r="CQ64" i="29"/>
  <c r="AV68" i="29"/>
  <c r="CP68" i="29"/>
  <c r="AV69" i="29"/>
  <c r="CP69" i="29"/>
  <c r="AV48" i="29"/>
  <c r="CP48" i="29"/>
  <c r="AV59" i="29"/>
  <c r="CP59" i="29"/>
  <c r="AW52" i="29"/>
  <c r="CR52" i="29" s="1"/>
  <c r="CQ52" i="29"/>
  <c r="AV45" i="29"/>
  <c r="CP45" i="29"/>
  <c r="AV70" i="29"/>
  <c r="CP70" i="29"/>
  <c r="AV72" i="29"/>
  <c r="CP72" i="29"/>
  <c r="BS37" i="28" l="1"/>
  <c r="BR38" i="28"/>
  <c r="BU38" i="28" s="1"/>
  <c r="BV38" i="28" s="1"/>
  <c r="BQ39" i="28"/>
  <c r="BT37" i="28"/>
  <c r="BW37" i="28"/>
  <c r="A52" i="31"/>
  <c r="I51" i="31"/>
  <c r="AW65" i="29"/>
  <c r="CR65" i="29" s="1"/>
  <c r="CQ65" i="29"/>
  <c r="AW43" i="29"/>
  <c r="CR43" i="29" s="1"/>
  <c r="CQ43" i="29"/>
  <c r="AW72" i="29"/>
  <c r="CR72" i="29" s="1"/>
  <c r="CQ72" i="29"/>
  <c r="AW54" i="29"/>
  <c r="CR54" i="29" s="1"/>
  <c r="CQ54" i="29"/>
  <c r="AW49" i="29"/>
  <c r="CR49" i="29" s="1"/>
  <c r="CQ49" i="29"/>
  <c r="AW58" i="29"/>
  <c r="CR58" i="29" s="1"/>
  <c r="CQ58" i="29"/>
  <c r="AW63" i="29"/>
  <c r="CR63" i="29" s="1"/>
  <c r="CQ63" i="29"/>
  <c r="AW44" i="29"/>
  <c r="CR44" i="29" s="1"/>
  <c r="CQ44" i="29"/>
  <c r="AW70" i="29"/>
  <c r="CR70" i="29" s="1"/>
  <c r="CQ70" i="29"/>
  <c r="AW46" i="29"/>
  <c r="CR46" i="29" s="1"/>
  <c r="CQ46" i="29"/>
  <c r="AW69" i="29"/>
  <c r="CR69" i="29" s="1"/>
  <c r="CQ69" i="29"/>
  <c r="AW68" i="29"/>
  <c r="CR68" i="29" s="1"/>
  <c r="CQ68" i="29"/>
  <c r="AW61" i="29"/>
  <c r="CR61" i="29" s="1"/>
  <c r="CQ61" i="29"/>
  <c r="AW66" i="29"/>
  <c r="CR66" i="29" s="1"/>
  <c r="CQ66" i="29"/>
  <c r="AW45" i="29"/>
  <c r="CR45" i="29" s="1"/>
  <c r="CQ45" i="29"/>
  <c r="AW50" i="29"/>
  <c r="CR50" i="29" s="1"/>
  <c r="CQ50" i="29"/>
  <c r="AW67" i="29"/>
  <c r="CR67" i="29" s="1"/>
  <c r="CQ67" i="29"/>
  <c r="AW48" i="29"/>
  <c r="CR48" i="29" s="1"/>
  <c r="CQ48" i="29"/>
  <c r="AW60" i="29"/>
  <c r="CR60" i="29" s="1"/>
  <c r="CQ60" i="29"/>
  <c r="AW47" i="29"/>
  <c r="CR47" i="29" s="1"/>
  <c r="CQ47" i="29"/>
  <c r="AW57" i="29"/>
  <c r="CR57" i="29" s="1"/>
  <c r="CQ57" i="29"/>
  <c r="AW56" i="29"/>
  <c r="CR56" i="29" s="1"/>
  <c r="CQ56" i="29"/>
  <c r="AW59" i="29"/>
  <c r="CR59" i="29" s="1"/>
  <c r="CQ59" i="29"/>
  <c r="AW51" i="29"/>
  <c r="CR51" i="29" s="1"/>
  <c r="CQ51" i="29"/>
  <c r="AW55" i="29"/>
  <c r="CR55" i="29" s="1"/>
  <c r="CQ55" i="29"/>
  <c r="AW71" i="29"/>
  <c r="CR71" i="29" s="1"/>
  <c r="CQ71" i="29"/>
  <c r="AW62" i="29"/>
  <c r="CR62" i="29" s="1"/>
  <c r="CQ62" i="29"/>
  <c r="BS38" i="28" l="1"/>
  <c r="BT38" i="28"/>
  <c r="BQ40" i="28"/>
  <c r="BR39" i="28"/>
  <c r="BU39" i="28" s="1"/>
  <c r="BV39" i="28" s="1"/>
  <c r="BW38" i="28"/>
  <c r="A53" i="31"/>
  <c r="I52" i="31"/>
  <c r="BW39" i="28" l="1"/>
  <c r="BS39" i="28"/>
  <c r="BQ41" i="28"/>
  <c r="BR40" i="28"/>
  <c r="BU40" i="28" s="1"/>
  <c r="BV40" i="28" s="1"/>
  <c r="BT39" i="28"/>
  <c r="A54" i="31"/>
  <c r="I53" i="31"/>
  <c r="BW40" i="28" l="1"/>
  <c r="BS40" i="28"/>
  <c r="BT40" i="28"/>
  <c r="BQ42" i="28"/>
  <c r="BR41" i="28"/>
  <c r="BU41" i="28" s="1"/>
  <c r="BV41" i="28" s="1"/>
  <c r="A55" i="31"/>
  <c r="I54" i="31"/>
  <c r="BW18" i="28" l="1"/>
  <c r="BW17" i="28"/>
  <c r="BW41" i="28"/>
  <c r="BT41" i="28"/>
  <c r="BQ43" i="28"/>
  <c r="BR42" i="28"/>
  <c r="BU42" i="28" s="1"/>
  <c r="BV42" i="28" s="1"/>
  <c r="BS41" i="28"/>
  <c r="A56" i="31"/>
  <c r="I55" i="31"/>
  <c r="BW42" i="28" l="1"/>
  <c r="BT42" i="28"/>
  <c r="BS42" i="28"/>
  <c r="BR43" i="28"/>
  <c r="BU43" i="28" s="1"/>
  <c r="BV43" i="28" s="1"/>
  <c r="BQ44" i="28"/>
  <c r="A57" i="31"/>
  <c r="I56" i="31"/>
  <c r="BS43" i="28" l="1"/>
  <c r="BW29" i="28" s="1"/>
  <c r="BQ45" i="28"/>
  <c r="BR44" i="28"/>
  <c r="BU44" i="28" s="1"/>
  <c r="BV44" i="28" s="1"/>
  <c r="BT43" i="28"/>
  <c r="BW43" i="28"/>
  <c r="A58" i="31"/>
  <c r="I57" i="31"/>
  <c r="BW19" i="28" l="1"/>
  <c r="BW32" i="28"/>
  <c r="BQ46" i="28"/>
  <c r="BR45" i="28"/>
  <c r="BU45" i="28" s="1"/>
  <c r="BV45" i="28" s="1"/>
  <c r="BS44" i="28"/>
  <c r="BW26" i="28" s="1"/>
  <c r="BT44" i="28"/>
  <c r="BW44" i="28"/>
  <c r="A59" i="31"/>
  <c r="I58" i="31"/>
  <c r="BQ47" i="28" l="1"/>
  <c r="BR46" i="28"/>
  <c r="BU46" i="28" s="1"/>
  <c r="BV46" i="28" s="1"/>
  <c r="BW45" i="28"/>
  <c r="BT45" i="28"/>
  <c r="BS45" i="28"/>
  <c r="A60" i="31"/>
  <c r="I59" i="31"/>
  <c r="BS46" i="28" l="1"/>
  <c r="BW46" i="28"/>
  <c r="BQ48" i="28"/>
  <c r="BR47" i="28"/>
  <c r="BU47" i="28" s="1"/>
  <c r="BV47" i="28" s="1"/>
  <c r="BT46" i="28"/>
  <c r="A61" i="31"/>
  <c r="I60" i="31"/>
  <c r="BW47" i="28" l="1"/>
  <c r="BT47" i="28"/>
  <c r="BS47" i="28"/>
  <c r="BQ49" i="28"/>
  <c r="BR48" i="28"/>
  <c r="BU48" i="28" s="1"/>
  <c r="BV48" i="28" s="1"/>
  <c r="A62" i="31"/>
  <c r="I61" i="31"/>
  <c r="BT48" i="28" l="1"/>
  <c r="BW48" i="28"/>
  <c r="BS48" i="28"/>
  <c r="BR49" i="28"/>
  <c r="BU49" i="28" s="1"/>
  <c r="BV49" i="28" s="1"/>
  <c r="BQ50" i="28"/>
  <c r="A63" i="31"/>
  <c r="I62" i="31"/>
  <c r="BW49" i="28" l="1"/>
  <c r="BS49" i="28"/>
  <c r="BW30" i="28" s="1"/>
  <c r="BT49" i="28"/>
  <c r="BQ51" i="28"/>
  <c r="BR50" i="28"/>
  <c r="BU50" i="28" s="1"/>
  <c r="BV50" i="28" s="1"/>
  <c r="A64" i="31"/>
  <c r="I63" i="31"/>
  <c r="BW33" i="28" l="1"/>
  <c r="BW34" i="28"/>
  <c r="BW22" i="28"/>
  <c r="BW31" i="28"/>
  <c r="BQ52" i="28"/>
  <c r="BR51" i="28"/>
  <c r="BU51" i="28" s="1"/>
  <c r="BV51" i="28" s="1"/>
  <c r="BW50" i="28"/>
  <c r="BS50" i="28"/>
  <c r="BT50" i="28"/>
  <c r="A65" i="31"/>
  <c r="I64" i="31"/>
  <c r="BW51" i="28" l="1"/>
  <c r="BS51" i="28"/>
  <c r="BW28" i="28" s="1"/>
  <c r="BQ53" i="28"/>
  <c r="BR52" i="28"/>
  <c r="BU52" i="28" s="1"/>
  <c r="BV52" i="28" s="1"/>
  <c r="BT51" i="28"/>
  <c r="A66" i="31"/>
  <c r="I65" i="31"/>
  <c r="BW27" i="28" l="1"/>
  <c r="BW24" i="28"/>
  <c r="BS52" i="28"/>
  <c r="BT52" i="28"/>
  <c r="BR53" i="28"/>
  <c r="BU53" i="28" s="1"/>
  <c r="BV53" i="28" s="1"/>
  <c r="BQ54" i="28"/>
  <c r="A67" i="31"/>
  <c r="I66" i="31"/>
  <c r="BS53" i="28" l="1"/>
  <c r="BW20" i="28" s="1"/>
  <c r="BT53" i="28"/>
  <c r="BW52" i="28"/>
  <c r="BQ55" i="28"/>
  <c r="BR54" i="28"/>
  <c r="BU54" i="28" s="1"/>
  <c r="BV54" i="28" s="1"/>
  <c r="BW53" i="28"/>
  <c r="A68" i="31"/>
  <c r="I67" i="31"/>
  <c r="BT54" i="28" l="1"/>
  <c r="BS54" i="28"/>
  <c r="BW23" i="28" s="1"/>
  <c r="BR55" i="28"/>
  <c r="BU55" i="28" s="1"/>
  <c r="BV55" i="28" s="1"/>
  <c r="BQ56" i="28"/>
  <c r="A69" i="31"/>
  <c r="I68" i="31"/>
  <c r="BW54" i="28" l="1"/>
  <c r="BW21" i="28"/>
  <c r="BS55" i="28"/>
  <c r="BW25" i="28" s="1"/>
  <c r="BT55" i="28"/>
  <c r="BR56" i="28"/>
  <c r="BU56" i="28" s="1"/>
  <c r="BV56" i="28" s="1"/>
  <c r="BQ57" i="28"/>
  <c r="BT56" i="28"/>
  <c r="BS56" i="28"/>
  <c r="BW55" i="28"/>
  <c r="A70" i="31"/>
  <c r="I69" i="31"/>
  <c r="BT57" i="28" l="1"/>
  <c r="BS57" i="28"/>
  <c r="BQ58" i="28"/>
  <c r="BR57" i="28"/>
  <c r="BU57" i="28" s="1"/>
  <c r="BV57" i="28" s="1"/>
  <c r="BW56" i="28"/>
  <c r="A71" i="31"/>
  <c r="A72" i="31" s="1"/>
  <c r="A73" i="31" s="1"/>
  <c r="A74" i="31" s="1"/>
  <c r="A75" i="31" s="1"/>
  <c r="A76" i="31" s="1"/>
  <c r="A77" i="31" s="1"/>
  <c r="A78" i="31" s="1"/>
  <c r="A79" i="31" s="1"/>
  <c r="A80" i="31" s="1"/>
  <c r="A81" i="31" s="1"/>
  <c r="A82" i="31" s="1"/>
  <c r="A83" i="31" s="1"/>
  <c r="A84" i="31" s="1"/>
  <c r="A85" i="31" s="1"/>
  <c r="A86" i="31" s="1"/>
  <c r="A87" i="31" s="1"/>
  <c r="A88" i="31" s="1"/>
  <c r="A89" i="31" s="1"/>
  <c r="A90" i="31" s="1"/>
  <c r="A91" i="31" s="1"/>
  <c r="A92" i="31" s="1"/>
  <c r="A93" i="31" s="1"/>
  <c r="A94" i="31" s="1"/>
  <c r="A95" i="31" s="1"/>
  <c r="A96" i="31" s="1"/>
  <c r="A97" i="31" s="1"/>
  <c r="A98" i="31" s="1"/>
  <c r="A99" i="31" s="1"/>
  <c r="A100" i="31" s="1"/>
  <c r="A101" i="31" s="1"/>
  <c r="A102" i="31" s="1"/>
  <c r="A103" i="31" s="1"/>
  <c r="A104" i="31" s="1"/>
  <c r="A105" i="31" s="1"/>
  <c r="A106" i="31" s="1"/>
  <c r="A107" i="31" s="1"/>
  <c r="A108" i="31" s="1"/>
  <c r="A109" i="31" s="1"/>
  <c r="A110" i="31" s="1"/>
  <c r="A111" i="31" s="1"/>
  <c r="A112" i="31" s="1"/>
  <c r="A113" i="31" s="1"/>
  <c r="A114" i="31" s="1"/>
  <c r="A115" i="31" s="1"/>
  <c r="A116" i="31" s="1"/>
  <c r="A117" i="31" s="1"/>
  <c r="A118" i="31" s="1"/>
  <c r="A119" i="31" s="1"/>
  <c r="A120" i="31" s="1"/>
  <c r="A121" i="31" s="1"/>
  <c r="A122" i="31" s="1"/>
  <c r="A123" i="31" s="1"/>
  <c r="A124" i="31" s="1"/>
  <c r="A125" i="31" s="1"/>
  <c r="A126" i="31" s="1"/>
  <c r="A127" i="31" s="1"/>
  <c r="A128" i="31" s="1"/>
  <c r="A129" i="31" s="1"/>
  <c r="A130" i="31" s="1"/>
  <c r="A131" i="31" s="1"/>
  <c r="A132" i="31" s="1"/>
  <c r="A133" i="31" s="1"/>
  <c r="A134" i="31" s="1"/>
  <c r="A135" i="31" s="1"/>
  <c r="A136" i="31" s="1"/>
  <c r="A137" i="31" s="1"/>
  <c r="A138" i="31" s="1"/>
  <c r="A139" i="31" s="1"/>
  <c r="A140" i="31" s="1"/>
  <c r="A141" i="31" s="1"/>
  <c r="A142" i="31" s="1"/>
  <c r="A143" i="31" s="1"/>
  <c r="A144" i="31" s="1"/>
  <c r="A145" i="31" s="1"/>
  <c r="A146" i="31" s="1"/>
  <c r="A147" i="31" s="1"/>
  <c r="A148" i="31" s="1"/>
  <c r="A149" i="31" s="1"/>
  <c r="A150" i="31" s="1"/>
  <c r="A151" i="31" s="1"/>
  <c r="A152" i="31" s="1"/>
  <c r="A153" i="31" s="1"/>
  <c r="A154" i="31" s="1"/>
  <c r="A155" i="31" s="1"/>
  <c r="A156" i="31" s="1"/>
  <c r="A157" i="31" s="1"/>
  <c r="A158" i="31" s="1"/>
  <c r="A159" i="31" s="1"/>
  <c r="A160" i="31" s="1"/>
  <c r="A161" i="31" s="1"/>
  <c r="A162" i="31" s="1"/>
  <c r="A163" i="31" s="1"/>
  <c r="A164" i="31" s="1"/>
  <c r="A165" i="31" s="1"/>
  <c r="A166" i="31" s="1"/>
  <c r="A167" i="31" s="1"/>
  <c r="A168" i="31" s="1"/>
  <c r="A169" i="31" s="1"/>
  <c r="A170" i="31" s="1"/>
  <c r="A171" i="31" s="1"/>
  <c r="A172" i="31" s="1"/>
  <c r="A173" i="31" s="1"/>
  <c r="A174" i="31" s="1"/>
  <c r="A175" i="31" s="1"/>
  <c r="A176" i="31" s="1"/>
  <c r="A177" i="31" s="1"/>
  <c r="A178" i="31" s="1"/>
  <c r="A179" i="31" s="1"/>
  <c r="A180" i="31" s="1"/>
  <c r="A181" i="31" s="1"/>
  <c r="A182" i="31" s="1"/>
  <c r="A183" i="31" s="1"/>
  <c r="A184" i="31" s="1"/>
  <c r="A185" i="31" s="1"/>
  <c r="A186" i="31" s="1"/>
  <c r="A187" i="31" s="1"/>
  <c r="A188" i="31" s="1"/>
  <c r="A189" i="31" s="1"/>
  <c r="A190" i="31" s="1"/>
  <c r="A191" i="31" s="1"/>
  <c r="A192" i="31" s="1"/>
  <c r="A193" i="31" s="1"/>
  <c r="A194" i="31" s="1"/>
  <c r="A195" i="31" s="1"/>
  <c r="A196" i="31" s="1"/>
  <c r="A197" i="31" s="1"/>
  <c r="A198" i="31" s="1"/>
  <c r="A199" i="31" s="1"/>
  <c r="A200" i="31" s="1"/>
  <c r="A201" i="31" s="1"/>
  <c r="A202" i="31" s="1"/>
  <c r="A203" i="31" s="1"/>
  <c r="A204" i="31" s="1"/>
  <c r="A205" i="31" s="1"/>
  <c r="A206" i="31" s="1"/>
  <c r="A207" i="31" s="1"/>
  <c r="A208" i="31" s="1"/>
  <c r="A209" i="31" s="1"/>
  <c r="A210" i="31" s="1"/>
  <c r="A211" i="31" s="1"/>
  <c r="A212" i="31" s="1"/>
  <c r="A213" i="31" s="1"/>
  <c r="A214" i="31" s="1"/>
  <c r="A215" i="31" s="1"/>
  <c r="A216" i="31" s="1"/>
  <c r="A217" i="31" s="1"/>
  <c r="A218" i="31" s="1"/>
  <c r="A219" i="31" s="1"/>
  <c r="A220" i="31" s="1"/>
  <c r="A221" i="31" s="1"/>
  <c r="A222" i="31" s="1"/>
  <c r="A223" i="31" s="1"/>
  <c r="A224" i="31" s="1"/>
  <c r="A225" i="31" s="1"/>
  <c r="A226" i="31" s="1"/>
  <c r="A227" i="31" s="1"/>
  <c r="A228" i="31" s="1"/>
  <c r="A229" i="31" s="1"/>
  <c r="A230" i="31" s="1"/>
  <c r="A231" i="31" s="1"/>
  <c r="A232" i="31" s="1"/>
  <c r="A233" i="31" s="1"/>
  <c r="A234" i="31" s="1"/>
  <c r="A235" i="31" s="1"/>
  <c r="A236" i="31" s="1"/>
  <c r="A237" i="31" s="1"/>
  <c r="A238" i="31" s="1"/>
  <c r="A239" i="31" s="1"/>
  <c r="A240" i="31" s="1"/>
  <c r="A241" i="31" s="1"/>
  <c r="A242" i="31" s="1"/>
  <c r="A243" i="31" s="1"/>
  <c r="A244" i="31" s="1"/>
  <c r="A245" i="31" s="1"/>
  <c r="A246" i="31" s="1"/>
  <c r="A247" i="31" s="1"/>
  <c r="A248" i="31" s="1"/>
  <c r="A249" i="31" s="1"/>
  <c r="A250" i="31" s="1"/>
  <c r="A251" i="31" s="1"/>
  <c r="A252" i="31" s="1"/>
  <c r="A253" i="31" s="1"/>
  <c r="A254" i="31" s="1"/>
  <c r="A255" i="31" s="1"/>
  <c r="A256" i="31" s="1"/>
  <c r="A257" i="31" s="1"/>
  <c r="A258" i="31" s="1"/>
  <c r="A259" i="31" s="1"/>
  <c r="A260" i="31" s="1"/>
  <c r="A261" i="31" s="1"/>
  <c r="A262" i="31" s="1"/>
  <c r="A263" i="31" s="1"/>
  <c r="A264" i="31" s="1"/>
  <c r="A265" i="31" s="1"/>
  <c r="A266" i="31" s="1"/>
  <c r="A267" i="31" s="1"/>
  <c r="A268" i="31" s="1"/>
  <c r="A269" i="31" s="1"/>
  <c r="A270" i="31" s="1"/>
  <c r="A271" i="31" s="1"/>
  <c r="A272" i="31" s="1"/>
  <c r="A273" i="31" s="1"/>
  <c r="A274" i="31" s="1"/>
  <c r="A275" i="31" s="1"/>
  <c r="A276" i="31" s="1"/>
  <c r="A277" i="31" s="1"/>
  <c r="A278" i="31" s="1"/>
  <c r="A279" i="31" s="1"/>
  <c r="A280" i="31" s="1"/>
  <c r="A281" i="31" s="1"/>
  <c r="A282" i="31" s="1"/>
  <c r="A283" i="31" s="1"/>
  <c r="A284" i="31" s="1"/>
  <c r="A285" i="31" s="1"/>
  <c r="A286" i="31" s="1"/>
  <c r="A287" i="31" s="1"/>
  <c r="A288" i="31" s="1"/>
  <c r="A289" i="31" s="1"/>
  <c r="A290" i="31" s="1"/>
  <c r="A291" i="31" s="1"/>
  <c r="A292" i="31" s="1"/>
  <c r="A293" i="31" s="1"/>
  <c r="A294" i="31" s="1"/>
  <c r="A295" i="31" s="1"/>
  <c r="A296" i="31" s="1"/>
  <c r="A297" i="31" s="1"/>
  <c r="A298" i="31" s="1"/>
  <c r="A299" i="31" s="1"/>
  <c r="A300" i="31" s="1"/>
  <c r="A301" i="31" s="1"/>
  <c r="A302" i="31" s="1"/>
  <c r="A303" i="31" s="1"/>
  <c r="A304" i="31" s="1"/>
  <c r="A305" i="31" s="1"/>
  <c r="A306" i="31" s="1"/>
  <c r="A307" i="31" s="1"/>
  <c r="A308" i="31" s="1"/>
  <c r="A309" i="31" s="1"/>
  <c r="A310" i="31" s="1"/>
  <c r="A311" i="31" s="1"/>
  <c r="A312" i="31" s="1"/>
  <c r="A313" i="31" s="1"/>
  <c r="A314" i="31" s="1"/>
  <c r="A315" i="31" s="1"/>
  <c r="A316" i="31" s="1"/>
  <c r="A317" i="31" s="1"/>
  <c r="A318" i="31" s="1"/>
  <c r="A319" i="31" s="1"/>
  <c r="A320" i="31" s="1"/>
  <c r="A321" i="31" s="1"/>
  <c r="A322" i="31" s="1"/>
  <c r="A323" i="31" s="1"/>
  <c r="A324" i="31" s="1"/>
  <c r="A325" i="31" s="1"/>
  <c r="A326" i="31" s="1"/>
  <c r="A327" i="31" s="1"/>
  <c r="A328" i="31" s="1"/>
  <c r="A329" i="31" s="1"/>
  <c r="A330" i="31" s="1"/>
  <c r="A331" i="31" s="1"/>
  <c r="A332" i="31" s="1"/>
  <c r="A333" i="31" s="1"/>
  <c r="A334" i="31" s="1"/>
  <c r="A335" i="31" s="1"/>
  <c r="A336" i="31" s="1"/>
  <c r="A337" i="31" s="1"/>
  <c r="A338" i="31" s="1"/>
  <c r="A339" i="31" s="1"/>
  <c r="A340" i="31" s="1"/>
  <c r="A341" i="31" s="1"/>
  <c r="A342" i="31" s="1"/>
  <c r="A343" i="31" s="1"/>
  <c r="A344" i="31" s="1"/>
  <c r="A345" i="31" s="1"/>
  <c r="A346" i="31" s="1"/>
  <c r="A347" i="31" s="1"/>
  <c r="A348" i="31" s="1"/>
  <c r="A349" i="31" s="1"/>
  <c r="A350" i="31" s="1"/>
  <c r="A351" i="31" s="1"/>
  <c r="A352" i="31" s="1"/>
  <c r="A353" i="31" s="1"/>
  <c r="A354" i="31" s="1"/>
  <c r="A355" i="31" s="1"/>
  <c r="A356" i="31" s="1"/>
  <c r="A357" i="31" s="1"/>
  <c r="A358" i="31" s="1"/>
  <c r="A359" i="31" s="1"/>
  <c r="A360" i="31" s="1"/>
  <c r="A361" i="31" s="1"/>
  <c r="A362" i="31" s="1"/>
  <c r="A363" i="31" s="1"/>
  <c r="A364" i="31" s="1"/>
  <c r="A365" i="31" s="1"/>
  <c r="A366" i="31" s="1"/>
  <c r="A367" i="31" s="1"/>
  <c r="A368" i="31" s="1"/>
  <c r="A369" i="31" s="1"/>
  <c r="A370" i="31" s="1"/>
  <c r="A371" i="31" s="1"/>
  <c r="A372" i="31" s="1"/>
  <c r="A373" i="31" s="1"/>
  <c r="A374" i="31" s="1"/>
  <c r="A375" i="31" s="1"/>
  <c r="A376" i="31" s="1"/>
  <c r="A377" i="31" s="1"/>
  <c r="A378" i="31" s="1"/>
  <c r="A379" i="31" s="1"/>
  <c r="A380" i="31" s="1"/>
  <c r="A381" i="31" s="1"/>
  <c r="A382" i="31" s="1"/>
  <c r="A383" i="31" s="1"/>
  <c r="A384" i="31" s="1"/>
  <c r="A385" i="31" s="1"/>
  <c r="A386" i="31" s="1"/>
  <c r="A387" i="31" s="1"/>
  <c r="A388" i="31" s="1"/>
  <c r="A389" i="31" s="1"/>
  <c r="A390" i="31" s="1"/>
  <c r="A391" i="31" s="1"/>
  <c r="A392" i="31" s="1"/>
  <c r="A393" i="31" s="1"/>
  <c r="A394" i="31" s="1"/>
  <c r="A395" i="31" s="1"/>
  <c r="A396" i="31" s="1"/>
  <c r="A397" i="31" s="1"/>
  <c r="A398" i="31" s="1"/>
  <c r="A399" i="31" s="1"/>
  <c r="A400" i="31" s="1"/>
  <c r="A401" i="31" s="1"/>
  <c r="A402" i="31" s="1"/>
  <c r="A403" i="31" s="1"/>
  <c r="A404" i="31" s="1"/>
  <c r="A405" i="31" s="1"/>
  <c r="A406" i="31" s="1"/>
  <c r="A407" i="31" s="1"/>
  <c r="A408" i="31" s="1"/>
  <c r="A409" i="31" s="1"/>
  <c r="A410" i="31" s="1"/>
  <c r="A411" i="31" s="1"/>
  <c r="A412" i="31" s="1"/>
  <c r="A413" i="31" s="1"/>
  <c r="A414" i="31" s="1"/>
  <c r="A415" i="31" s="1"/>
  <c r="A416" i="31" s="1"/>
  <c r="A417" i="31" s="1"/>
  <c r="A418" i="31" s="1"/>
  <c r="A419" i="31" s="1"/>
  <c r="A420" i="31" s="1"/>
  <c r="A421" i="31" s="1"/>
  <c r="A422" i="31" s="1"/>
  <c r="A423" i="31" s="1"/>
  <c r="A424" i="31" s="1"/>
  <c r="A425" i="31" s="1"/>
  <c r="A426" i="31" s="1"/>
  <c r="A427" i="31" s="1"/>
  <c r="A428" i="31" s="1"/>
  <c r="A429" i="31" s="1"/>
  <c r="A430" i="31" s="1"/>
  <c r="A431" i="31" s="1"/>
  <c r="A432" i="31" s="1"/>
  <c r="A433" i="31" s="1"/>
  <c r="A434" i="31" s="1"/>
  <c r="A435" i="31" s="1"/>
  <c r="A436" i="31" s="1"/>
  <c r="A437" i="31" s="1"/>
  <c r="A438" i="31" s="1"/>
  <c r="A439" i="31" s="1"/>
  <c r="A440" i="31" s="1"/>
  <c r="A441" i="31" s="1"/>
  <c r="A442" i="31" s="1"/>
  <c r="A443" i="31" s="1"/>
  <c r="A444" i="31" s="1"/>
  <c r="A445" i="31" s="1"/>
  <c r="A446" i="31" s="1"/>
  <c r="A447" i="31" s="1"/>
  <c r="A448" i="31" s="1"/>
  <c r="A449" i="31" s="1"/>
  <c r="A450" i="31" s="1"/>
  <c r="A451" i="31" s="1"/>
  <c r="A452" i="31" s="1"/>
  <c r="A453" i="31" s="1"/>
  <c r="A454" i="31" s="1"/>
  <c r="A455" i="31" s="1"/>
  <c r="A456" i="31" s="1"/>
  <c r="A457" i="31" s="1"/>
  <c r="A458" i="31" s="1"/>
  <c r="A459" i="31" s="1"/>
  <c r="A460" i="31" s="1"/>
  <c r="A461" i="31" s="1"/>
  <c r="A462" i="31" s="1"/>
  <c r="A463" i="31" s="1"/>
  <c r="A464" i="31" s="1"/>
  <c r="A465" i="31" s="1"/>
  <c r="A466" i="31" s="1"/>
  <c r="A467" i="31" s="1"/>
  <c r="A468" i="31" s="1"/>
  <c r="A469" i="31" s="1"/>
  <c r="A470" i="31" s="1"/>
  <c r="A471" i="31" s="1"/>
  <c r="A472" i="31" s="1"/>
  <c r="A473" i="31" s="1"/>
  <c r="A474" i="31" s="1"/>
  <c r="A475" i="31" s="1"/>
  <c r="A476" i="31" s="1"/>
  <c r="A477" i="31" s="1"/>
  <c r="A478" i="31" s="1"/>
  <c r="A479" i="31" s="1"/>
  <c r="A480" i="31" s="1"/>
  <c r="A481" i="31" s="1"/>
  <c r="A482" i="31" s="1"/>
  <c r="A483" i="31" s="1"/>
  <c r="A484" i="31" s="1"/>
  <c r="A485" i="31" s="1"/>
  <c r="A486" i="31" s="1"/>
  <c r="A487" i="31" s="1"/>
  <c r="A488" i="31" s="1"/>
  <c r="A489" i="31" s="1"/>
  <c r="A490" i="31" s="1"/>
  <c r="A491" i="31" s="1"/>
  <c r="A492" i="31" s="1"/>
  <c r="A493" i="31" s="1"/>
  <c r="A494" i="31" s="1"/>
  <c r="A495" i="31" s="1"/>
  <c r="A496" i="31" s="1"/>
  <c r="A497" i="31" s="1"/>
  <c r="A498" i="31" s="1"/>
  <c r="A499" i="31" s="1"/>
  <c r="A500" i="31" s="1"/>
  <c r="A501" i="31" s="1"/>
  <c r="A502" i="31" s="1"/>
  <c r="A503" i="31" s="1"/>
  <c r="A504" i="31" s="1"/>
  <c r="A505" i="31" s="1"/>
  <c r="A506" i="31" s="1"/>
  <c r="A507" i="31" s="1"/>
  <c r="A508" i="31" s="1"/>
  <c r="A509" i="31" s="1"/>
  <c r="A510" i="31" s="1"/>
  <c r="A511" i="31" s="1"/>
  <c r="A512" i="31" s="1"/>
  <c r="A513" i="31" s="1"/>
  <c r="A514" i="31" s="1"/>
  <c r="A515" i="31" s="1"/>
  <c r="A516" i="31" s="1"/>
  <c r="A517" i="31" s="1"/>
  <c r="A518" i="31" s="1"/>
  <c r="A519" i="31" s="1"/>
  <c r="A520" i="31" s="1"/>
  <c r="A521" i="31" s="1"/>
  <c r="A522" i="31" s="1"/>
  <c r="A523" i="31" s="1"/>
  <c r="A524" i="31" s="1"/>
  <c r="A525" i="31" s="1"/>
  <c r="A526" i="31" s="1"/>
  <c r="A527" i="31" s="1"/>
  <c r="A528" i="31" s="1"/>
  <c r="A529" i="31" s="1"/>
  <c r="A530" i="31" s="1"/>
  <c r="A531" i="31" s="1"/>
  <c r="A532" i="31" s="1"/>
  <c r="A533" i="31" s="1"/>
  <c r="A534" i="31" s="1"/>
  <c r="A535" i="31" s="1"/>
  <c r="A536" i="31" s="1"/>
  <c r="A537" i="31" s="1"/>
  <c r="A538" i="31" s="1"/>
  <c r="A539" i="31" s="1"/>
  <c r="A540" i="31" s="1"/>
  <c r="A541" i="31" s="1"/>
  <c r="A542" i="31" s="1"/>
  <c r="A543" i="31" s="1"/>
  <c r="A544" i="31" s="1"/>
  <c r="A545" i="31" s="1"/>
  <c r="A546" i="31" s="1"/>
  <c r="A547" i="31" s="1"/>
  <c r="A548" i="31" s="1"/>
  <c r="A549" i="31" s="1"/>
  <c r="A550" i="31" s="1"/>
  <c r="A551" i="31" s="1"/>
  <c r="A552" i="31" s="1"/>
  <c r="A553" i="31" s="1"/>
  <c r="A554" i="31" s="1"/>
  <c r="A555" i="31" s="1"/>
  <c r="A556" i="31" s="1"/>
  <c r="A557" i="31" s="1"/>
  <c r="A558" i="31" s="1"/>
  <c r="A559" i="31" s="1"/>
  <c r="A560" i="31" s="1"/>
  <c r="A561" i="31" s="1"/>
  <c r="A562" i="31" s="1"/>
  <c r="A563" i="31" s="1"/>
  <c r="A564" i="31" s="1"/>
  <c r="A565" i="31" s="1"/>
  <c r="A566" i="31" s="1"/>
  <c r="A567" i="31" s="1"/>
  <c r="A568" i="31" s="1"/>
  <c r="A569" i="31" s="1"/>
  <c r="A570" i="31" s="1"/>
  <c r="A571" i="31" s="1"/>
  <c r="A572" i="31" s="1"/>
  <c r="A573" i="31" s="1"/>
  <c r="A574" i="31" s="1"/>
  <c r="A575" i="31" s="1"/>
  <c r="A576" i="31" s="1"/>
  <c r="A577" i="31" s="1"/>
  <c r="A578" i="31" s="1"/>
  <c r="A579" i="31" s="1"/>
  <c r="A580" i="31" s="1"/>
  <c r="A581" i="31" s="1"/>
  <c r="A582" i="31" s="1"/>
  <c r="A583" i="31" s="1"/>
  <c r="A584" i="31" s="1"/>
  <c r="A585" i="31" s="1"/>
  <c r="A586" i="31" s="1"/>
  <c r="A587" i="31" s="1"/>
  <c r="A588" i="31" s="1"/>
  <c r="A589" i="31" s="1"/>
  <c r="A590" i="31" s="1"/>
  <c r="A591" i="31" s="1"/>
  <c r="A592" i="31" s="1"/>
  <c r="A593" i="31" s="1"/>
  <c r="A594" i="31" s="1"/>
  <c r="A595" i="31" s="1"/>
  <c r="A596" i="31" s="1"/>
  <c r="A597" i="31" s="1"/>
  <c r="A598" i="31" s="1"/>
  <c r="A599" i="31" s="1"/>
  <c r="A600" i="31" s="1"/>
  <c r="A601" i="31" s="1"/>
  <c r="A602" i="31" s="1"/>
  <c r="A603" i="31" s="1"/>
  <c r="A604" i="31" s="1"/>
  <c r="A605" i="31" s="1"/>
  <c r="A606" i="31" s="1"/>
  <c r="A607" i="31" s="1"/>
  <c r="A608" i="31" s="1"/>
  <c r="A609" i="31" s="1"/>
  <c r="A610" i="31" s="1"/>
  <c r="A611" i="31" s="1"/>
  <c r="A612" i="31" s="1"/>
  <c r="A613" i="31" s="1"/>
  <c r="A614" i="31" s="1"/>
  <c r="A615" i="31" s="1"/>
  <c r="A616" i="31" s="1"/>
  <c r="A617" i="31" s="1"/>
  <c r="A618" i="31" s="1"/>
  <c r="A619" i="31" s="1"/>
  <c r="A620" i="31" s="1"/>
  <c r="A621" i="31" s="1"/>
  <c r="A622" i="31" s="1"/>
  <c r="A623" i="31" s="1"/>
  <c r="A624" i="31" s="1"/>
  <c r="A625" i="31" s="1"/>
  <c r="A626" i="31" s="1"/>
  <c r="A627" i="31" s="1"/>
  <c r="A628" i="31" s="1"/>
  <c r="A629" i="31" s="1"/>
  <c r="A630" i="31" s="1"/>
  <c r="A631" i="31" s="1"/>
  <c r="A632" i="31" s="1"/>
  <c r="A633" i="31" s="1"/>
  <c r="A634" i="31" s="1"/>
  <c r="A635" i="31" s="1"/>
  <c r="A636" i="31" s="1"/>
  <c r="A637" i="31" s="1"/>
  <c r="A638" i="31" s="1"/>
  <c r="A639" i="31" s="1"/>
  <c r="A640" i="31" s="1"/>
  <c r="A641" i="31" s="1"/>
  <c r="A642" i="31" s="1"/>
  <c r="A643" i="31" s="1"/>
  <c r="A644" i="31" s="1"/>
  <c r="A645" i="31" s="1"/>
  <c r="A646" i="31" s="1"/>
  <c r="A647" i="31" s="1"/>
  <c r="A648" i="31" s="1"/>
  <c r="A649" i="31" s="1"/>
  <c r="A650" i="31" s="1"/>
  <c r="A651" i="31" s="1"/>
  <c r="A652" i="31" s="1"/>
  <c r="A653" i="31" s="1"/>
  <c r="A654" i="31" s="1"/>
  <c r="A655" i="31" s="1"/>
  <c r="A656" i="31" s="1"/>
  <c r="A657" i="31" s="1"/>
  <c r="A658" i="31" s="1"/>
  <c r="A659" i="31" s="1"/>
  <c r="A660" i="31" s="1"/>
  <c r="A661" i="31" s="1"/>
  <c r="A662" i="31" s="1"/>
  <c r="A663" i="31" s="1"/>
  <c r="A664" i="31" s="1"/>
  <c r="A665" i="31" s="1"/>
  <c r="A666" i="31" s="1"/>
  <c r="A667" i="31" s="1"/>
  <c r="A668" i="31" s="1"/>
  <c r="A669" i="31" s="1"/>
  <c r="A670" i="31" s="1"/>
  <c r="A671" i="31" s="1"/>
  <c r="A672" i="31" s="1"/>
  <c r="A673" i="31" s="1"/>
  <c r="A674" i="31" s="1"/>
  <c r="A675" i="31" s="1"/>
  <c r="A676" i="31" s="1"/>
  <c r="A677" i="31" s="1"/>
  <c r="A678" i="31" s="1"/>
  <c r="A679" i="31" s="1"/>
  <c r="A680" i="31" s="1"/>
  <c r="A681" i="31" s="1"/>
  <c r="A682" i="31" s="1"/>
  <c r="A683" i="31" s="1"/>
  <c r="A684" i="31" s="1"/>
  <c r="A685" i="31" s="1"/>
  <c r="A686" i="31" s="1"/>
  <c r="A687" i="31" s="1"/>
  <c r="A688" i="31" s="1"/>
  <c r="A689" i="31" s="1"/>
  <c r="A690" i="31" s="1"/>
  <c r="A691" i="31" s="1"/>
  <c r="A692" i="31" s="1"/>
  <c r="A693" i="31" s="1"/>
  <c r="A694" i="31" s="1"/>
  <c r="A695" i="31" s="1"/>
  <c r="A696" i="31" s="1"/>
  <c r="A697" i="31" s="1"/>
  <c r="A698" i="31" s="1"/>
  <c r="A699" i="31" s="1"/>
  <c r="A700" i="31" s="1"/>
  <c r="A701" i="31" s="1"/>
  <c r="A702" i="31" s="1"/>
  <c r="A703" i="31" s="1"/>
  <c r="A704" i="31" s="1"/>
  <c r="A705" i="31" s="1"/>
  <c r="A706" i="31" s="1"/>
  <c r="A707" i="31" s="1"/>
  <c r="A708" i="31" s="1"/>
  <c r="A709" i="31" s="1"/>
  <c r="A710" i="31" s="1"/>
  <c r="A711" i="31" s="1"/>
  <c r="A712" i="31" s="1"/>
  <c r="A713" i="31" s="1"/>
  <c r="A714" i="31" s="1"/>
  <c r="A715" i="31" s="1"/>
  <c r="A716" i="31" s="1"/>
  <c r="A717" i="31" s="1"/>
  <c r="A718" i="31" s="1"/>
  <c r="A719" i="31" s="1"/>
  <c r="A720" i="31" s="1"/>
  <c r="A721" i="31" s="1"/>
  <c r="A722" i="31" s="1"/>
  <c r="A723" i="31" s="1"/>
  <c r="A724" i="31" s="1"/>
  <c r="A725" i="31" s="1"/>
  <c r="A726" i="31" s="1"/>
  <c r="A727" i="31" s="1"/>
  <c r="A728" i="31" s="1"/>
  <c r="A729" i="31" s="1"/>
  <c r="A730" i="31" s="1"/>
  <c r="A731" i="31" s="1"/>
  <c r="A732" i="31" s="1"/>
  <c r="A733" i="31" s="1"/>
  <c r="A734" i="31" s="1"/>
  <c r="A735" i="31" s="1"/>
  <c r="A736" i="31" s="1"/>
  <c r="A737" i="31" s="1"/>
  <c r="A738" i="31" s="1"/>
  <c r="A739" i="31" s="1"/>
  <c r="A740" i="31" s="1"/>
  <c r="A741" i="31" s="1"/>
  <c r="A742" i="31" s="1"/>
  <c r="A743" i="31" s="1"/>
  <c r="A744" i="31" s="1"/>
  <c r="A745" i="31" s="1"/>
  <c r="A746" i="31" s="1"/>
  <c r="A747" i="31" s="1"/>
  <c r="A748" i="31" s="1"/>
  <c r="A749" i="31" s="1"/>
  <c r="A750" i="31" s="1"/>
  <c r="A751" i="31" s="1"/>
  <c r="A752" i="31" s="1"/>
  <c r="A753" i="31" s="1"/>
  <c r="A754" i="31" s="1"/>
  <c r="A755" i="31" s="1"/>
  <c r="A756" i="31" s="1"/>
  <c r="A757" i="31" s="1"/>
  <c r="A758" i="31" s="1"/>
  <c r="A759" i="31" s="1"/>
  <c r="A760" i="31" s="1"/>
  <c r="A761" i="31" s="1"/>
  <c r="A762" i="31" s="1"/>
  <c r="A763" i="31" s="1"/>
  <c r="A764" i="31" s="1"/>
  <c r="A765" i="31" s="1"/>
  <c r="A766" i="31" s="1"/>
  <c r="A767" i="31" s="1"/>
  <c r="A768" i="31" s="1"/>
  <c r="A769" i="31" s="1"/>
  <c r="A770" i="31" s="1"/>
  <c r="A771" i="31" s="1"/>
  <c r="A772" i="31" s="1"/>
  <c r="A773" i="31" s="1"/>
  <c r="A774" i="31" s="1"/>
  <c r="A775" i="31" s="1"/>
  <c r="A776" i="31" s="1"/>
  <c r="A777" i="31" s="1"/>
  <c r="A778" i="31" s="1"/>
  <c r="A779" i="31" s="1"/>
  <c r="A780" i="31" s="1"/>
  <c r="A781" i="31" s="1"/>
  <c r="A782" i="31" s="1"/>
  <c r="A783" i="31" s="1"/>
  <c r="A784" i="31" s="1"/>
  <c r="A785" i="31" s="1"/>
  <c r="A786" i="31" s="1"/>
  <c r="A787" i="31" s="1"/>
  <c r="A788" i="31" s="1"/>
  <c r="A789" i="31" s="1"/>
  <c r="A790" i="31" s="1"/>
  <c r="A791" i="31" s="1"/>
  <c r="A792" i="31" s="1"/>
  <c r="A793" i="31" s="1"/>
  <c r="A794" i="31" s="1"/>
  <c r="A795" i="31" s="1"/>
  <c r="A796" i="31" s="1"/>
  <c r="A797" i="31" s="1"/>
  <c r="A798" i="31" s="1"/>
  <c r="A799" i="31" s="1"/>
  <c r="A800" i="31" s="1"/>
  <c r="A801" i="31" s="1"/>
  <c r="A802" i="31" s="1"/>
  <c r="A803" i="31" s="1"/>
  <c r="A804" i="31" s="1"/>
  <c r="A805" i="31" s="1"/>
  <c r="A806" i="31" s="1"/>
  <c r="A807" i="31" s="1"/>
  <c r="A808" i="31" s="1"/>
  <c r="A809" i="31" s="1"/>
  <c r="A810" i="31" s="1"/>
  <c r="A811" i="31" s="1"/>
  <c r="A812" i="31" s="1"/>
  <c r="A813" i="31" s="1"/>
  <c r="A814" i="31" s="1"/>
  <c r="A815" i="31" s="1"/>
  <c r="A816" i="31" s="1"/>
  <c r="A817" i="31" s="1"/>
  <c r="A818" i="31" s="1"/>
  <c r="A819" i="31" s="1"/>
  <c r="A820" i="31" s="1"/>
  <c r="A821" i="31" s="1"/>
  <c r="A822" i="31" s="1"/>
  <c r="A823" i="31" s="1"/>
  <c r="A824" i="31" s="1"/>
  <c r="A825" i="31" s="1"/>
  <c r="A826" i="31" s="1"/>
  <c r="A827" i="31" s="1"/>
  <c r="A828" i="31" s="1"/>
  <c r="A829" i="31" s="1"/>
  <c r="A830" i="31" s="1"/>
  <c r="A831" i="31" s="1"/>
  <c r="A832" i="31" s="1"/>
  <c r="A833" i="31" s="1"/>
  <c r="A834" i="31" s="1"/>
  <c r="A835" i="31" s="1"/>
  <c r="A836" i="31" s="1"/>
  <c r="A837" i="31" s="1"/>
  <c r="A838" i="31" s="1"/>
  <c r="A839" i="31" s="1"/>
  <c r="A840" i="31" s="1"/>
  <c r="A841" i="31" s="1"/>
  <c r="A842" i="31" s="1"/>
  <c r="A843" i="31" s="1"/>
  <c r="A844" i="31" s="1"/>
  <c r="A845" i="31" s="1"/>
  <c r="A846" i="31" s="1"/>
  <c r="A847" i="31" s="1"/>
  <c r="A848" i="31" s="1"/>
  <c r="A849" i="31" s="1"/>
  <c r="A850" i="31" s="1"/>
  <c r="A851" i="31" s="1"/>
  <c r="A852" i="31" s="1"/>
  <c r="A853" i="31" s="1"/>
  <c r="A854" i="31" s="1"/>
  <c r="A855" i="31" s="1"/>
  <c r="A856" i="31" s="1"/>
  <c r="A857" i="31" s="1"/>
  <c r="A858" i="31" s="1"/>
  <c r="A859" i="31" s="1"/>
  <c r="A860" i="31" s="1"/>
  <c r="A861" i="31" s="1"/>
  <c r="A862" i="31" s="1"/>
  <c r="A863" i="31" s="1"/>
  <c r="A864" i="31" s="1"/>
  <c r="A865" i="31" s="1"/>
  <c r="A866" i="31" s="1"/>
  <c r="A867" i="31" s="1"/>
  <c r="A868" i="31" s="1"/>
  <c r="A869" i="31" s="1"/>
  <c r="A870" i="31" s="1"/>
  <c r="A871" i="31" s="1"/>
  <c r="A872" i="31" s="1"/>
  <c r="A873" i="31" s="1"/>
  <c r="A874" i="31" s="1"/>
  <c r="A875" i="31" s="1"/>
  <c r="A876" i="31" s="1"/>
  <c r="A877" i="31" s="1"/>
  <c r="A878" i="31" s="1"/>
  <c r="A879" i="31" s="1"/>
  <c r="A880" i="31" s="1"/>
  <c r="A881" i="31" s="1"/>
  <c r="A882" i="31" s="1"/>
  <c r="A883" i="31" s="1"/>
  <c r="A884" i="31" s="1"/>
  <c r="A885" i="31" s="1"/>
  <c r="A886" i="31" s="1"/>
  <c r="A887" i="31" s="1"/>
  <c r="A888" i="31" s="1"/>
  <c r="A889" i="31" s="1"/>
  <c r="A890" i="31" s="1"/>
  <c r="A891" i="31" s="1"/>
  <c r="A892" i="31" s="1"/>
  <c r="A893" i="31" s="1"/>
  <c r="A894" i="31" s="1"/>
  <c r="A895" i="31" s="1"/>
  <c r="A896" i="31" s="1"/>
  <c r="A897" i="31" s="1"/>
  <c r="A898" i="31" s="1"/>
  <c r="A899" i="31" s="1"/>
  <c r="A900" i="31" s="1"/>
  <c r="A901" i="31" s="1"/>
  <c r="A902" i="31" s="1"/>
  <c r="A903" i="31" s="1"/>
  <c r="A904" i="31" s="1"/>
  <c r="A905" i="31" s="1"/>
  <c r="A906" i="31" s="1"/>
  <c r="A907" i="31" s="1"/>
  <c r="A908" i="31" s="1"/>
  <c r="A909" i="31" s="1"/>
  <c r="A910" i="31" s="1"/>
  <c r="A911" i="31" s="1"/>
  <c r="A912" i="31" s="1"/>
  <c r="A913" i="31" s="1"/>
  <c r="A914" i="31" s="1"/>
  <c r="A915" i="31" s="1"/>
  <c r="A916" i="31" s="1"/>
  <c r="A917" i="31" s="1"/>
  <c r="A918" i="31" s="1"/>
  <c r="A919" i="31" s="1"/>
  <c r="A920" i="31" s="1"/>
  <c r="A921" i="31" s="1"/>
  <c r="A922" i="31" s="1"/>
  <c r="A923" i="31" s="1"/>
  <c r="A924" i="31" s="1"/>
  <c r="A925" i="31" s="1"/>
  <c r="A926" i="31" s="1"/>
  <c r="A927" i="31" s="1"/>
  <c r="A928" i="31" s="1"/>
  <c r="A929" i="31" s="1"/>
  <c r="A930" i="31" s="1"/>
  <c r="A931" i="31" s="1"/>
  <c r="A932" i="31" s="1"/>
  <c r="A933" i="31" s="1"/>
  <c r="A934" i="31" s="1"/>
  <c r="A935" i="31" s="1"/>
  <c r="A936" i="31" s="1"/>
  <c r="A937" i="31" s="1"/>
  <c r="A938" i="31" s="1"/>
  <c r="A939" i="31" s="1"/>
  <c r="A940" i="31" s="1"/>
  <c r="A941" i="31" s="1"/>
  <c r="A942" i="31" s="1"/>
  <c r="A943" i="31" s="1"/>
  <c r="A944" i="31" s="1"/>
  <c r="A945" i="31" s="1"/>
  <c r="A946" i="31" s="1"/>
  <c r="A947" i="31" s="1"/>
  <c r="A948" i="31" s="1"/>
  <c r="A949" i="31" s="1"/>
  <c r="A950" i="31" s="1"/>
  <c r="A951" i="31" s="1"/>
  <c r="A952" i="31" s="1"/>
  <c r="A953" i="31" s="1"/>
  <c r="A954" i="31" s="1"/>
  <c r="A955" i="31" s="1"/>
  <c r="A956" i="31" s="1"/>
  <c r="A957" i="31" s="1"/>
  <c r="A958" i="31" s="1"/>
  <c r="A959" i="31" s="1"/>
  <c r="A960" i="31" s="1"/>
  <c r="A961" i="31" s="1"/>
  <c r="A962" i="31" s="1"/>
  <c r="A963" i="31" s="1"/>
  <c r="A964" i="31" s="1"/>
  <c r="A965" i="31" s="1"/>
  <c r="A966" i="31" s="1"/>
  <c r="A967" i="31" s="1"/>
  <c r="A968" i="31" s="1"/>
  <c r="A969" i="31" s="1"/>
  <c r="A970" i="31" s="1"/>
  <c r="A971" i="31" s="1"/>
  <c r="A972" i="31" s="1"/>
  <c r="A973" i="31" s="1"/>
  <c r="A974" i="31" s="1"/>
  <c r="A975" i="31" s="1"/>
  <c r="A976" i="31" s="1"/>
  <c r="A977" i="31" s="1"/>
  <c r="A978" i="31" s="1"/>
  <c r="A979" i="31" s="1"/>
  <c r="A980" i="31" s="1"/>
  <c r="A981" i="31" s="1"/>
  <c r="A982" i="31" s="1"/>
  <c r="A983" i="31" s="1"/>
  <c r="A984" i="31" s="1"/>
  <c r="A985" i="31" s="1"/>
  <c r="A986" i="31" s="1"/>
  <c r="A987" i="31" s="1"/>
  <c r="A988" i="31" s="1"/>
  <c r="A989" i="31" s="1"/>
  <c r="A990" i="31" s="1"/>
  <c r="A991" i="31" s="1"/>
  <c r="A992" i="31" s="1"/>
  <c r="A993" i="31" s="1"/>
  <c r="A994" i="31" s="1"/>
  <c r="A995" i="31" s="1"/>
  <c r="A996" i="31" s="1"/>
  <c r="A997" i="31" s="1"/>
  <c r="A998" i="31" s="1"/>
  <c r="A999" i="31" s="1"/>
  <c r="A1000" i="31" s="1"/>
  <c r="A1001" i="31" s="1"/>
  <c r="A1002" i="31" s="1"/>
  <c r="A1003" i="31" s="1"/>
  <c r="A1004" i="31" s="1"/>
  <c r="A1005" i="31" s="1"/>
  <c r="A1006" i="31" s="1"/>
  <c r="A1007" i="31" s="1"/>
  <c r="A1008" i="31" s="1"/>
  <c r="A1009" i="31" s="1"/>
  <c r="A1010" i="31" s="1"/>
  <c r="A1011" i="31" s="1"/>
  <c r="A1012" i="31" s="1"/>
  <c r="A1013" i="31" s="1"/>
  <c r="A1014" i="31" s="1"/>
  <c r="A1015" i="31" s="1"/>
  <c r="A1016" i="31" s="1"/>
  <c r="A1017" i="31" s="1"/>
  <c r="A1018" i="31" s="1"/>
  <c r="A1019" i="31" s="1"/>
  <c r="A1020" i="31" s="1"/>
  <c r="A1021" i="31" s="1"/>
  <c r="A1022" i="31" s="1"/>
  <c r="A1023" i="31" s="1"/>
  <c r="A1024" i="31" s="1"/>
  <c r="A1025" i="31" s="1"/>
  <c r="A1026" i="31" s="1"/>
  <c r="A1027" i="31" s="1"/>
  <c r="A1028" i="31" s="1"/>
  <c r="A1029" i="31" s="1"/>
  <c r="A1030" i="31" s="1"/>
  <c r="A1031" i="31" s="1"/>
  <c r="A1032" i="31" s="1"/>
  <c r="A1033" i="31" s="1"/>
  <c r="A1034" i="31" s="1"/>
  <c r="A1035" i="31" s="1"/>
  <c r="A1036" i="31" s="1"/>
  <c r="A1037" i="31" s="1"/>
  <c r="A1038" i="31" s="1"/>
  <c r="A1039" i="31" s="1"/>
  <c r="A1040" i="31" s="1"/>
  <c r="A1041" i="31" s="1"/>
  <c r="A1042" i="31" s="1"/>
  <c r="A1043" i="31" s="1"/>
  <c r="A1044" i="31" s="1"/>
  <c r="A1045" i="31" s="1"/>
  <c r="A1046" i="31" s="1"/>
  <c r="A1047" i="31" s="1"/>
  <c r="A1048" i="31" s="1"/>
  <c r="A1049" i="31" s="1"/>
  <c r="A1050" i="31" s="1"/>
  <c r="A1051" i="31" s="1"/>
  <c r="A1052" i="31" s="1"/>
  <c r="A1053" i="31" s="1"/>
  <c r="A1054" i="31" s="1"/>
  <c r="A1055" i="31" s="1"/>
  <c r="A1056" i="31" s="1"/>
  <c r="A1057" i="31" s="1"/>
  <c r="A1058" i="31" s="1"/>
  <c r="A1059" i="31" s="1"/>
  <c r="A1060" i="31" s="1"/>
  <c r="A1061" i="31" s="1"/>
  <c r="A1062" i="31" s="1"/>
  <c r="A1063" i="31" s="1"/>
  <c r="A1064" i="31" s="1"/>
  <c r="A1065" i="31" s="1"/>
  <c r="A1066" i="31" s="1"/>
  <c r="A1067" i="31" s="1"/>
  <c r="A1068" i="31" s="1"/>
  <c r="A1069" i="31" s="1"/>
  <c r="A1070" i="31" s="1"/>
  <c r="A1071" i="31" s="1"/>
  <c r="A1072" i="31" s="1"/>
  <c r="A1073" i="31" s="1"/>
  <c r="A1074" i="31" s="1"/>
  <c r="A1075" i="31" s="1"/>
  <c r="A1076" i="31" s="1"/>
  <c r="A1077" i="31" s="1"/>
  <c r="A1078" i="31" s="1"/>
  <c r="A1079" i="31" s="1"/>
  <c r="A1080" i="31" s="1"/>
  <c r="A1081" i="31" s="1"/>
  <c r="A1082" i="31" s="1"/>
  <c r="A1083" i="31" s="1"/>
  <c r="A1084" i="31" s="1"/>
  <c r="A1085" i="31" s="1"/>
  <c r="A1086" i="31" s="1"/>
  <c r="A1087" i="31" s="1"/>
  <c r="A1088" i="31" s="1"/>
  <c r="A1089" i="31" s="1"/>
  <c r="A1090" i="31" s="1"/>
  <c r="A1091" i="31" s="1"/>
  <c r="A1092" i="31" s="1"/>
  <c r="A1093" i="31" s="1"/>
  <c r="A1094" i="31" s="1"/>
  <c r="A1095" i="31" s="1"/>
  <c r="A1096" i="31" s="1"/>
  <c r="A1097" i="31" s="1"/>
  <c r="A1098" i="31" s="1"/>
  <c r="A1099" i="31" s="1"/>
  <c r="A1100" i="31" s="1"/>
  <c r="A1101" i="31" s="1"/>
  <c r="A1102" i="31" s="1"/>
  <c r="A1103" i="31" s="1"/>
  <c r="A1104" i="31" s="1"/>
  <c r="A1105" i="31" s="1"/>
  <c r="A1106" i="31" s="1"/>
  <c r="A1107" i="31" s="1"/>
  <c r="A1108" i="31" s="1"/>
  <c r="A1109" i="31" s="1"/>
  <c r="A1110" i="31" s="1"/>
  <c r="A1111" i="31" s="1"/>
  <c r="A1112" i="31" s="1"/>
  <c r="A1113" i="31" s="1"/>
  <c r="A1114" i="31" s="1"/>
  <c r="A1115" i="31" s="1"/>
  <c r="A1116" i="31" s="1"/>
  <c r="A1117" i="31" s="1"/>
  <c r="A1118" i="31" s="1"/>
  <c r="A1119" i="31" s="1"/>
  <c r="A1120" i="31" s="1"/>
  <c r="A1121" i="31" s="1"/>
  <c r="A1122" i="31" s="1"/>
  <c r="A1123" i="31" s="1"/>
  <c r="A1124" i="31" s="1"/>
  <c r="A1125" i="31" s="1"/>
  <c r="A1126" i="31" s="1"/>
  <c r="A1127" i="31" s="1"/>
  <c r="A1128" i="31" s="1"/>
  <c r="A1129" i="31" s="1"/>
  <c r="A1130" i="31" s="1"/>
  <c r="A1131" i="31" s="1"/>
  <c r="A1132" i="31" s="1"/>
  <c r="A1133" i="31" s="1"/>
  <c r="A1134" i="31" s="1"/>
  <c r="A1135" i="31" s="1"/>
  <c r="A1136" i="31" s="1"/>
  <c r="A1137" i="31" s="1"/>
  <c r="A1138" i="31" s="1"/>
  <c r="A1139" i="31" s="1"/>
  <c r="A1140" i="31" s="1"/>
  <c r="A1141" i="31" s="1"/>
  <c r="A1142" i="31" s="1"/>
  <c r="A1143" i="31" s="1"/>
  <c r="A1144" i="31" s="1"/>
  <c r="A1145" i="31" s="1"/>
  <c r="A1146" i="31" s="1"/>
  <c r="A1147" i="31" s="1"/>
  <c r="A1148" i="31" s="1"/>
  <c r="A1149" i="31" s="1"/>
  <c r="A1150" i="31" s="1"/>
  <c r="A1151" i="31" s="1"/>
  <c r="A1152" i="31" s="1"/>
  <c r="A1153" i="31" s="1"/>
  <c r="A1154" i="31" s="1"/>
  <c r="A1155" i="31" s="1"/>
  <c r="A1156" i="31" s="1"/>
  <c r="A1157" i="31" s="1"/>
  <c r="A1158" i="31" s="1"/>
  <c r="A1159" i="31" s="1"/>
  <c r="A1160" i="31" s="1"/>
  <c r="A1161" i="31" s="1"/>
  <c r="A1162" i="31" s="1"/>
  <c r="A1163" i="31" s="1"/>
  <c r="A1164" i="31" s="1"/>
  <c r="A1165" i="31" s="1"/>
  <c r="A1166" i="31" s="1"/>
  <c r="A1167" i="31" s="1"/>
  <c r="A1168" i="31" s="1"/>
  <c r="A1169" i="31" s="1"/>
  <c r="A1170" i="31" s="1"/>
  <c r="A1171" i="31" s="1"/>
  <c r="A1172" i="31" s="1"/>
  <c r="A1173" i="31" s="1"/>
  <c r="A1174" i="31" s="1"/>
  <c r="A1175" i="31" s="1"/>
  <c r="A1176" i="31" s="1"/>
  <c r="A1177" i="31" s="1"/>
  <c r="A1178" i="31" s="1"/>
  <c r="A1179" i="31" s="1"/>
  <c r="A1180" i="31" s="1"/>
  <c r="A1181" i="31" s="1"/>
  <c r="A1182" i="31" s="1"/>
  <c r="A1183" i="31" s="1"/>
  <c r="A1184" i="31" s="1"/>
  <c r="A1185" i="31" s="1"/>
  <c r="A1186" i="31" s="1"/>
  <c r="A1187" i="31" s="1"/>
  <c r="A1188" i="31" s="1"/>
  <c r="A1189" i="31" s="1"/>
  <c r="A1190" i="31" s="1"/>
  <c r="A1191" i="31" s="1"/>
  <c r="A1192" i="31" s="1"/>
  <c r="A1193" i="31" s="1"/>
  <c r="A1194" i="31" s="1"/>
  <c r="A1195" i="31" s="1"/>
  <c r="A1196" i="31" s="1"/>
  <c r="A1197" i="31" s="1"/>
  <c r="A1198" i="31" s="1"/>
  <c r="A1199" i="31" s="1"/>
  <c r="A1200" i="31" s="1"/>
  <c r="A1201" i="31" s="1"/>
  <c r="A1202" i="31" s="1"/>
  <c r="A1203" i="31" s="1"/>
  <c r="A1204" i="31" s="1"/>
  <c r="A1205" i="31" s="1"/>
  <c r="A1206" i="31" s="1"/>
  <c r="A1207" i="31" s="1"/>
  <c r="A1208" i="31" s="1"/>
  <c r="A1209" i="31" s="1"/>
  <c r="A1210" i="31" s="1"/>
  <c r="A1211" i="31" s="1"/>
  <c r="A1212" i="31" s="1"/>
  <c r="A1213" i="31" s="1"/>
  <c r="A1214" i="31" s="1"/>
  <c r="A1215" i="31" s="1"/>
  <c r="A1216" i="31" s="1"/>
  <c r="A1217" i="31" s="1"/>
  <c r="A1218" i="31" s="1"/>
  <c r="A1219" i="31" s="1"/>
  <c r="A1220" i="31" s="1"/>
  <c r="A1221" i="31" s="1"/>
  <c r="A1222" i="31" s="1"/>
  <c r="A1223" i="31" s="1"/>
  <c r="A1224" i="31" s="1"/>
  <c r="A1225" i="31" s="1"/>
  <c r="A1226" i="31" s="1"/>
  <c r="A1227" i="31" s="1"/>
  <c r="A1228" i="31" s="1"/>
  <c r="A1229" i="31" s="1"/>
  <c r="A1230" i="31" s="1"/>
  <c r="A1231" i="31" s="1"/>
  <c r="A1232" i="31" s="1"/>
  <c r="A1233" i="31" s="1"/>
  <c r="A1234" i="31" s="1"/>
  <c r="A1235" i="31" s="1"/>
  <c r="A1236" i="31" s="1"/>
  <c r="A1237" i="31" s="1"/>
  <c r="A1238" i="31" s="1"/>
  <c r="A1239" i="31" s="1"/>
  <c r="A1240" i="31" s="1"/>
  <c r="A1241" i="31" s="1"/>
  <c r="A1242" i="31" s="1"/>
  <c r="A1243" i="31" s="1"/>
  <c r="A1244" i="31" s="1"/>
  <c r="A1245" i="31" s="1"/>
  <c r="A1246" i="31" s="1"/>
  <c r="A1247" i="31" s="1"/>
  <c r="A1248" i="31" s="1"/>
  <c r="A1249" i="31" s="1"/>
  <c r="A1250" i="31" s="1"/>
  <c r="A1251" i="31" s="1"/>
  <c r="A1252" i="31" s="1"/>
  <c r="A1253" i="31" s="1"/>
  <c r="A1254" i="31" s="1"/>
  <c r="A1255" i="31" s="1"/>
  <c r="A1256" i="31" s="1"/>
  <c r="A1257" i="31" s="1"/>
  <c r="A1258" i="31" s="1"/>
  <c r="A1259" i="31" s="1"/>
  <c r="A1260" i="31" s="1"/>
  <c r="A1261" i="31" s="1"/>
  <c r="A1262" i="31" s="1"/>
  <c r="A1263" i="31" s="1"/>
  <c r="A1264" i="31" s="1"/>
  <c r="A1265" i="31" s="1"/>
  <c r="A1266" i="31" s="1"/>
  <c r="A1267" i="31" s="1"/>
  <c r="A1268" i="31" s="1"/>
  <c r="A1269" i="31" s="1"/>
  <c r="A1270" i="31" s="1"/>
  <c r="A1271" i="31" s="1"/>
  <c r="A1272" i="31" s="1"/>
  <c r="A1273" i="31" s="1"/>
  <c r="A1274" i="31" s="1"/>
  <c r="A1275" i="31" s="1"/>
  <c r="A1276" i="31" s="1"/>
  <c r="A1277" i="31" s="1"/>
  <c r="A1278" i="31" s="1"/>
  <c r="A1279" i="31" s="1"/>
  <c r="A1280" i="31" s="1"/>
  <c r="A1281" i="31" s="1"/>
  <c r="A1282" i="31" s="1"/>
  <c r="A1283" i="31" s="1"/>
  <c r="A1284" i="31" s="1"/>
  <c r="A1285" i="31" s="1"/>
  <c r="A1286" i="31" s="1"/>
  <c r="A1287" i="31" s="1"/>
  <c r="A1288" i="31" s="1"/>
  <c r="A1289" i="31" s="1"/>
  <c r="A1290" i="31" s="1"/>
  <c r="A1291" i="31" s="1"/>
  <c r="A1292" i="31" s="1"/>
  <c r="A1293" i="31" s="1"/>
  <c r="A1294" i="31" s="1"/>
  <c r="A1295" i="31" s="1"/>
  <c r="A1296" i="31" s="1"/>
  <c r="A1297" i="31" s="1"/>
  <c r="A1298" i="31" s="1"/>
  <c r="A1299" i="31" s="1"/>
  <c r="A1300" i="31" s="1"/>
  <c r="A1301" i="31" s="1"/>
  <c r="A1302" i="31" s="1"/>
  <c r="A1303" i="31" s="1"/>
  <c r="A1304" i="31" s="1"/>
  <c r="A1305" i="31" s="1"/>
  <c r="A1306" i="31" s="1"/>
  <c r="A1307" i="31" s="1"/>
  <c r="A1308" i="31" s="1"/>
  <c r="A1309" i="31" s="1"/>
  <c r="A1310" i="31" s="1"/>
  <c r="A1311" i="31" s="1"/>
  <c r="A1312" i="31" s="1"/>
  <c r="A1313" i="31" s="1"/>
  <c r="A1314" i="31" s="1"/>
  <c r="A1315" i="31" s="1"/>
  <c r="A1316" i="31" s="1"/>
  <c r="A1317" i="31" s="1"/>
  <c r="A1318" i="31" s="1"/>
  <c r="A1319" i="31" s="1"/>
  <c r="A1320" i="31" s="1"/>
  <c r="A1321" i="31" s="1"/>
  <c r="A1322" i="31" s="1"/>
  <c r="A1323" i="31" s="1"/>
  <c r="A1324" i="31" s="1"/>
  <c r="A1325" i="31" s="1"/>
  <c r="A1326" i="31" s="1"/>
  <c r="A1327" i="31" s="1"/>
  <c r="A1328" i="31" s="1"/>
  <c r="A1329" i="31" s="1"/>
  <c r="A1330" i="31" s="1"/>
  <c r="A1331" i="31" s="1"/>
  <c r="A1332" i="31" s="1"/>
  <c r="A1333" i="31" s="1"/>
  <c r="A1334" i="31" s="1"/>
  <c r="A1335" i="31" s="1"/>
  <c r="A1336" i="31" s="1"/>
  <c r="A1337" i="31" s="1"/>
  <c r="A1338" i="31" s="1"/>
  <c r="A1339" i="31" s="1"/>
  <c r="A1340" i="31" s="1"/>
  <c r="A1341" i="31" s="1"/>
  <c r="A1342" i="31" s="1"/>
  <c r="A1343" i="31" s="1"/>
  <c r="A1344" i="31" s="1"/>
  <c r="A1345" i="31" s="1"/>
  <c r="A1346" i="31" s="1"/>
  <c r="A1347" i="31" s="1"/>
  <c r="A1348" i="31" s="1"/>
  <c r="A1349" i="31" s="1"/>
  <c r="A1350" i="31" s="1"/>
  <c r="A1351" i="31" s="1"/>
  <c r="A1352" i="31" s="1"/>
  <c r="A1353" i="31" s="1"/>
  <c r="A1354" i="31" s="1"/>
  <c r="A1355" i="31" s="1"/>
  <c r="A1356" i="31" s="1"/>
  <c r="A1357" i="31" s="1"/>
  <c r="A1358" i="31" s="1"/>
  <c r="A1359" i="31" s="1"/>
  <c r="A1360" i="31" s="1"/>
  <c r="A1361" i="31" s="1"/>
  <c r="A1362" i="31" s="1"/>
  <c r="A1363" i="31" s="1"/>
  <c r="A1364" i="31" s="1"/>
  <c r="A1365" i="31" s="1"/>
  <c r="A1366" i="31" s="1"/>
  <c r="A1367" i="31" s="1"/>
  <c r="A1368" i="31" s="1"/>
  <c r="A1369" i="31" s="1"/>
  <c r="A1370" i="31" s="1"/>
  <c r="A1371" i="31" s="1"/>
  <c r="A1372" i="31" s="1"/>
  <c r="A1373" i="31" s="1"/>
  <c r="A1374" i="31" s="1"/>
  <c r="A1375" i="31" s="1"/>
  <c r="A1376" i="31" s="1"/>
  <c r="A1377" i="31" s="1"/>
  <c r="A1378" i="31" s="1"/>
  <c r="A1379" i="31" s="1"/>
  <c r="A1380" i="31" s="1"/>
  <c r="A1381" i="31" s="1"/>
  <c r="A1382" i="31" s="1"/>
  <c r="A1383" i="31" s="1"/>
  <c r="A1384" i="31" s="1"/>
  <c r="A1385" i="31" s="1"/>
  <c r="A1386" i="31" s="1"/>
  <c r="A1387" i="31" s="1"/>
  <c r="A1388" i="31" s="1"/>
  <c r="A1389" i="31" s="1"/>
  <c r="A1390" i="31" s="1"/>
  <c r="A1391" i="31" s="1"/>
  <c r="A1392" i="31" s="1"/>
  <c r="A1393" i="31" s="1"/>
  <c r="A1394" i="31" s="1"/>
  <c r="A1395" i="31" s="1"/>
  <c r="A1396" i="31" s="1"/>
  <c r="A1397" i="31" s="1"/>
  <c r="A1398" i="31" s="1"/>
  <c r="A1399" i="31" s="1"/>
  <c r="A1400" i="31" s="1"/>
  <c r="A1401" i="31" s="1"/>
  <c r="A1402" i="31" s="1"/>
  <c r="A1403" i="31" s="1"/>
  <c r="A1404" i="31" s="1"/>
  <c r="A1405" i="31" s="1"/>
  <c r="A1406" i="31" s="1"/>
  <c r="A1407" i="31" s="1"/>
  <c r="A1408" i="31" s="1"/>
  <c r="A1409" i="31" s="1"/>
  <c r="A1410" i="31" s="1"/>
  <c r="A1411" i="31" s="1"/>
  <c r="A1412" i="31" s="1"/>
  <c r="A1413" i="31" s="1"/>
  <c r="A1414" i="31" s="1"/>
  <c r="A1415" i="31" s="1"/>
  <c r="A1416" i="31" s="1"/>
  <c r="A1417" i="31" s="1"/>
  <c r="A1418" i="31" s="1"/>
  <c r="A1419" i="31" s="1"/>
  <c r="A1420" i="31" s="1"/>
  <c r="A1421" i="31" s="1"/>
  <c r="A1422" i="31" s="1"/>
  <c r="A1423" i="31" s="1"/>
  <c r="A1424" i="31" s="1"/>
  <c r="A1425" i="31" s="1"/>
  <c r="A1426" i="31" s="1"/>
  <c r="A1427" i="31" s="1"/>
  <c r="A1428" i="31" s="1"/>
  <c r="A1429" i="31" s="1"/>
  <c r="A1430" i="31" s="1"/>
  <c r="A1431" i="31" s="1"/>
  <c r="A1432" i="31" s="1"/>
  <c r="A1433" i="31" s="1"/>
  <c r="A1434" i="31" s="1"/>
  <c r="A1435" i="31" s="1"/>
  <c r="A1436" i="31" s="1"/>
  <c r="A1437" i="31" s="1"/>
  <c r="A1438" i="31" s="1"/>
  <c r="A1439" i="31" s="1"/>
  <c r="A1440" i="31" s="1"/>
  <c r="A1441" i="31" s="1"/>
  <c r="A1442" i="31" s="1"/>
  <c r="A1443" i="31" s="1"/>
  <c r="A1444" i="31" s="1"/>
  <c r="A1445" i="31" s="1"/>
  <c r="A1446" i="31" s="1"/>
  <c r="A1447" i="31" s="1"/>
  <c r="A1448" i="31" s="1"/>
  <c r="A1449" i="31" s="1"/>
  <c r="A1450" i="31" s="1"/>
  <c r="A1451" i="31" s="1"/>
  <c r="A1452" i="31" s="1"/>
  <c r="A1453" i="31" s="1"/>
  <c r="A1454" i="31" s="1"/>
  <c r="A1455" i="31" s="1"/>
  <c r="A1456" i="31" s="1"/>
  <c r="A1457" i="31" s="1"/>
  <c r="A1458" i="31" s="1"/>
  <c r="A1459" i="31" s="1"/>
  <c r="I70" i="31"/>
  <c r="BW57" i="28" l="1"/>
  <c r="BR58" i="28"/>
  <c r="BU58" i="28" s="1"/>
  <c r="BV58" i="28" s="1"/>
  <c r="BT58" i="28"/>
  <c r="BS58" i="28"/>
  <c r="BQ59" i="28"/>
  <c r="A1460" i="31"/>
  <c r="E66" i="31"/>
  <c r="BT59" i="28" l="1"/>
  <c r="BQ60" i="28"/>
  <c r="BS59" i="28"/>
  <c r="BR59" i="28"/>
  <c r="BU59" i="28" s="1"/>
  <c r="BV59" i="28" s="1"/>
  <c r="BW58" i="28"/>
  <c r="A1461" i="31"/>
  <c r="E67" i="31"/>
  <c r="BT60" i="28" l="1"/>
  <c r="BQ61" i="28"/>
  <c r="BS60" i="28"/>
  <c r="BR60" i="28"/>
  <c r="BU60" i="28" s="1"/>
  <c r="BV60" i="28" s="1"/>
  <c r="BW59" i="28"/>
  <c r="A1462" i="31"/>
  <c r="E68" i="31"/>
  <c r="BT61" i="28" l="1"/>
  <c r="BQ62" i="28"/>
  <c r="BS61" i="28"/>
  <c r="BR61" i="28"/>
  <c r="BU61" i="28" s="1"/>
  <c r="BV61" i="28" s="1"/>
  <c r="BW60" i="28"/>
  <c r="A1463" i="31"/>
  <c r="E70" i="31" s="1"/>
  <c r="E69" i="31"/>
  <c r="BW61" i="28" l="1"/>
  <c r="BQ63" i="28"/>
  <c r="BS62" i="28"/>
  <c r="BR62" i="28"/>
  <c r="BU62" i="28" s="1"/>
  <c r="BV62" i="28" s="1"/>
  <c r="BT62" i="28"/>
  <c r="BT63" i="28" l="1"/>
  <c r="BQ64" i="28"/>
  <c r="BS63" i="28"/>
  <c r="BR63" i="28"/>
  <c r="BU63" i="28" s="1"/>
  <c r="BV63" i="28" s="1"/>
  <c r="BW62" i="28"/>
  <c r="BW63" i="28" l="1"/>
  <c r="BT64" i="28"/>
  <c r="BQ65" i="28"/>
  <c r="BS64" i="28"/>
  <c r="BR64" i="28"/>
  <c r="BU64" i="28" s="1"/>
  <c r="BV64" i="28" s="1"/>
  <c r="BW64" i="28" l="1"/>
  <c r="BT65" i="28"/>
  <c r="BQ66" i="28"/>
  <c r="BS65" i="28"/>
  <c r="BR65" i="28"/>
  <c r="BU65" i="28" s="1"/>
  <c r="BV65" i="28" s="1"/>
  <c r="BV15" i="28"/>
  <c r="BW65" i="28" l="1"/>
  <c r="BT66" i="28"/>
  <c r="BQ67" i="28"/>
  <c r="BS66" i="28"/>
  <c r="BR66" i="28"/>
  <c r="BU66" i="28" s="1"/>
  <c r="BV66" i="28" s="1"/>
  <c r="BW15" i="28"/>
  <c r="BX65" i="28" l="1"/>
  <c r="BX17" i="28"/>
  <c r="BZ17" i="28" s="1"/>
  <c r="BX20" i="28"/>
  <c r="BZ20" i="28" s="1"/>
  <c r="BX21" i="28"/>
  <c r="BZ21" i="28" s="1"/>
  <c r="BX22" i="28"/>
  <c r="BZ22" i="28" s="1"/>
  <c r="BX16" i="28"/>
  <c r="BZ16" i="28" s="1"/>
  <c r="BX23" i="28"/>
  <c r="BZ23" i="28" s="1"/>
  <c r="BX24" i="28"/>
  <c r="BZ24" i="28" s="1"/>
  <c r="BX25" i="28"/>
  <c r="BZ25" i="28" s="1"/>
  <c r="BX26" i="28"/>
  <c r="BZ26" i="28" s="1"/>
  <c r="BX18" i="28"/>
  <c r="BZ18" i="28" s="1"/>
  <c r="BX27" i="28"/>
  <c r="BZ27" i="28" s="1"/>
  <c r="BX19" i="28"/>
  <c r="BZ19" i="28" s="1"/>
  <c r="BX28" i="28"/>
  <c r="BZ28" i="28" s="1"/>
  <c r="BX29" i="28"/>
  <c r="BZ29" i="28" s="1"/>
  <c r="BX30" i="28"/>
  <c r="BZ30" i="28" s="1"/>
  <c r="BX31" i="28"/>
  <c r="BZ31" i="28" s="1"/>
  <c r="BX32" i="28"/>
  <c r="BZ32" i="28" s="1"/>
  <c r="BX33" i="28"/>
  <c r="BZ33" i="28" s="1"/>
  <c r="BX34" i="28"/>
  <c r="BZ34" i="28" s="1"/>
  <c r="BX35" i="28"/>
  <c r="BZ35" i="28" s="1"/>
  <c r="BX36" i="28"/>
  <c r="BZ36" i="28" s="1"/>
  <c r="BX37" i="28"/>
  <c r="BZ37" i="28" s="1"/>
  <c r="BX38" i="28"/>
  <c r="BZ38" i="28" s="1"/>
  <c r="BX39" i="28"/>
  <c r="BZ39" i="28" s="1"/>
  <c r="BX40" i="28"/>
  <c r="BZ40" i="28" s="1"/>
  <c r="BX41" i="28"/>
  <c r="BZ41" i="28" s="1"/>
  <c r="BX42" i="28"/>
  <c r="BZ42" i="28" s="1"/>
  <c r="BX43" i="28"/>
  <c r="BZ43" i="28" s="1"/>
  <c r="BX44" i="28"/>
  <c r="BZ44" i="28" s="1"/>
  <c r="BX45" i="28"/>
  <c r="BZ45" i="28" s="1"/>
  <c r="BX46" i="28"/>
  <c r="BZ46" i="28" s="1"/>
  <c r="BX47" i="28"/>
  <c r="BZ47" i="28" s="1"/>
  <c r="BX48" i="28"/>
  <c r="BZ48" i="28" s="1"/>
  <c r="BX49" i="28"/>
  <c r="BZ49" i="28" s="1"/>
  <c r="BX50" i="28"/>
  <c r="BZ50" i="28" s="1"/>
  <c r="BX51" i="28"/>
  <c r="BZ51" i="28" s="1"/>
  <c r="BX52" i="28"/>
  <c r="BZ52" i="28" s="1"/>
  <c r="BX53" i="28"/>
  <c r="BZ53" i="28" s="1"/>
  <c r="BX54" i="28"/>
  <c r="BZ54" i="28" s="1"/>
  <c r="BX55" i="28"/>
  <c r="BZ55" i="28" s="1"/>
  <c r="BX56" i="28"/>
  <c r="BZ56" i="28" s="1"/>
  <c r="BX57" i="28"/>
  <c r="BZ57" i="28" s="1"/>
  <c r="BX58" i="28"/>
  <c r="BZ58" i="28" s="1"/>
  <c r="BX59" i="28"/>
  <c r="BZ59" i="28" s="1"/>
  <c r="BX60" i="28"/>
  <c r="BZ60" i="28" s="1"/>
  <c r="BX61" i="28"/>
  <c r="BZ61" i="28" s="1"/>
  <c r="BX62" i="28"/>
  <c r="BZ62" i="28" s="1"/>
  <c r="BX63" i="28"/>
  <c r="BZ63" i="28" s="1"/>
  <c r="BT67" i="28"/>
  <c r="BQ68" i="28"/>
  <c r="BS67" i="28"/>
  <c r="BR67" i="28"/>
  <c r="BU67" i="28" s="1"/>
  <c r="BV67" i="28" s="1"/>
  <c r="BW66" i="28"/>
  <c r="BX66" i="28" s="1"/>
  <c r="BZ66" i="28" s="1"/>
  <c r="BX64" i="28"/>
  <c r="BZ64" i="28" s="1"/>
  <c r="BX15" i="28"/>
  <c r="BY65" i="28" l="1"/>
  <c r="BZ65" i="28"/>
  <c r="BY64" i="28"/>
  <c r="BY35" i="28"/>
  <c r="BY25" i="28"/>
  <c r="BY48" i="28"/>
  <c r="BY46" i="28"/>
  <c r="BY34" i="28"/>
  <c r="BY24" i="28"/>
  <c r="BY66" i="28"/>
  <c r="BY45" i="28"/>
  <c r="BY33" i="28"/>
  <c r="BY23" i="28"/>
  <c r="BY44" i="28"/>
  <c r="BY32" i="28"/>
  <c r="BY16" i="28"/>
  <c r="BY60" i="28"/>
  <c r="BY55" i="28"/>
  <c r="BY31" i="28"/>
  <c r="BY22" i="28"/>
  <c r="BY57" i="28"/>
  <c r="BY54" i="28"/>
  <c r="BY42" i="28"/>
  <c r="BY30" i="28"/>
  <c r="BY21" i="28"/>
  <c r="BY58" i="28"/>
  <c r="BY53" i="28"/>
  <c r="BY41" i="28"/>
  <c r="BY29" i="28"/>
  <c r="BY20" i="28"/>
  <c r="BY59" i="28"/>
  <c r="BY52" i="28"/>
  <c r="BY40" i="28"/>
  <c r="BY28" i="28"/>
  <c r="BY17" i="28"/>
  <c r="BY26" i="28"/>
  <c r="BW67" i="28"/>
  <c r="BX67" i="28" s="1"/>
  <c r="BZ67" i="28" s="1"/>
  <c r="BY51" i="28"/>
  <c r="BY39" i="28"/>
  <c r="BY19" i="28"/>
  <c r="BY47" i="28"/>
  <c r="BY56" i="28"/>
  <c r="BQ69" i="28"/>
  <c r="BS68" i="28"/>
  <c r="BR68" i="28"/>
  <c r="BU68" i="28" s="1"/>
  <c r="BV68" i="28" s="1"/>
  <c r="BT68" i="28"/>
  <c r="BY62" i="28"/>
  <c r="BY50" i="28"/>
  <c r="BY38" i="28"/>
  <c r="BY27" i="28"/>
  <c r="BY36" i="28"/>
  <c r="BY43" i="28"/>
  <c r="BY63" i="28"/>
  <c r="BY61" i="28"/>
  <c r="BY49" i="28"/>
  <c r="BY37" i="28"/>
  <c r="BY18" i="28"/>
  <c r="BY15" i="28"/>
  <c r="BZ15" i="28"/>
  <c r="BY67" i="28" l="1"/>
  <c r="BT69" i="28"/>
  <c r="BQ70" i="28"/>
  <c r="BS69" i="28"/>
  <c r="BR69" i="28"/>
  <c r="BU69" i="28" s="1"/>
  <c r="BV69" i="28" s="1"/>
  <c r="BW68" i="28" l="1"/>
  <c r="BX68" i="28" s="1"/>
  <c r="BZ68" i="28" s="1"/>
  <c r="BW69" i="28"/>
  <c r="BX69" i="28" s="1"/>
  <c r="BZ69" i="28" s="1"/>
  <c r="BT70" i="28"/>
  <c r="BQ71" i="28"/>
  <c r="BS70" i="28"/>
  <c r="BR70" i="28"/>
  <c r="BU70" i="28" s="1"/>
  <c r="BV70" i="28" s="1"/>
  <c r="BY69" i="28" l="1"/>
  <c r="BY68" i="28"/>
  <c r="BT71" i="28"/>
  <c r="BQ72" i="28"/>
  <c r="BS71" i="28"/>
  <c r="BR71" i="28"/>
  <c r="BU71" i="28" s="1"/>
  <c r="BV71" i="28" s="1"/>
  <c r="BW71" i="28" l="1"/>
  <c r="BX71" i="28" s="1"/>
  <c r="BZ71" i="28" s="1"/>
  <c r="BW70" i="28"/>
  <c r="BX70" i="28" s="1"/>
  <c r="BZ70" i="28" s="1"/>
  <c r="BT72" i="28"/>
  <c r="BQ73" i="28"/>
  <c r="BS72" i="28"/>
  <c r="BR72" i="28"/>
  <c r="BU72" i="28" s="1"/>
  <c r="BV72" i="28" s="1"/>
  <c r="BY70" i="28" l="1"/>
  <c r="BY71" i="28"/>
  <c r="BT73" i="28"/>
  <c r="BQ74" i="28"/>
  <c r="BS73" i="28"/>
  <c r="BR73" i="28"/>
  <c r="BU73" i="28" s="1"/>
  <c r="BV73" i="28" s="1"/>
  <c r="BW73" i="28" l="1"/>
  <c r="BX73" i="28" s="1"/>
  <c r="BZ73" i="28" s="1"/>
  <c r="BQ75" i="28"/>
  <c r="BS74" i="28"/>
  <c r="BR74" i="28"/>
  <c r="BU74" i="28" s="1"/>
  <c r="BV74" i="28" s="1"/>
  <c r="BT74" i="28"/>
  <c r="BW72" i="28"/>
  <c r="BX72" i="28" s="1"/>
  <c r="BZ72" i="28" s="1"/>
  <c r="BY73" i="28" l="1"/>
  <c r="BT75" i="28"/>
  <c r="BQ76" i="28"/>
  <c r="BS75" i="28"/>
  <c r="BR75" i="28"/>
  <c r="BU75" i="28" s="1"/>
  <c r="BV75" i="28" s="1"/>
  <c r="BW74" i="28"/>
  <c r="BX74" i="28" s="1"/>
  <c r="BZ74" i="28" s="1"/>
  <c r="BY72" i="28"/>
  <c r="BW75" i="28" l="1"/>
  <c r="BX75" i="28" s="1"/>
  <c r="BZ75" i="28" s="1"/>
  <c r="BY74" i="28"/>
  <c r="BT76" i="28"/>
  <c r="BQ77" i="28"/>
  <c r="BS76" i="28"/>
  <c r="BR76" i="28"/>
  <c r="BU76" i="28" s="1"/>
  <c r="BV76" i="28" s="1"/>
  <c r="BY75" i="28" l="1"/>
  <c r="BW76" i="28"/>
  <c r="BX76" i="28" s="1"/>
  <c r="BZ76" i="28" s="1"/>
  <c r="BT77" i="28"/>
  <c r="BQ78" i="28"/>
  <c r="BS77" i="28"/>
  <c r="BR77" i="28"/>
  <c r="BU77" i="28" s="1"/>
  <c r="BV77" i="28" s="1"/>
  <c r="BY76" i="28" l="1"/>
  <c r="BW77" i="28"/>
  <c r="BX77" i="28" s="1"/>
  <c r="BZ77" i="28" s="1"/>
  <c r="BT78" i="28"/>
  <c r="BQ79" i="28"/>
  <c r="BS78" i="28"/>
  <c r="BR78" i="28"/>
  <c r="BU78" i="28" s="1"/>
  <c r="BV78" i="28" s="1"/>
  <c r="BW78" i="28" l="1"/>
  <c r="BX78" i="28" s="1"/>
  <c r="BZ78" i="28" s="1"/>
  <c r="BY77" i="28"/>
  <c r="BT79" i="28"/>
  <c r="BQ80" i="28"/>
  <c r="BS79" i="28"/>
  <c r="BR79" i="28"/>
  <c r="BU79" i="28" s="1"/>
  <c r="BV79" i="28" s="1"/>
  <c r="BW79" i="28" l="1"/>
  <c r="BX79" i="28" s="1"/>
  <c r="BZ79" i="28" s="1"/>
  <c r="BQ81" i="28"/>
  <c r="BS80" i="28"/>
  <c r="BR80" i="28"/>
  <c r="BU80" i="28" s="1"/>
  <c r="BV80" i="28" s="1"/>
  <c r="BT80" i="28"/>
  <c r="BY78" i="28"/>
  <c r="BY79" i="28" l="1"/>
  <c r="BW80" i="28"/>
  <c r="BX80" i="28" s="1"/>
  <c r="BZ80" i="28" s="1"/>
  <c r="BQ82" i="28"/>
  <c r="BT81" i="28"/>
  <c r="BS81" i="28"/>
  <c r="BR81" i="28"/>
  <c r="BU81" i="28" s="1"/>
  <c r="BV81" i="28" s="1"/>
  <c r="BW81" i="28" l="1"/>
  <c r="BX81" i="28" s="1"/>
  <c r="BZ81" i="28" s="1"/>
  <c r="BY80" i="28"/>
  <c r="BR82" i="28"/>
  <c r="BU82" i="28" s="1"/>
  <c r="BV82" i="28" s="1"/>
  <c r="BQ83" i="28"/>
  <c r="BT82" i="28"/>
  <c r="BS82" i="28"/>
  <c r="BY81" i="28" l="1"/>
  <c r="BW82" i="28"/>
  <c r="BX82" i="28" s="1"/>
  <c r="BZ82" i="28" s="1"/>
  <c r="BT83" i="28"/>
  <c r="BQ84" i="28"/>
  <c r="BS83" i="28"/>
  <c r="BR83" i="28"/>
  <c r="BU83" i="28" s="1"/>
  <c r="BV83" i="28" s="1"/>
  <c r="BY82" i="28" l="1"/>
  <c r="BW83" i="28"/>
  <c r="BX83" i="28" s="1"/>
  <c r="BZ83" i="28" s="1"/>
  <c r="BT84" i="28"/>
  <c r="BQ85" i="28"/>
  <c r="BS84" i="28"/>
  <c r="BR84" i="28"/>
  <c r="BU84" i="28" s="1"/>
  <c r="BV84" i="28" s="1"/>
  <c r="BY83" i="28" l="1"/>
  <c r="BT85" i="28"/>
  <c r="BR85" i="28"/>
  <c r="BU85" i="28" s="1"/>
  <c r="BV85" i="28" s="1"/>
  <c r="BS85" i="28"/>
  <c r="BQ86" i="28"/>
  <c r="BW84" i="28"/>
  <c r="BX84" i="28" s="1"/>
  <c r="BZ84" i="28" s="1"/>
  <c r="BY84" i="28" l="1"/>
  <c r="BT86" i="28"/>
  <c r="BR86" i="28"/>
  <c r="BU86" i="28" s="1"/>
  <c r="BV86" i="28" s="1"/>
  <c r="BS86" i="28"/>
  <c r="BQ87" i="28"/>
  <c r="BW85" i="28"/>
  <c r="BX85" i="28" s="1"/>
  <c r="BZ85" i="28" s="1"/>
  <c r="BY85" i="28" l="1"/>
  <c r="BT87" i="28"/>
  <c r="BQ88" i="28"/>
  <c r="BS87" i="28"/>
  <c r="BR87" i="28"/>
  <c r="BU87" i="28" s="1"/>
  <c r="BV87" i="28" s="1"/>
  <c r="BW86" i="28"/>
  <c r="BX86" i="28" s="1"/>
  <c r="BZ86" i="28" s="1"/>
  <c r="BY86" i="28" l="1"/>
  <c r="BW87" i="28"/>
  <c r="BX87" i="28" s="1"/>
  <c r="BZ87" i="28" s="1"/>
  <c r="BT88" i="28"/>
  <c r="BQ89" i="28"/>
  <c r="BS88" i="28"/>
  <c r="BR88" i="28"/>
  <c r="BU88" i="28" s="1"/>
  <c r="BV88" i="28" s="1"/>
  <c r="BY87" i="28" l="1"/>
  <c r="BW88" i="28"/>
  <c r="BX88" i="28" s="1"/>
  <c r="BZ88" i="28" s="1"/>
  <c r="BR89" i="28"/>
  <c r="BU89" i="28" s="1"/>
  <c r="BV89" i="28" s="1"/>
  <c r="BQ90" i="28"/>
  <c r="BS89" i="28"/>
  <c r="BT89" i="28"/>
  <c r="BY88" i="28" l="1"/>
  <c r="BW89" i="28"/>
  <c r="BX89" i="28" s="1"/>
  <c r="BZ89" i="28" s="1"/>
  <c r="BT90" i="28"/>
  <c r="BQ91" i="28"/>
  <c r="BS90" i="28"/>
  <c r="BR90" i="28"/>
  <c r="BU90" i="28" s="1"/>
  <c r="BV90" i="28" s="1"/>
  <c r="BY89" i="28" l="1"/>
  <c r="BT91" i="28"/>
  <c r="BQ92" i="28"/>
  <c r="BS91" i="28"/>
  <c r="BR91" i="28"/>
  <c r="BU91" i="28" s="1"/>
  <c r="BV91" i="28" s="1"/>
  <c r="BW90" i="28"/>
  <c r="BX90" i="28" s="1"/>
  <c r="BZ90" i="28" s="1"/>
  <c r="BW91" i="28" l="1"/>
  <c r="BX91" i="28" s="1"/>
  <c r="BZ91" i="28" s="1"/>
  <c r="BY90" i="28"/>
  <c r="BT92" i="28"/>
  <c r="BQ93" i="28"/>
  <c r="BS92" i="28"/>
  <c r="BR92" i="28"/>
  <c r="BU92" i="28" s="1"/>
  <c r="BV92" i="28" s="1"/>
  <c r="BY91" i="28" l="1"/>
  <c r="BW92" i="28"/>
  <c r="BX92" i="28" s="1"/>
  <c r="BZ92" i="28" s="1"/>
  <c r="BT93" i="28"/>
  <c r="BQ94" i="28"/>
  <c r="BS93" i="28"/>
  <c r="BR93" i="28"/>
  <c r="BU93" i="28" s="1"/>
  <c r="BV93" i="28" s="1"/>
  <c r="BY92" i="28" l="1"/>
  <c r="BW93" i="28"/>
  <c r="BX93" i="28" s="1"/>
  <c r="BZ93" i="28" s="1"/>
  <c r="BT94" i="28"/>
  <c r="BQ95" i="28"/>
  <c r="BS94" i="28"/>
  <c r="BR94" i="28"/>
  <c r="BU94" i="28" s="1"/>
  <c r="BV94" i="28" s="1"/>
  <c r="BY93" i="28" l="1"/>
  <c r="BW94" i="28"/>
  <c r="BX94" i="28" s="1"/>
  <c r="BZ94" i="28" s="1"/>
  <c r="BR95" i="28"/>
  <c r="BU95" i="28" s="1"/>
  <c r="BV95" i="28" s="1"/>
  <c r="BQ96" i="28"/>
  <c r="BS95" i="28"/>
  <c r="BT95" i="28"/>
  <c r="BY94" i="28" l="1"/>
  <c r="BW95" i="28"/>
  <c r="BX95" i="28" s="1"/>
  <c r="BZ95" i="28" s="1"/>
  <c r="BT96" i="28"/>
  <c r="BQ97" i="28"/>
  <c r="BS96" i="28"/>
  <c r="BR96" i="28"/>
  <c r="BU96" i="28" s="1"/>
  <c r="BV96" i="28" s="1"/>
  <c r="BY95" i="28" l="1"/>
  <c r="BW96" i="28"/>
  <c r="BX96" i="28" s="1"/>
  <c r="BZ96" i="28" s="1"/>
  <c r="BT97" i="28"/>
  <c r="BQ98" i="28"/>
  <c r="BS97" i="28"/>
  <c r="BR97" i="28"/>
  <c r="BU97" i="28" s="1"/>
  <c r="BV97" i="28" s="1"/>
  <c r="BW97" i="28" l="1"/>
  <c r="BX97" i="28" s="1"/>
  <c r="BZ97" i="28" s="1"/>
  <c r="BT98" i="28"/>
  <c r="BQ99" i="28"/>
  <c r="BS98" i="28"/>
  <c r="BR98" i="28"/>
  <c r="BU98" i="28" s="1"/>
  <c r="BV98" i="28" s="1"/>
  <c r="BY96" i="28"/>
  <c r="BY97" i="28" l="1"/>
  <c r="BW98" i="28"/>
  <c r="BX98" i="28" s="1"/>
  <c r="BZ98" i="28" s="1"/>
  <c r="BT99" i="28"/>
  <c r="BQ100" i="28"/>
  <c r="BS99" i="28"/>
  <c r="BR99" i="28"/>
  <c r="BU99" i="28" s="1"/>
  <c r="BV99" i="28" s="1"/>
  <c r="BW99" i="28" l="1"/>
  <c r="BX99" i="28" s="1"/>
  <c r="BZ99" i="28" s="1"/>
  <c r="BY98" i="28"/>
  <c r="BT100" i="28"/>
  <c r="BQ101" i="28"/>
  <c r="BS100" i="28"/>
  <c r="BR100" i="28"/>
  <c r="BU100" i="28" s="1"/>
  <c r="BV100" i="28" s="1"/>
  <c r="BW100" i="28" l="1"/>
  <c r="BX100" i="28" s="1"/>
  <c r="BZ100" i="28" s="1"/>
  <c r="BR101" i="28"/>
  <c r="BU101" i="28" s="1"/>
  <c r="BV101" i="28" s="1"/>
  <c r="BQ102" i="28"/>
  <c r="BS101" i="28"/>
  <c r="BT101" i="28"/>
  <c r="BY99" i="28"/>
  <c r="BY100" i="28" l="1"/>
  <c r="BT102" i="28"/>
  <c r="BQ103" i="28"/>
  <c r="BS102" i="28"/>
  <c r="BR102" i="28"/>
  <c r="BU102" i="28" s="1"/>
  <c r="BV102" i="28" s="1"/>
  <c r="BW101" i="28"/>
  <c r="BX101" i="28" s="1"/>
  <c r="BZ101" i="28" s="1"/>
  <c r="BY101" i="28" l="1"/>
  <c r="BW102" i="28"/>
  <c r="BX102" i="28" s="1"/>
  <c r="BZ102" i="28" s="1"/>
  <c r="BT103" i="28"/>
  <c r="BQ104" i="28"/>
  <c r="BS103" i="28"/>
  <c r="BR103" i="28"/>
  <c r="BU103" i="28" s="1"/>
  <c r="BV103" i="28" s="1"/>
  <c r="BQ116" i="28"/>
  <c r="BY102" i="28" l="1"/>
  <c r="BS116" i="28"/>
  <c r="BQ117" i="28"/>
  <c r="BT116" i="28"/>
  <c r="BR116" i="28"/>
  <c r="BU116" i="28" s="1"/>
  <c r="BV116" i="28" s="1"/>
  <c r="BW103" i="28"/>
  <c r="BX103" i="28" s="1"/>
  <c r="BZ103" i="28" s="1"/>
  <c r="BT104" i="28"/>
  <c r="BQ105" i="28"/>
  <c r="BS104" i="28"/>
  <c r="BR104" i="28"/>
  <c r="BU104" i="28" s="1"/>
  <c r="BV104" i="28" s="1"/>
  <c r="BW104" i="28" l="1"/>
  <c r="BX104" i="28" s="1"/>
  <c r="BZ104" i="28" s="1"/>
  <c r="BY103" i="28"/>
  <c r="BT105" i="28"/>
  <c r="BQ106" i="28"/>
  <c r="BS105" i="28"/>
  <c r="BR105" i="28"/>
  <c r="BU105" i="28" s="1"/>
  <c r="BV105" i="28" s="1"/>
  <c r="BW116" i="28"/>
  <c r="BX116" i="28" s="1"/>
  <c r="BZ116" i="28" s="1"/>
  <c r="BS117" i="28"/>
  <c r="B12" i="28" s="1"/>
  <c r="BT7" i="28" s="1"/>
  <c r="BT117" i="28"/>
  <c r="BR117" i="28"/>
  <c r="BU117" i="28" s="1"/>
  <c r="BZ12" i="28" l="1"/>
  <c r="BZ11" i="28"/>
  <c r="BV117" i="28"/>
  <c r="BZ7" i="28"/>
  <c r="BY104" i="28"/>
  <c r="BW105" i="28"/>
  <c r="BX105" i="28" s="1"/>
  <c r="BZ105" i="28" s="1"/>
  <c r="BY116" i="28"/>
  <c r="BT106" i="28"/>
  <c r="BQ107" i="28"/>
  <c r="BS106" i="28"/>
  <c r="BR106" i="28"/>
  <c r="BU106" i="28" s="1"/>
  <c r="BV106" i="28" s="1"/>
  <c r="BW106" i="28" l="1"/>
  <c r="BX106" i="28" s="1"/>
  <c r="BZ106" i="28" s="1"/>
  <c r="BR107" i="28"/>
  <c r="BU107" i="28" s="1"/>
  <c r="BQ108" i="28"/>
  <c r="BS107" i="28"/>
  <c r="BT107" i="28"/>
  <c r="BY105" i="28"/>
  <c r="BW117" i="28"/>
  <c r="BX117" i="28" s="1"/>
  <c r="BZ117" i="28" s="1"/>
  <c r="BV107" i="28" l="1"/>
  <c r="BY117" i="28"/>
  <c r="BY106" i="28"/>
  <c r="BT108" i="28"/>
  <c r="BQ109" i="28"/>
  <c r="BS108" i="28"/>
  <c r="BR108" i="28"/>
  <c r="BU108" i="28" s="1"/>
  <c r="BV108" i="28" s="1"/>
  <c r="BW108" i="28" l="1"/>
  <c r="BX108" i="28" s="1"/>
  <c r="BZ108" i="28" s="1"/>
  <c r="BT109" i="28"/>
  <c r="BQ110" i="28"/>
  <c r="BS109" i="28"/>
  <c r="BR109" i="28"/>
  <c r="BU109" i="28" s="1"/>
  <c r="BV109" i="28" s="1"/>
  <c r="BW107" i="28"/>
  <c r="BX107" i="28" s="1"/>
  <c r="BZ107" i="28" s="1"/>
  <c r="BY107" i="28" l="1"/>
  <c r="BY108" i="28"/>
  <c r="BT110" i="28"/>
  <c r="BQ111" i="28"/>
  <c r="BS110" i="28"/>
  <c r="BR110" i="28"/>
  <c r="BU110" i="28" s="1"/>
  <c r="BV110" i="28" s="1"/>
  <c r="BW109" i="28" l="1"/>
  <c r="BX109" i="28" s="1"/>
  <c r="BZ109" i="28" s="1"/>
  <c r="BW110" i="28"/>
  <c r="BX110" i="28" s="1"/>
  <c r="BZ110" i="28" s="1"/>
  <c r="BT111" i="28"/>
  <c r="BQ112" i="28"/>
  <c r="BS111" i="28"/>
  <c r="BR111" i="28"/>
  <c r="BU111" i="28" s="1"/>
  <c r="BV111" i="28" s="1"/>
  <c r="BY110" i="28" l="1"/>
  <c r="BY109" i="28"/>
  <c r="BT112" i="28"/>
  <c r="BQ113" i="28"/>
  <c r="BS112" i="28"/>
  <c r="BR112" i="28"/>
  <c r="BU112" i="28" s="1"/>
  <c r="BV112" i="28" s="1"/>
  <c r="BR113" i="28" l="1"/>
  <c r="BU113" i="28" s="1"/>
  <c r="BV113" i="28" s="1"/>
  <c r="BQ114" i="28"/>
  <c r="BS113" i="28"/>
  <c r="BT113" i="28"/>
  <c r="BW112" i="28"/>
  <c r="BX112" i="28" s="1"/>
  <c r="BZ112" i="28" s="1"/>
  <c r="BW111" i="28"/>
  <c r="BX111" i="28" s="1"/>
  <c r="BZ111" i="28" s="1"/>
  <c r="BY111" i="28" l="1"/>
  <c r="BY112" i="28"/>
  <c r="BT114" i="28"/>
  <c r="BQ115" i="28"/>
  <c r="BS114" i="28"/>
  <c r="BR114" i="28"/>
  <c r="BU114" i="28" s="1"/>
  <c r="BV114" i="28" s="1"/>
  <c r="BW113" i="28"/>
  <c r="BX113" i="28" s="1"/>
  <c r="BZ113" i="28" s="1"/>
  <c r="BW114" i="28" l="1"/>
  <c r="BX114" i="28" s="1"/>
  <c r="BZ114" i="28" s="1"/>
  <c r="BY113" i="28"/>
  <c r="BT115" i="28"/>
  <c r="BU13" i="28" s="1"/>
  <c r="BV13" i="28" s="1"/>
  <c r="BS115" i="28"/>
  <c r="BR115" i="28"/>
  <c r="BU115" i="28" s="1"/>
  <c r="BV11" i="28" l="1"/>
  <c r="BV12" i="28"/>
  <c r="BV115" i="28"/>
  <c r="BU14" i="28"/>
  <c r="CA13" i="28" s="1"/>
  <c r="BV4" i="28"/>
  <c r="BZ4" i="28"/>
  <c r="BV8" i="28"/>
  <c r="BZ10" i="28"/>
  <c r="BV6" i="28"/>
  <c r="BZ8" i="28"/>
  <c r="BV7" i="28"/>
  <c r="BV10" i="28"/>
  <c r="BZ6" i="28"/>
  <c r="BV9" i="28"/>
  <c r="BZ9" i="28"/>
  <c r="BZ5" i="28"/>
  <c r="BV5" i="28"/>
  <c r="BY114" i="28"/>
  <c r="BZ13" i="28" l="1"/>
  <c r="BW115" i="28"/>
  <c r="BX115" i="28" s="1"/>
  <c r="BZ115" i="28" s="1"/>
  <c r="BY115" i="28" l="1"/>
</calcChain>
</file>

<file path=xl/sharedStrings.xml><?xml version="1.0" encoding="utf-8"?>
<sst xmlns="http://schemas.openxmlformats.org/spreadsheetml/2006/main" count="1889" uniqueCount="348">
  <si>
    <t>perlen</t>
  </si>
  <si>
    <t>nper</t>
  </si>
  <si>
    <t>-</t>
  </si>
  <si>
    <t>K</t>
  </si>
  <si>
    <t>delv</t>
  </si>
  <si>
    <t>delr</t>
  </si>
  <si>
    <t>delc</t>
  </si>
  <si>
    <t>botm</t>
  </si>
  <si>
    <t>L</t>
  </si>
  <si>
    <t>Lx</t>
  </si>
  <si>
    <t>m</t>
  </si>
  <si>
    <t>trpt</t>
  </si>
  <si>
    <t>k11</t>
  </si>
  <si>
    <t>hclose</t>
  </si>
  <si>
    <t>rclose</t>
  </si>
  <si>
    <t>relax</t>
  </si>
  <si>
    <t>nouter</t>
  </si>
  <si>
    <t>ninner</t>
  </si>
  <si>
    <t>nplane</t>
  </si>
  <si>
    <t>nph</t>
  </si>
  <si>
    <t>dceps</t>
  </si>
  <si>
    <t>npl</t>
  </si>
  <si>
    <t>npmin</t>
  </si>
  <si>
    <t>npmax</t>
  </si>
  <si>
    <t>nlsink</t>
  </si>
  <si>
    <t xml:space="preserve">npsink </t>
  </si>
  <si>
    <t>tdis_rc</t>
  </si>
  <si>
    <t>dispersivity</t>
  </si>
  <si>
    <t>distribution_coefficient</t>
  </si>
  <si>
    <t>nlay</t>
  </si>
  <si>
    <t>ncol</t>
  </si>
  <si>
    <t>nrow</t>
  </si>
  <si>
    <t>top</t>
  </si>
  <si>
    <t>prsity</t>
  </si>
  <si>
    <t>k33</t>
  </si>
  <si>
    <t>laytyp</t>
  </si>
  <si>
    <t>nstp</t>
  </si>
  <si>
    <t>dt0</t>
  </si>
  <si>
    <t>v</t>
  </si>
  <si>
    <t>q</t>
  </si>
  <si>
    <t>h1</t>
  </si>
  <si>
    <t>l</t>
  </si>
  <si>
    <t>icelltype</t>
  </si>
  <si>
    <t>mixelm</t>
  </si>
  <si>
    <t>rhob</t>
  </si>
  <si>
    <t>sp2</t>
  </si>
  <si>
    <t>dmcoef</t>
  </si>
  <si>
    <t>period1</t>
  </si>
  <si>
    <t>period2</t>
  </si>
  <si>
    <t>delta_time</t>
  </si>
  <si>
    <t>velocity</t>
  </si>
  <si>
    <t>hydraulic_conductivity</t>
  </si>
  <si>
    <t>porosity</t>
  </si>
  <si>
    <t>bulk_density</t>
  </si>
  <si>
    <t>source_concentration</t>
  </si>
  <si>
    <t>initial_concentration</t>
  </si>
  <si>
    <t>sconc</t>
  </si>
  <si>
    <t>strt</t>
  </si>
  <si>
    <t>HEADS →</t>
  </si>
  <si>
    <t>Time</t>
  </si>
  <si>
    <t>↓</t>
  </si>
  <si>
    <t>Grid →</t>
  </si>
  <si>
    <t>BT __ DIS(x)_Conc(y)</t>
  </si>
  <si>
    <t>Grid</t>
  </si>
  <si>
    <t>sec</t>
  </si>
  <si>
    <t>BT(C)</t>
  </si>
  <si>
    <r>
      <t xml:space="preserve">CONC </t>
    </r>
    <r>
      <rPr>
        <b/>
        <sz val="14"/>
        <color theme="1"/>
        <rFont val="Calibri"/>
        <family val="2"/>
      </rPr>
      <t xml:space="preserve">→ </t>
    </r>
  </si>
  <si>
    <r>
      <rPr>
        <b/>
        <vertAlign val="subscript"/>
        <sz val="15"/>
        <color theme="0"/>
        <rFont val="Calibri"/>
        <family val="2"/>
        <scheme val="minor"/>
      </rPr>
      <t>BT Breakthrough</t>
    </r>
    <r>
      <rPr>
        <b/>
        <sz val="15"/>
        <color theme="0"/>
        <rFont val="Calibri"/>
        <family val="2"/>
        <scheme val="minor"/>
      </rPr>
      <t>(t)</t>
    </r>
  </si>
  <si>
    <t>Select</t>
  </si>
  <si>
    <t>chdspd</t>
  </si>
  <si>
    <t>cncspd</t>
  </si>
  <si>
    <t>mt_tunit</t>
  </si>
  <si>
    <t>retardation</t>
  </si>
  <si>
    <t>mt_lunit</t>
  </si>
  <si>
    <t>decay</t>
  </si>
  <si>
    <t>(ncol-1)*delr</t>
  </si>
  <si>
    <t>v*prsity</t>
  </si>
  <si>
    <t>k11b</t>
  </si>
  <si>
    <t>k11c</t>
  </si>
  <si>
    <t>k33b</t>
  </si>
  <si>
    <t>k33c</t>
  </si>
  <si>
    <t>perlen/nstp</t>
  </si>
  <si>
    <t>q*Lx</t>
  </si>
  <si>
    <t>npsink</t>
  </si>
  <si>
    <t>length_units</t>
  </si>
  <si>
    <t>time_units</t>
  </si>
  <si>
    <t>0''</t>
  </si>
  <si>
    <t>cm</t>
  </si>
  <si>
    <t>freundlich</t>
  </si>
  <si>
    <t>peclet</t>
  </si>
  <si>
    <t>cclose</t>
  </si>
  <si>
    <t>mxss</t>
  </si>
  <si>
    <t>S</t>
  </si>
  <si>
    <t>langmuir cte</t>
  </si>
  <si>
    <t>a</t>
  </si>
  <si>
    <t>θ</t>
  </si>
  <si>
    <t>β</t>
  </si>
  <si>
    <t xml:space="preserve">f. expoent </t>
  </si>
  <si>
    <t>l. sorption cap.</t>
  </si>
  <si>
    <t>β_1º_Mass trans.</t>
  </si>
  <si>
    <t>delz</t>
  </si>
  <si>
    <t>qwell</t>
  </si>
  <si>
    <t>cwell</t>
  </si>
  <si>
    <t>len(perlen)</t>
  </si>
  <si>
    <t>tsmult</t>
  </si>
  <si>
    <t>ath1</t>
  </si>
  <si>
    <t>al*trpt</t>
  </si>
  <si>
    <t>np.zeros((nlay,nro</t>
  </si>
  <si>
    <t>strt[0,:,0]</t>
  </si>
  <si>
    <t>/d</t>
  </si>
  <si>
    <t>percel</t>
  </si>
  <si>
    <t>itrack</t>
  </si>
  <si>
    <t>wd</t>
  </si>
  <si>
    <t>dc</t>
  </si>
  <si>
    <t>HMOC_1.0e-3</t>
  </si>
  <si>
    <t>/s</t>
  </si>
  <si>
    <t>0,10,10,10</t>
  </si>
  <si>
    <t>1,1,5,5</t>
  </si>
  <si>
    <t>0,0,0,0.002</t>
  </si>
  <si>
    <t>al(L.dispersivity)</t>
  </si>
  <si>
    <t>[period1,period2]</t>
  </si>
  <si>
    <t>β_1º_Masstrans.</t>
  </si>
  <si>
    <t>f.expoent</t>
  </si>
  <si>
    <t>0.30.7</t>
  </si>
  <si>
    <t>0,0.002,0.01100</t>
  </si>
  <si>
    <t>langmuircte</t>
  </si>
  <si>
    <t>l.sorptioncap.</t>
  </si>
  <si>
    <t>al</t>
  </si>
  <si>
    <t>xt3d</t>
  </si>
  <si>
    <t>q*Ls</t>
  </si>
  <si>
    <t>b</t>
  </si>
  <si>
    <t>c</t>
  </si>
  <si>
    <t>HMOC</t>
  </si>
  <si>
    <t>dchmoc</t>
  </si>
  <si>
    <t>sy</t>
  </si>
  <si>
    <t>ss</t>
  </si>
  <si>
    <t>MOC</t>
  </si>
  <si>
    <t>FD</t>
  </si>
  <si>
    <t>Hide</t>
  </si>
  <si>
    <t>Utimate</t>
  </si>
  <si>
    <t>kstp</t>
  </si>
  <si>
    <t>kper</t>
  </si>
  <si>
    <t>specific_discharge</t>
  </si>
  <si>
    <t>longitudinal_dispersivity</t>
  </si>
  <si>
    <t>zero_order_decay</t>
  </si>
  <si>
    <t>source_duration</t>
  </si>
  <si>
    <t>total_time</t>
  </si>
  <si>
    <t>obs_xloc</t>
  </si>
  <si>
    <t>C0</t>
  </si>
  <si>
    <t>ρb</t>
  </si>
  <si>
    <t>KF</t>
  </si>
  <si>
    <t>KL</t>
  </si>
  <si>
    <t>KD</t>
  </si>
  <si>
    <t>Value</t>
  </si>
  <si>
    <t>lol</t>
  </si>
  <si>
    <t>T</t>
  </si>
  <si>
    <t>B</t>
  </si>
  <si>
    <t>Betaµ</t>
  </si>
  <si>
    <t>[2 , 730]</t>
  </si>
  <si>
    <t>160 , 1340</t>
  </si>
  <si>
    <t>1,  365</t>
  </si>
  <si>
    <t>1  , 1</t>
  </si>
  <si>
    <t>Cb</t>
  </si>
  <si>
    <t>Cc</t>
  </si>
  <si>
    <t>[1,18,10]</t>
  </si>
  <si>
    <t>timprs</t>
  </si>
  <si>
    <t>hk</t>
  </si>
  <si>
    <t>perlen_mf</t>
  </si>
  <si>
    <t>itype</t>
  </si>
  <si>
    <t>Madson_6</t>
  </si>
  <si>
    <t>______</t>
  </si>
  <si>
    <t>[1, 18, 10]</t>
  </si>
  <si>
    <t>periods</t>
  </si>
  <si>
    <t>MT3D_03</t>
  </si>
  <si>
    <t>ID</t>
  </si>
  <si>
    <t>lateral disp.</t>
  </si>
  <si>
    <t>TVD</t>
  </si>
  <si>
    <t>MIXELM</t>
  </si>
  <si>
    <t>MMOC</t>
  </si>
  <si>
    <t>NADVFD</t>
  </si>
  <si>
    <t xml:space="preserve">Stress Per. </t>
  </si>
  <si>
    <t>CTRL</t>
  </si>
  <si>
    <t>Top</t>
  </si>
  <si>
    <t>k</t>
  </si>
  <si>
    <t>Botm</t>
  </si>
  <si>
    <t>100shp</t>
  </si>
  <si>
    <t>Solver</t>
  </si>
  <si>
    <t>H / V disp.</t>
  </si>
  <si>
    <t>T01</t>
  </si>
  <si>
    <t>T03</t>
  </si>
  <si>
    <t>T02</t>
  </si>
  <si>
    <t>T05</t>
  </si>
  <si>
    <t>T04</t>
  </si>
  <si>
    <t>T01i</t>
  </si>
  <si>
    <t>T05ii</t>
  </si>
  <si>
    <t>T06</t>
  </si>
  <si>
    <t>T07</t>
  </si>
  <si>
    <t>[([1, 365.0], [2, 730], 1.0)]</t>
  </si>
  <si>
    <t>T08</t>
  </si>
  <si>
    <t>_</t>
  </si>
  <si>
    <t>Ls</t>
  </si>
  <si>
    <t>perlen_mt</t>
  </si>
  <si>
    <t>T00</t>
  </si>
  <si>
    <t>MT3D_04</t>
  </si>
  <si>
    <t>MT3D_02</t>
  </si>
  <si>
    <t>?</t>
  </si>
  <si>
    <t>SQRT</t>
  </si>
  <si>
    <t>ttsmult</t>
  </si>
  <si>
    <t>q0</t>
  </si>
  <si>
    <t>c0</t>
  </si>
  <si>
    <t>see</t>
  </si>
  <si>
    <t>MT3D_05</t>
  </si>
  <si>
    <t>MT3D_06</t>
  </si>
  <si>
    <t>[912.5,2737.5]</t>
  </si>
  <si>
    <t>0,</t>
  </si>
  <si>
    <t>time</t>
  </si>
  <si>
    <t>total_in</t>
  </si>
  <si>
    <t>total_out</t>
  </si>
  <si>
    <t>sources</t>
  </si>
  <si>
    <t>sinks</t>
  </si>
  <si>
    <t>fluid_storage</t>
  </si>
  <si>
    <t>total_mass</t>
  </si>
  <si>
    <t>error_in-out</t>
  </si>
  <si>
    <t>error_alt</t>
  </si>
  <si>
    <t>C x vol</t>
  </si>
  <si>
    <t>BCKGRND_CN</t>
  </si>
  <si>
    <t>STEP</t>
  </si>
  <si>
    <t>TOTAL</t>
  </si>
  <si>
    <t>TIME</t>
  </si>
  <si>
    <t>LOCATION</t>
  </si>
  <si>
    <t>OF</t>
  </si>
  <si>
    <t>OBSERVATION</t>
  </si>
  <si>
    <t>POINTS</t>
  </si>
  <si>
    <t>(K,I,J)</t>
  </si>
  <si>
    <t>count</t>
  </si>
  <si>
    <t>itmuni</t>
  </si>
  <si>
    <t>lenuni</t>
  </si>
  <si>
    <t>IN</t>
  </si>
  <si>
    <t>OUT</t>
  </si>
  <si>
    <t>SOURCES</t>
  </si>
  <si>
    <t>SINKS</t>
  </si>
  <si>
    <t>NET</t>
  </si>
  <si>
    <t>MASS</t>
  </si>
  <si>
    <t>FROM</t>
  </si>
  <si>
    <t>DISCREPANCY(%)</t>
  </si>
  <si>
    <t>(D</t>
  </si>
  <si>
    <t>)</t>
  </si>
  <si>
    <t>(KG</t>
  </si>
  <si>
    <t>FLUID-STORAGE</t>
  </si>
  <si>
    <t>AQUIFER</t>
  </si>
  <si>
    <t>(TOTAL</t>
  </si>
  <si>
    <t>IN-OUT)</t>
  </si>
  <si>
    <t>(ALTERNATIVE)</t>
  </si>
  <si>
    <t>max</t>
  </si>
  <si>
    <t>[365, 1095]</t>
  </si>
  <si>
    <t>[1.0, 1.0]</t>
  </si>
  <si>
    <t>ft</t>
  </si>
  <si>
    <t>MT3D_07</t>
  </si>
  <si>
    <t>3D</t>
  </si>
  <si>
    <t>Pump</t>
  </si>
  <si>
    <t>trpv</t>
  </si>
  <si>
    <t>MT3D_08</t>
  </si>
  <si>
    <t>k1*np.ones((nlay,nrow,ncol),dtype</t>
  </si>
  <si>
    <t>6*[1]+21*[0]</t>
  </si>
  <si>
    <t>rech</t>
  </si>
  <si>
    <t>k1</t>
  </si>
  <si>
    <t>k2</t>
  </si>
  <si>
    <t>[11:19,:,0:24] k2</t>
  </si>
  <si>
    <t>[11:19,:,36:] k2</t>
  </si>
  <si>
    <t>[6.75 - delv * k for k in range(1, nlay + 1)]</t>
  </si>
  <si>
    <t>(1)</t>
  </si>
  <si>
    <t>2D_K</t>
  </si>
  <si>
    <t>Heads</t>
  </si>
  <si>
    <t>3,12,20 years</t>
  </si>
  <si>
    <t>5, 15 years</t>
  </si>
  <si>
    <t>V dispersivity</t>
  </si>
  <si>
    <t>H dispersivity</t>
  </si>
  <si>
    <t>TRPv</t>
  </si>
  <si>
    <t>V dispersivity  αTV</t>
  </si>
  <si>
    <t xml:space="preserve">effective diffusion </t>
  </si>
  <si>
    <t>e. diffusion</t>
  </si>
  <si>
    <t>*.dat =1.5m</t>
  </si>
  <si>
    <t>mf5</t>
  </si>
  <si>
    <t>mf6</t>
  </si>
  <si>
    <t>α</t>
  </si>
  <si>
    <t>R</t>
  </si>
  <si>
    <t>z</t>
  </si>
  <si>
    <t>x</t>
  </si>
  <si>
    <t>y</t>
  </si>
  <si>
    <t>Z</t>
  </si>
  <si>
    <t>X</t>
  </si>
  <si>
    <t>Y</t>
  </si>
  <si>
    <t>layer type</t>
  </si>
  <si>
    <t>Darcy</t>
  </si>
  <si>
    <t>s1</t>
  </si>
  <si>
    <t>s2</t>
  </si>
  <si>
    <t>s3</t>
  </si>
  <si>
    <t>s4</t>
  </si>
  <si>
    <t>s5</t>
  </si>
  <si>
    <t>s6T09</t>
  </si>
  <si>
    <t>s7</t>
  </si>
  <si>
    <t>s8</t>
  </si>
  <si>
    <t>s9</t>
  </si>
  <si>
    <t>s10</t>
  </si>
  <si>
    <t>s11</t>
  </si>
  <si>
    <t>s12</t>
  </si>
  <si>
    <t>s13</t>
  </si>
  <si>
    <t>s14</t>
  </si>
  <si>
    <t>[q]well</t>
  </si>
  <si>
    <t>[c]well</t>
  </si>
  <si>
    <t>temp</t>
  </si>
  <si>
    <t>0|1</t>
  </si>
  <si>
    <t>hk[:,5:8,1:8]</t>
  </si>
  <si>
    <t>welspd</t>
  </si>
  <si>
    <t>W</t>
  </si>
  <si>
    <t>2* + -</t>
  </si>
  <si>
    <t>nadvfd</t>
  </si>
  <si>
    <t xml:space="preserve"> ;  </t>
  </si>
  <si>
    <t>nlay=1</t>
  </si>
  <si>
    <t>nrow=18</t>
  </si>
  <si>
    <t>ncol=14</t>
  </si>
  <si>
    <t>delr=100.0</t>
  </si>
  <si>
    <t>delc=100.0</t>
  </si>
  <si>
    <t>delz=10.0</t>
  </si>
  <si>
    <t>top=0.0</t>
  </si>
  <si>
    <t>prsity=0.3</t>
  </si>
  <si>
    <t>k1=1.474e-4</t>
  </si>
  <si>
    <t>k2=1.474e-7</t>
  </si>
  <si>
    <t>inj=0.001</t>
  </si>
  <si>
    <t>ext=-0.0189</t>
  </si>
  <si>
    <t>al=20.0</t>
  </si>
  <si>
    <t>trpt=0.2</t>
  </si>
  <si>
    <t>perlen=2.0</t>
  </si>
  <si>
    <t>mxstrn</t>
  </si>
  <si>
    <t>append((perlen[i], nstp[i], tsmult[i]))</t>
  </si>
  <si>
    <t>D9</t>
  </si>
  <si>
    <t>alh</t>
  </si>
  <si>
    <t>lateral disp. Alh=al</t>
  </si>
  <si>
    <t>alh1</t>
  </si>
  <si>
    <t>? vertical disp. Alh1</t>
  </si>
  <si>
    <t>z, x,y</t>
  </si>
  <si>
    <t>del L ,r,c</t>
  </si>
  <si>
    <t>(1, 11, 7)</t>
  </si>
  <si>
    <t>step</t>
  </si>
  <si>
    <t>Up.Str FD</t>
  </si>
  <si>
    <t>Central FD</t>
  </si>
  <si>
    <t>T.S</t>
  </si>
  <si>
    <t>unities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</si>
</sst>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E+00"/>
    <numFmt numFmtId="166" formatCode="0.000"/>
  </numFmts>
  <fonts count="89" x14ac:knownFonts="1">
    <font>
      <sz val="11"/>
      <color theme="1"/>
      <name val="Calibri"/>
      <family val="2"/>
      <scheme val="minor"/>
    </font>
    <font>
      <sz val="5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6"/>
      <color theme="1"/>
      <name val="Calibri"/>
      <family val="2"/>
    </font>
    <font>
      <b/>
      <sz val="14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1"/>
      <color theme="1"/>
      <name val="Calibri"/>
      <family val="2"/>
    </font>
    <font>
      <sz val="7"/>
      <color theme="1"/>
      <name val="Calibri"/>
      <family val="2"/>
      <scheme val="minor"/>
    </font>
    <font>
      <b/>
      <sz val="15"/>
      <color theme="0"/>
      <name val="Calibri"/>
      <family val="2"/>
      <scheme val="minor"/>
    </font>
    <font>
      <b/>
      <sz val="6"/>
      <color theme="0"/>
      <name val="Calibri"/>
      <family val="2"/>
      <scheme val="minor"/>
    </font>
    <font>
      <b/>
      <sz val="14"/>
      <color theme="1"/>
      <name val="Calibri"/>
      <family val="2"/>
    </font>
    <font>
      <b/>
      <vertAlign val="subscript"/>
      <sz val="15"/>
      <color theme="0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6"/>
      <color theme="0" tint="-0.499984740745262"/>
      <name val="Calibri"/>
      <family val="2"/>
      <scheme val="minor"/>
    </font>
    <font>
      <sz val="5"/>
      <color rgb="FFFF0000"/>
      <name val="Calibri"/>
      <family val="2"/>
      <scheme val="minor"/>
    </font>
    <font>
      <sz val="2"/>
      <name val="Calibri"/>
      <family val="2"/>
      <scheme val="minor"/>
    </font>
    <font>
      <sz val="6"/>
      <name val="Calibri"/>
      <family val="2"/>
      <scheme val="minor"/>
    </font>
    <font>
      <sz val="5"/>
      <color theme="0" tint="-0.499984740745262"/>
      <name val="Calibri"/>
      <family val="2"/>
      <scheme val="minor"/>
    </font>
    <font>
      <sz val="5"/>
      <color rgb="FF0000FF"/>
      <name val="Calibri"/>
      <family val="2"/>
      <scheme val="minor"/>
    </font>
    <font>
      <sz val="4"/>
      <color theme="0" tint="-0.249977111117893"/>
      <name val="Calibri"/>
      <family val="2"/>
      <scheme val="minor"/>
    </font>
    <font>
      <sz val="7"/>
      <color theme="0" tint="-0.249977111117893"/>
      <name val="Calibri"/>
      <family val="2"/>
      <scheme val="minor"/>
    </font>
    <font>
      <sz val="7"/>
      <name val="Calibri"/>
      <family val="2"/>
      <scheme val="minor"/>
    </font>
    <font>
      <sz val="7"/>
      <color rgb="FFFFFF00"/>
      <name val="Calibri"/>
      <family val="2"/>
      <scheme val="minor"/>
    </font>
    <font>
      <sz val="7"/>
      <color theme="0" tint="-0.249977111117893"/>
      <name val="Calibri"/>
      <family val="2"/>
    </font>
    <font>
      <sz val="8"/>
      <color theme="0" tint="-0.249977111117893"/>
      <name val="Calibri"/>
      <family val="2"/>
    </font>
    <font>
      <sz val="4"/>
      <color theme="0" tint="-0.249977111117893"/>
      <name val="Calibri"/>
      <family val="2"/>
    </font>
    <font>
      <sz val="2"/>
      <color rgb="FF0000FF"/>
      <name val="Calibri"/>
      <family val="2"/>
      <scheme val="minor"/>
    </font>
    <font>
      <sz val="7"/>
      <color rgb="FF0000FF"/>
      <name val="Calibri"/>
      <family val="2"/>
      <scheme val="minor"/>
    </font>
    <font>
      <sz val="6"/>
      <color rgb="FF0000FF"/>
      <name val="Calibri"/>
      <family val="2"/>
      <scheme val="minor"/>
    </font>
    <font>
      <b/>
      <sz val="5"/>
      <name val="Calibri"/>
      <family val="2"/>
      <scheme val="minor"/>
    </font>
    <font>
      <sz val="9"/>
      <color rgb="FF0000FF"/>
      <name val="Calibri"/>
      <family val="2"/>
      <scheme val="minor"/>
    </font>
    <font>
      <sz val="6"/>
      <color theme="0"/>
      <name val="Calibri"/>
      <family val="2"/>
      <scheme val="minor"/>
    </font>
    <font>
      <b/>
      <sz val="6"/>
      <color rgb="FFFFFF00"/>
      <name val="Calibri"/>
      <family val="2"/>
      <scheme val="minor"/>
    </font>
    <font>
      <sz val="7"/>
      <name val="Calibri"/>
      <family val="2"/>
    </font>
    <font>
      <sz val="6"/>
      <name val="Calibri"/>
      <family val="2"/>
    </font>
    <font>
      <sz val="5"/>
      <color theme="0" tint="-0.249977111117893"/>
      <name val="Calibri"/>
      <family val="2"/>
    </font>
    <font>
      <sz val="4"/>
      <color theme="0"/>
      <name val="Calibri"/>
      <family val="2"/>
      <scheme val="minor"/>
    </font>
    <font>
      <sz val="4"/>
      <color theme="0" tint="-0.34998626667073579"/>
      <name val="Calibri"/>
      <family val="2"/>
      <scheme val="minor"/>
    </font>
    <font>
      <sz val="4"/>
      <color theme="0" tint="-0.34998626667073579"/>
      <name val="Calibri"/>
      <family val="2"/>
    </font>
    <font>
      <sz val="6"/>
      <color theme="0" tint="-0.34998626667073579"/>
      <name val="Calibri"/>
      <family val="2"/>
      <scheme val="minor"/>
    </font>
    <font>
      <b/>
      <sz val="6"/>
      <color rgb="FF0000FF"/>
      <name val="Calibri"/>
      <family val="2"/>
      <scheme val="minor"/>
    </font>
    <font>
      <sz val="7"/>
      <color rgb="FF00B0F0"/>
      <name val="Calibri"/>
      <family val="2"/>
      <scheme val="minor"/>
    </font>
    <font>
      <sz val="6"/>
      <color rgb="FF7575FF"/>
      <name val="Calibri"/>
      <family val="2"/>
      <scheme val="minor"/>
    </font>
    <font>
      <sz val="6"/>
      <color rgb="FF686868"/>
      <name val="Calibri"/>
      <family val="2"/>
      <scheme val="minor"/>
    </font>
    <font>
      <sz val="7"/>
      <color rgb="FF0000FF"/>
      <name val="Calibri"/>
      <family val="2"/>
    </font>
    <font>
      <sz val="6"/>
      <color rgb="FF00B0F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7"/>
      <color theme="0"/>
      <name val="Calibri"/>
      <family val="2"/>
      <scheme val="minor"/>
    </font>
    <font>
      <sz val="6"/>
      <color theme="0" tint="-0.249977111117893"/>
      <name val="Calibri"/>
      <family val="2"/>
      <scheme val="minor"/>
    </font>
    <font>
      <sz val="4"/>
      <color rgb="FFFF0000"/>
      <name val="Calibri"/>
      <family val="2"/>
      <scheme val="minor"/>
    </font>
    <font>
      <sz val="6"/>
      <color theme="0" tint="-0.249977111117893"/>
      <name val="Calibri"/>
      <family val="2"/>
    </font>
    <font>
      <sz val="11"/>
      <color theme="0" tint="-0.34998626667073579"/>
      <name val="Calibri"/>
      <family val="2"/>
      <scheme val="minor"/>
    </font>
    <font>
      <sz val="11"/>
      <name val="Calibri"/>
      <family val="2"/>
      <scheme val="minor"/>
    </font>
    <font>
      <b/>
      <sz val="8"/>
      <name val="Calibri"/>
      <family val="2"/>
      <scheme val="minor"/>
    </font>
    <font>
      <sz val="2"/>
      <color theme="0" tint="-0.249977111117893"/>
      <name val="Calibri"/>
      <family val="2"/>
    </font>
    <font>
      <sz val="2"/>
      <color theme="0" tint="-0.34998626667073579"/>
      <name val="Calibri"/>
      <family val="2"/>
    </font>
    <font>
      <sz val="2"/>
      <color theme="0" tint="-0.249977111117893"/>
      <name val="Calibri"/>
      <family val="2"/>
      <scheme val="minor"/>
    </font>
    <font>
      <sz val="2"/>
      <color theme="0" tint="-0.34998626667073579"/>
      <name val="Calibri"/>
      <family val="2"/>
      <scheme val="minor"/>
    </font>
    <font>
      <sz val="2"/>
      <color theme="1"/>
      <name val="Calibri"/>
      <family val="2"/>
      <scheme val="minor"/>
    </font>
    <font>
      <sz val="8"/>
      <color theme="0" tint="-0.34998626667073579"/>
      <name val="Calibri"/>
      <family val="2"/>
    </font>
    <font>
      <sz val="7"/>
      <color theme="0" tint="-0.34998626667073579"/>
      <name val="Calibri"/>
      <family val="2"/>
    </font>
    <font>
      <sz val="6"/>
      <color theme="9" tint="0.79998168889431442"/>
      <name val="Calibri"/>
      <family val="2"/>
      <scheme val="minor"/>
    </font>
    <font>
      <sz val="6"/>
      <color theme="0" tint="-0.34998626667073579"/>
      <name val="Calibri"/>
      <family val="2"/>
    </font>
    <font>
      <sz val="6"/>
      <color theme="9" tint="0.79998168889431442"/>
      <name val="Calibri"/>
      <family val="2"/>
    </font>
    <font>
      <sz val="3"/>
      <color rgb="FF00B0F0"/>
      <name val="Calibri"/>
      <family val="2"/>
      <scheme val="minor"/>
    </font>
    <font>
      <sz val="3"/>
      <color theme="0" tint="-0.499984740745262"/>
      <name val="Calibri"/>
      <family val="2"/>
      <scheme val="minor"/>
    </font>
    <font>
      <b/>
      <sz val="6"/>
      <color theme="0" tint="-0.34998626667073579"/>
      <name val="Calibri"/>
      <family val="2"/>
    </font>
    <font>
      <sz val="4"/>
      <color theme="9" tint="0.59999389629810485"/>
      <name val="Calibri"/>
      <family val="2"/>
    </font>
    <font>
      <sz val="4"/>
      <color theme="4" tint="0.59999389629810485"/>
      <name val="Calibri"/>
      <family val="2"/>
    </font>
    <font>
      <b/>
      <sz val="7"/>
      <color rgb="FFFFFF00"/>
      <name val="Calibri"/>
      <family val="2"/>
    </font>
    <font>
      <sz val="5"/>
      <name val="Calibri"/>
      <family val="2"/>
      <scheme val="minor"/>
    </font>
    <font>
      <b/>
      <sz val="4"/>
      <name val="Calibri"/>
      <family val="2"/>
    </font>
    <font>
      <sz val="4"/>
      <name val="Calibri"/>
      <family val="2"/>
      <scheme val="minor"/>
    </font>
    <font>
      <sz val="4"/>
      <color rgb="FF0000FF"/>
      <name val="Calibri"/>
      <family val="2"/>
      <scheme val="minor"/>
    </font>
    <font>
      <sz val="4"/>
      <color theme="0" tint="-0.499984740745262"/>
      <name val="Calibri"/>
      <family val="2"/>
      <scheme val="minor"/>
    </font>
    <font>
      <sz val="4"/>
      <color theme="1"/>
      <name val="Calibri"/>
      <family val="2"/>
      <scheme val="minor"/>
    </font>
    <font>
      <b/>
      <sz val="6"/>
      <color theme="0" tint="-0.499984740745262"/>
      <name val="Calibri"/>
      <family val="2"/>
      <scheme val="minor"/>
    </font>
    <font>
      <b/>
      <sz val="6"/>
      <color rgb="FFFFFF00"/>
      <name val="Calibri"/>
      <family val="2"/>
    </font>
    <font>
      <sz val="3"/>
      <color theme="0" tint="-0.249977111117893"/>
      <name val="Calibri"/>
      <family val="2"/>
      <scheme val="minor"/>
    </font>
    <font>
      <sz val="4"/>
      <color theme="9" tint="0.79998168889431442"/>
      <name val="Calibri"/>
      <family val="2"/>
      <scheme val="minor"/>
    </font>
    <font>
      <sz val="3"/>
      <color rgb="FF0000FF"/>
      <name val="Calibri"/>
      <family val="2"/>
      <scheme val="minor"/>
    </font>
    <font>
      <sz val="5"/>
      <color rgb="FF0000FF"/>
      <name val="Calibri"/>
      <family val="2"/>
    </font>
  </fonts>
  <fills count="2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E3E9F5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6">
    <xf numFmtId="0" fontId="0" fillId="0" borderId="0" xfId="0"/>
    <xf numFmtId="0" fontId="0" fillId="0" borderId="0" xfId="0" applyAlignment="1">
      <alignment horizontal="center" vertical="center"/>
    </xf>
    <xf numFmtId="11" fontId="0" fillId="0" borderId="0" xfId="0" applyNumberFormat="1"/>
    <xf numFmtId="0" fontId="3" fillId="0" borderId="0" xfId="0" applyFont="1" applyAlignment="1">
      <alignment vertical="center"/>
    </xf>
    <xf numFmtId="0" fontId="0" fillId="0" borderId="0" xfId="0" applyAlignment="1">
      <alignment vertical="center"/>
    </xf>
    <xf numFmtId="0" fontId="4" fillId="0" borderId="0" xfId="0" applyFont="1" applyAlignment="1">
      <alignment horizontal="left" vertical="center"/>
    </xf>
    <xf numFmtId="0" fontId="0" fillId="8" borderId="0" xfId="0" applyFill="1" applyAlignment="1">
      <alignment horizontal="center" vertical="center"/>
    </xf>
    <xf numFmtId="1" fontId="0" fillId="8" borderId="0" xfId="0" applyNumberFormat="1" applyFill="1" applyAlignment="1">
      <alignment horizontal="center" vertical="center"/>
    </xf>
    <xf numFmtId="0" fontId="7" fillId="11" borderId="0" xfId="0" applyFont="1" applyFill="1" applyAlignment="1">
      <alignment horizontal="right" vertical="center"/>
    </xf>
    <xf numFmtId="0" fontId="0" fillId="11" borderId="0" xfId="0" applyFill="1" applyAlignment="1">
      <alignment horizontal="center" vertical="center"/>
    </xf>
    <xf numFmtId="0" fontId="8" fillId="11" borderId="0" xfId="0" applyFont="1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9" fillId="3" borderId="0" xfId="0" applyFont="1" applyFill="1" applyAlignment="1">
      <alignment horizontal="center" vertical="center"/>
    </xf>
    <xf numFmtId="0" fontId="8" fillId="8" borderId="0" xfId="0" applyFont="1" applyFill="1" applyAlignment="1">
      <alignment horizontal="left" vertical="center"/>
    </xf>
    <xf numFmtId="0" fontId="10" fillId="8" borderId="0" xfId="0" applyFont="1" applyFill="1" applyAlignment="1">
      <alignment horizontal="center" vertical="center"/>
    </xf>
    <xf numFmtId="0" fontId="11" fillId="3" borderId="0" xfId="0" applyFont="1" applyFill="1" applyAlignment="1">
      <alignment horizontal="right" vertical="center"/>
    </xf>
    <xf numFmtId="0" fontId="11" fillId="3" borderId="0" xfId="0" applyFont="1" applyFill="1" applyAlignment="1">
      <alignment horizontal="center" vertical="center"/>
    </xf>
    <xf numFmtId="0" fontId="12" fillId="3" borderId="0" xfId="0" applyFont="1" applyFill="1" applyAlignment="1">
      <alignment horizontal="center" vertical="center"/>
    </xf>
    <xf numFmtId="0" fontId="0" fillId="5" borderId="0" xfId="0" applyFill="1" applyAlignment="1">
      <alignment horizontal="left" vertical="center"/>
    </xf>
    <xf numFmtId="0" fontId="0" fillId="8" borderId="0" xfId="0" applyFill="1" applyAlignment="1">
      <alignment horizontal="center" vertical="top"/>
    </xf>
    <xf numFmtId="0" fontId="13" fillId="8" borderId="0" xfId="0" applyFont="1" applyFill="1" applyAlignment="1">
      <alignment horizontal="center" vertical="center"/>
    </xf>
    <xf numFmtId="0" fontId="14" fillId="5" borderId="0" xfId="0" applyFont="1" applyFill="1" applyAlignment="1">
      <alignment horizontal="center" vertical="center"/>
    </xf>
    <xf numFmtId="0" fontId="15" fillId="6" borderId="0" xfId="0" applyFont="1" applyFill="1" applyAlignment="1">
      <alignment horizontal="left" vertical="center"/>
    </xf>
    <xf numFmtId="0" fontId="16" fillId="6" borderId="0" xfId="0" applyFont="1" applyFill="1" applyAlignment="1">
      <alignment horizontal="left" vertical="center"/>
    </xf>
    <xf numFmtId="0" fontId="8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1" fontId="6" fillId="2" borderId="0" xfId="0" applyNumberFormat="1" applyFont="1" applyFill="1" applyAlignment="1">
      <alignment horizontal="center" vertical="center"/>
    </xf>
    <xf numFmtId="0" fontId="7" fillId="7" borderId="0" xfId="0" applyFont="1" applyFill="1" applyAlignment="1">
      <alignment horizontal="right" vertical="center"/>
    </xf>
    <xf numFmtId="0" fontId="0" fillId="7" borderId="0" xfId="0" applyFill="1" applyAlignment="1">
      <alignment horizontal="center" vertical="center"/>
    </xf>
    <xf numFmtId="0" fontId="0" fillId="12" borderId="0" xfId="0" applyFill="1" applyAlignment="1">
      <alignment horizontal="center" vertical="center"/>
    </xf>
    <xf numFmtId="2" fontId="0" fillId="7" borderId="0" xfId="0" applyNumberFormat="1" applyFill="1" applyAlignment="1">
      <alignment horizontal="center" vertical="center"/>
    </xf>
    <xf numFmtId="2" fontId="0" fillId="12" borderId="0" xfId="0" applyNumberFormat="1" applyFill="1" applyAlignment="1">
      <alignment horizontal="center" vertical="center"/>
    </xf>
    <xf numFmtId="0" fontId="15" fillId="6" borderId="0" xfId="0" applyFont="1" applyFill="1" applyAlignment="1">
      <alignment horizontal="left" vertical="top"/>
    </xf>
    <xf numFmtId="0" fontId="8" fillId="0" borderId="0" xfId="0" applyFon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5" fillId="0" borderId="0" xfId="0" applyFont="1" applyAlignment="1">
      <alignment horizontal="right" vertical="center"/>
    </xf>
    <xf numFmtId="0" fontId="23" fillId="7" borderId="0" xfId="0" applyFont="1" applyFill="1" applyAlignment="1">
      <alignment horizontal="center" vertical="center"/>
    </xf>
    <xf numFmtId="0" fontId="24" fillId="12" borderId="0" xfId="0" applyFont="1" applyFill="1" applyAlignment="1">
      <alignment horizontal="left" vertical="center"/>
    </xf>
    <xf numFmtId="0" fontId="24" fillId="12" borderId="0" xfId="0" quotePrefix="1" applyFont="1" applyFill="1" applyAlignment="1">
      <alignment horizontal="right" vertical="center"/>
    </xf>
    <xf numFmtId="0" fontId="24" fillId="4" borderId="0" xfId="0" applyFont="1" applyFill="1" applyAlignment="1">
      <alignment horizontal="center" vertical="center"/>
    </xf>
    <xf numFmtId="0" fontId="5" fillId="7" borderId="0" xfId="0" applyFont="1" applyFill="1" applyAlignment="1">
      <alignment horizontal="left" vertical="center"/>
    </xf>
    <xf numFmtId="0" fontId="26" fillId="0" borderId="0" xfId="0" applyFont="1" applyAlignment="1">
      <alignment horizontal="left" vertical="center"/>
    </xf>
    <xf numFmtId="0" fontId="20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20" fillId="0" borderId="0" xfId="0" applyFont="1" applyAlignment="1">
      <alignment horizontal="right" vertical="center"/>
    </xf>
    <xf numFmtId="0" fontId="21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27" fillId="13" borderId="0" xfId="0" applyFont="1" applyFill="1" applyAlignment="1">
      <alignment horizontal="left"/>
    </xf>
    <xf numFmtId="0" fontId="14" fillId="0" borderId="0" xfId="0" applyFont="1" applyAlignment="1">
      <alignment vertical="center"/>
    </xf>
    <xf numFmtId="0" fontId="28" fillId="13" borderId="0" xfId="0" applyFont="1" applyFill="1" applyAlignment="1">
      <alignment horizontal="left"/>
    </xf>
    <xf numFmtId="0" fontId="22" fillId="13" borderId="0" xfId="0" applyFont="1" applyFill="1" applyAlignment="1">
      <alignment horizontal="right"/>
    </xf>
    <xf numFmtId="0" fontId="0" fillId="4" borderId="0" xfId="0" applyFill="1"/>
    <xf numFmtId="11" fontId="6" fillId="4" borderId="0" xfId="0" applyNumberFormat="1" applyFont="1" applyFill="1"/>
    <xf numFmtId="0" fontId="0" fillId="9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30" fillId="13" borderId="0" xfId="0" applyFont="1" applyFill="1" applyAlignment="1">
      <alignment horizontal="right" vertical="center"/>
    </xf>
    <xf numFmtId="0" fontId="32" fillId="13" borderId="0" xfId="0" applyFont="1" applyFill="1" applyAlignment="1">
      <alignment horizontal="right" vertical="center"/>
    </xf>
    <xf numFmtId="0" fontId="5" fillId="10" borderId="0" xfId="0" applyFont="1" applyFill="1" applyAlignment="1">
      <alignment horizontal="left" vertical="center"/>
    </xf>
    <xf numFmtId="0" fontId="33" fillId="13" borderId="0" xfId="0" applyFont="1" applyFill="1" applyAlignment="1">
      <alignment horizontal="right"/>
    </xf>
    <xf numFmtId="0" fontId="34" fillId="13" borderId="0" xfId="0" applyFont="1" applyFill="1" applyAlignment="1">
      <alignment horizontal="center" vertical="center"/>
    </xf>
    <xf numFmtId="0" fontId="35" fillId="0" borderId="0" xfId="0" applyFont="1" applyAlignment="1">
      <alignment horizontal="left" vertical="center"/>
    </xf>
    <xf numFmtId="0" fontId="31" fillId="13" borderId="0" xfId="0" applyFont="1" applyFill="1" applyAlignment="1">
      <alignment horizontal="left" vertical="center"/>
    </xf>
    <xf numFmtId="0" fontId="24" fillId="14" borderId="0" xfId="0" applyFont="1" applyFill="1" applyAlignment="1">
      <alignment horizontal="left" vertical="center"/>
    </xf>
    <xf numFmtId="0" fontId="31" fillId="13" borderId="0" xfId="0" applyFont="1" applyFill="1" applyAlignment="1">
      <alignment horizontal="left"/>
    </xf>
    <xf numFmtId="0" fontId="21" fillId="14" borderId="0" xfId="0" applyFont="1" applyFill="1" applyAlignment="1">
      <alignment horizontal="left" vertical="center"/>
    </xf>
    <xf numFmtId="0" fontId="28" fillId="4" borderId="0" xfId="0" applyFont="1" applyFill="1" applyAlignment="1">
      <alignment horizontal="left" vertical="center"/>
    </xf>
    <xf numFmtId="0" fontId="28" fillId="4" borderId="0" xfId="0" applyFont="1" applyFill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5" fillId="10" borderId="0" xfId="0" applyFont="1" applyFill="1" applyAlignment="1">
      <alignment horizontal="left" vertical="center"/>
    </xf>
    <xf numFmtId="0" fontId="37" fillId="4" borderId="0" xfId="0" applyFont="1" applyFill="1" applyAlignment="1">
      <alignment horizontal="center" vertical="center"/>
    </xf>
    <xf numFmtId="0" fontId="25" fillId="4" borderId="0" xfId="0" applyFont="1" applyFill="1" applyAlignment="1">
      <alignment horizontal="center" vertical="center"/>
    </xf>
    <xf numFmtId="0" fontId="22" fillId="13" borderId="0" xfId="0" applyFont="1" applyFill="1" applyAlignment="1">
      <alignment horizontal="center"/>
    </xf>
    <xf numFmtId="1" fontId="29" fillId="13" borderId="0" xfId="0" applyNumberFormat="1" applyFont="1" applyFill="1" applyAlignment="1">
      <alignment horizontal="center" vertical="center"/>
    </xf>
    <xf numFmtId="0" fontId="5" fillId="10" borderId="0" xfId="0" applyFont="1" applyFill="1" applyAlignment="1">
      <alignment horizontal="center" vertical="center"/>
    </xf>
    <xf numFmtId="0" fontId="34" fillId="13" borderId="0" xfId="0" applyFont="1" applyFill="1" applyAlignment="1">
      <alignment horizontal="left" vertical="center"/>
    </xf>
    <xf numFmtId="0" fontId="28" fillId="0" borderId="0" xfId="0" applyFont="1" applyAlignment="1">
      <alignment horizontal="left" vertical="center"/>
    </xf>
    <xf numFmtId="0" fontId="28" fillId="4" borderId="0" xfId="0" applyFont="1" applyFill="1" applyAlignment="1">
      <alignment horizontal="right" vertical="center"/>
    </xf>
    <xf numFmtId="0" fontId="21" fillId="4" borderId="0" xfId="0" applyFont="1" applyFill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25" fillId="13" borderId="0" xfId="0" applyFont="1" applyFill="1" applyAlignment="1">
      <alignment horizontal="center" vertical="center"/>
    </xf>
    <xf numFmtId="0" fontId="30" fillId="13" borderId="0" xfId="0" applyFont="1" applyFill="1" applyAlignment="1">
      <alignment horizontal="center" vertical="center"/>
    </xf>
    <xf numFmtId="0" fontId="38" fillId="15" borderId="0" xfId="0" applyFont="1" applyFill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39" fillId="15" borderId="0" xfId="0" applyFont="1" applyFill="1" applyAlignment="1">
      <alignment horizontal="center" vertical="center"/>
    </xf>
    <xf numFmtId="0" fontId="20" fillId="15" borderId="0" xfId="0" applyFont="1" applyFill="1" applyAlignment="1">
      <alignment horizontal="center" vertical="center"/>
    </xf>
    <xf numFmtId="0" fontId="41" fillId="4" borderId="0" xfId="0" applyFont="1" applyFill="1" applyAlignment="1">
      <alignment horizontal="left" vertical="center"/>
    </xf>
    <xf numFmtId="0" fontId="5" fillId="0" borderId="0" xfId="0" applyFont="1"/>
    <xf numFmtId="1" fontId="5" fillId="0" borderId="0" xfId="0" applyNumberFormat="1" applyFont="1"/>
    <xf numFmtId="0" fontId="42" fillId="13" borderId="0" xfId="0" applyFont="1" applyFill="1" applyAlignment="1">
      <alignment horizontal="center" vertical="center"/>
    </xf>
    <xf numFmtId="0" fontId="40" fillId="4" borderId="0" xfId="0" applyFont="1" applyFill="1" applyAlignment="1">
      <alignment horizontal="center" vertical="center"/>
    </xf>
    <xf numFmtId="0" fontId="44" fillId="13" borderId="0" xfId="0" applyFont="1" applyFill="1" applyAlignment="1">
      <alignment horizontal="center" vertical="center"/>
    </xf>
    <xf numFmtId="0" fontId="45" fillId="13" borderId="0" xfId="0" applyFont="1" applyFill="1" applyAlignment="1">
      <alignment horizontal="center" vertical="center"/>
    </xf>
    <xf numFmtId="0" fontId="46" fillId="7" borderId="0" xfId="0" applyFont="1" applyFill="1" applyAlignment="1">
      <alignment horizontal="left" vertical="center"/>
    </xf>
    <xf numFmtId="1" fontId="43" fillId="13" borderId="0" xfId="0" applyNumberFormat="1" applyFont="1" applyFill="1" applyAlignment="1">
      <alignment horizontal="left" vertical="center"/>
    </xf>
    <xf numFmtId="0" fontId="45" fillId="13" borderId="0" xfId="0" applyFont="1" applyFill="1" applyAlignment="1">
      <alignment horizontal="right" vertical="center"/>
    </xf>
    <xf numFmtId="0" fontId="24" fillId="14" borderId="0" xfId="0" applyFont="1" applyFill="1" applyAlignment="1">
      <alignment horizontal="right" vertical="center"/>
    </xf>
    <xf numFmtId="0" fontId="21" fillId="14" borderId="0" xfId="0" applyFont="1" applyFill="1" applyAlignment="1">
      <alignment horizontal="right" vertical="center"/>
    </xf>
    <xf numFmtId="0" fontId="4" fillId="0" borderId="0" xfId="0" applyFont="1" applyAlignment="1">
      <alignment horizontal="right" vertical="center"/>
    </xf>
    <xf numFmtId="0" fontId="47" fillId="4" borderId="0" xfId="0" applyFont="1" applyFill="1" applyAlignment="1">
      <alignment horizontal="left" vertical="center"/>
    </xf>
    <xf numFmtId="0" fontId="20" fillId="15" borderId="0" xfId="0" applyFont="1" applyFill="1" applyAlignment="1">
      <alignment horizontal="right" vertical="center"/>
    </xf>
    <xf numFmtId="0" fontId="34" fillId="15" borderId="0" xfId="0" applyFont="1" applyFill="1" applyAlignment="1">
      <alignment horizontal="center" vertical="center"/>
    </xf>
    <xf numFmtId="0" fontId="34" fillId="15" borderId="0" xfId="0" applyFont="1" applyFill="1" applyAlignment="1">
      <alignment horizontal="left" vertical="center"/>
    </xf>
    <xf numFmtId="0" fontId="48" fillId="15" borderId="0" xfId="0" applyFont="1" applyFill="1" applyAlignment="1">
      <alignment horizontal="center" vertical="center"/>
    </xf>
    <xf numFmtId="0" fontId="49" fillId="4" borderId="0" xfId="0" applyFont="1" applyFill="1" applyAlignment="1">
      <alignment horizontal="left" vertical="center"/>
    </xf>
    <xf numFmtId="0" fontId="50" fillId="4" borderId="0" xfId="0" applyFont="1" applyFill="1" applyAlignment="1">
      <alignment horizontal="center" vertical="center"/>
    </xf>
    <xf numFmtId="0" fontId="28" fillId="14" borderId="0" xfId="0" applyFont="1" applyFill="1" applyAlignment="1">
      <alignment horizontal="center" vertical="center"/>
    </xf>
    <xf numFmtId="0" fontId="51" fillId="13" borderId="0" xfId="0" applyFont="1" applyFill="1" applyAlignment="1">
      <alignment horizontal="right" vertical="center"/>
    </xf>
    <xf numFmtId="0" fontId="52" fillId="15" borderId="0" xfId="0" applyFont="1" applyFill="1" applyAlignment="1">
      <alignment horizontal="center" vertical="center"/>
    </xf>
    <xf numFmtId="0" fontId="1" fillId="16" borderId="0" xfId="0" applyFont="1" applyFill="1"/>
    <xf numFmtId="0" fontId="5" fillId="17" borderId="0" xfId="0" applyFont="1" applyFill="1"/>
    <xf numFmtId="1" fontId="5" fillId="17" borderId="0" xfId="0" applyNumberFormat="1" applyFont="1" applyFill="1"/>
    <xf numFmtId="0" fontId="53" fillId="18" borderId="0" xfId="0" applyFont="1" applyFill="1" applyAlignment="1">
      <alignment horizontal="center" vertical="center"/>
    </xf>
    <xf numFmtId="0" fontId="55" fillId="13" borderId="0" xfId="0" applyFont="1" applyFill="1" applyAlignment="1">
      <alignment horizontal="center" vertical="center"/>
    </xf>
    <xf numFmtId="0" fontId="5" fillId="19" borderId="0" xfId="0" applyFont="1" applyFill="1"/>
    <xf numFmtId="2" fontId="5" fillId="19" borderId="0" xfId="0" applyNumberFormat="1" applyFont="1" applyFill="1" applyAlignment="1">
      <alignment horizontal="center" vertical="center"/>
    </xf>
    <xf numFmtId="1" fontId="5" fillId="19" borderId="0" xfId="0" applyNumberFormat="1" applyFont="1" applyFill="1"/>
    <xf numFmtId="0" fontId="5" fillId="16" borderId="0" xfId="0" applyFont="1" applyFill="1" applyAlignment="1">
      <alignment horizontal="center"/>
    </xf>
    <xf numFmtId="1" fontId="5" fillId="19" borderId="0" xfId="0" applyNumberFormat="1" applyFont="1" applyFill="1" applyAlignment="1">
      <alignment horizontal="center" vertical="center"/>
    </xf>
    <xf numFmtId="1" fontId="56" fillId="17" borderId="0" xfId="0" applyNumberFormat="1" applyFont="1" applyFill="1" applyAlignment="1">
      <alignment horizontal="center" vertical="center"/>
    </xf>
    <xf numFmtId="1" fontId="56" fillId="0" borderId="0" xfId="0" applyNumberFormat="1" applyFont="1" applyAlignment="1">
      <alignment horizontal="center" vertical="center"/>
    </xf>
    <xf numFmtId="0" fontId="36" fillId="4" borderId="0" xfId="0" applyFont="1" applyFill="1" applyAlignment="1">
      <alignment horizontal="center" vertical="center"/>
    </xf>
    <xf numFmtId="0" fontId="57" fillId="13" borderId="0" xfId="0" applyFont="1" applyFill="1" applyAlignment="1">
      <alignment horizontal="left" vertical="center"/>
    </xf>
    <xf numFmtId="0" fontId="5" fillId="10" borderId="0" xfId="0" applyFont="1" applyFill="1" applyAlignment="1">
      <alignment horizontal="right" vertical="center"/>
    </xf>
    <xf numFmtId="0" fontId="4" fillId="0" borderId="0" xfId="0" applyFont="1" applyAlignment="1">
      <alignment horizontal="right"/>
    </xf>
    <xf numFmtId="1" fontId="30" fillId="13" borderId="0" xfId="0" applyNumberFormat="1" applyFont="1" applyFill="1" applyAlignment="1">
      <alignment horizontal="center" vertical="center"/>
    </xf>
    <xf numFmtId="11" fontId="24" fillId="12" borderId="0" xfId="0" quotePrefix="1" applyNumberFormat="1" applyFont="1" applyFill="1" applyAlignment="1">
      <alignment horizontal="right" vertical="center"/>
    </xf>
    <xf numFmtId="1" fontId="53" fillId="13" borderId="0" xfId="0" applyNumberFormat="1" applyFont="1" applyFill="1" applyAlignment="1">
      <alignment horizontal="left" vertical="center"/>
    </xf>
    <xf numFmtId="3" fontId="37" fillId="4" borderId="0" xfId="0" applyNumberFormat="1" applyFont="1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7" borderId="0" xfId="0" applyFill="1" applyAlignment="1">
      <alignment horizontal="center" vertical="center" wrapText="1"/>
    </xf>
    <xf numFmtId="0" fontId="0" fillId="7" borderId="0" xfId="0" applyFill="1"/>
    <xf numFmtId="165" fontId="1" fillId="16" borderId="0" xfId="0" applyNumberFormat="1" applyFont="1" applyFill="1"/>
    <xf numFmtId="1" fontId="5" fillId="4" borderId="0" xfId="0" applyNumberFormat="1" applyFont="1" applyFill="1"/>
    <xf numFmtId="0" fontId="5" fillId="4" borderId="0" xfId="0" applyFont="1" applyFill="1"/>
    <xf numFmtId="2" fontId="0" fillId="0" borderId="0" xfId="0" applyNumberFormat="1"/>
    <xf numFmtId="0" fontId="0" fillId="5" borderId="0" xfId="0" applyFill="1"/>
    <xf numFmtId="0" fontId="0" fillId="10" borderId="0" xfId="0" applyFill="1"/>
    <xf numFmtId="0" fontId="0" fillId="20" borderId="0" xfId="0" applyFill="1"/>
    <xf numFmtId="11" fontId="0" fillId="20" borderId="0" xfId="0" applyNumberFormat="1" applyFill="1"/>
    <xf numFmtId="0" fontId="58" fillId="0" borderId="0" xfId="0" applyFont="1"/>
    <xf numFmtId="0" fontId="0" fillId="21" borderId="0" xfId="0" applyFill="1"/>
    <xf numFmtId="11" fontId="59" fillId="22" borderId="0" xfId="0" applyNumberFormat="1" applyFont="1" applyFill="1"/>
    <xf numFmtId="1" fontId="0" fillId="0" borderId="0" xfId="0" applyNumberFormat="1"/>
    <xf numFmtId="0" fontId="60" fillId="14" borderId="0" xfId="0" applyFont="1" applyFill="1" applyAlignment="1">
      <alignment horizontal="center" vertical="center"/>
    </xf>
    <xf numFmtId="0" fontId="30" fillId="13" borderId="0" xfId="0" applyFont="1" applyFill="1" applyAlignment="1">
      <alignment horizontal="left" vertical="center"/>
    </xf>
    <xf numFmtId="0" fontId="22" fillId="4" borderId="0" xfId="0" applyFont="1" applyFill="1" applyAlignment="1">
      <alignment horizontal="center" vertical="center"/>
    </xf>
    <xf numFmtId="0" fontId="33" fillId="4" borderId="0" xfId="0" applyFont="1" applyFill="1" applyAlignment="1">
      <alignment horizontal="center" vertical="center"/>
    </xf>
    <xf numFmtId="0" fontId="61" fillId="13" borderId="0" xfId="0" applyFont="1" applyFill="1" applyAlignment="1">
      <alignment horizontal="center" vertical="center"/>
    </xf>
    <xf numFmtId="0" fontId="62" fillId="13" borderId="0" xfId="0" applyFont="1" applyFill="1" applyAlignment="1">
      <alignment horizontal="center" vertical="center"/>
    </xf>
    <xf numFmtId="0" fontId="63" fillId="13" borderId="0" xfId="0" applyFont="1" applyFill="1" applyAlignment="1">
      <alignment horizontal="center" vertical="center"/>
    </xf>
    <xf numFmtId="0" fontId="22" fillId="13" borderId="0" xfId="0" applyFont="1" applyFill="1" applyAlignment="1">
      <alignment horizontal="center" vertical="center"/>
    </xf>
    <xf numFmtId="0" fontId="33" fillId="13" borderId="0" xfId="0" applyFont="1" applyFill="1" applyAlignment="1">
      <alignment horizontal="center" vertical="center"/>
    </xf>
    <xf numFmtId="0" fontId="64" fillId="13" borderId="0" xfId="0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24" fillId="10" borderId="0" xfId="0" applyFont="1" applyFill="1" applyAlignment="1">
      <alignment horizontal="left" vertical="center"/>
    </xf>
    <xf numFmtId="0" fontId="24" fillId="10" borderId="0" xfId="0" quotePrefix="1" applyFont="1" applyFill="1" applyAlignment="1">
      <alignment horizontal="right" vertical="center"/>
    </xf>
    <xf numFmtId="11" fontId="24" fillId="10" borderId="0" xfId="0" quotePrefix="1" applyNumberFormat="1" applyFont="1" applyFill="1" applyAlignment="1">
      <alignment horizontal="right" vertical="center"/>
    </xf>
    <xf numFmtId="0" fontId="66" fillId="13" borderId="0" xfId="0" applyFont="1" applyFill="1" applyAlignment="1">
      <alignment horizontal="left"/>
    </xf>
    <xf numFmtId="0" fontId="67" fillId="13" borderId="0" xfId="0" applyFont="1" applyFill="1" applyAlignment="1">
      <alignment horizontal="right" vertical="center"/>
    </xf>
    <xf numFmtId="0" fontId="67" fillId="13" borderId="0" xfId="0" applyFont="1" applyFill="1" applyAlignment="1">
      <alignment horizontal="center" vertical="center"/>
    </xf>
    <xf numFmtId="0" fontId="69" fillId="13" borderId="0" xfId="0" applyFont="1" applyFill="1" applyAlignment="1">
      <alignment horizontal="left" vertical="center"/>
    </xf>
    <xf numFmtId="0" fontId="70" fillId="13" borderId="0" xfId="0" applyFont="1" applyFill="1" applyAlignment="1">
      <alignment horizontal="right" vertical="center"/>
    </xf>
    <xf numFmtId="0" fontId="68" fillId="15" borderId="0" xfId="0" applyFont="1" applyFill="1" applyAlignment="1">
      <alignment horizontal="center" vertical="center"/>
    </xf>
    <xf numFmtId="0" fontId="24" fillId="4" borderId="0" xfId="0" quotePrefix="1" applyFont="1" applyFill="1" applyAlignment="1">
      <alignment horizontal="right" vertical="center"/>
    </xf>
    <xf numFmtId="0" fontId="52" fillId="15" borderId="0" xfId="0" applyFont="1" applyFill="1" applyAlignment="1">
      <alignment horizontal="right" vertical="center"/>
    </xf>
    <xf numFmtId="0" fontId="52" fillId="15" borderId="0" xfId="0" applyFont="1" applyFill="1" applyAlignment="1">
      <alignment horizontal="left" vertical="center"/>
    </xf>
    <xf numFmtId="166" fontId="24" fillId="12" borderId="0" xfId="0" quotePrefix="1" applyNumberFormat="1" applyFont="1" applyFill="1" applyAlignment="1">
      <alignment horizontal="right" vertical="center"/>
    </xf>
    <xf numFmtId="0" fontId="71" fillId="15" borderId="0" xfId="0" applyFont="1" applyFill="1" applyAlignment="1">
      <alignment horizontal="center" vertical="center"/>
    </xf>
    <xf numFmtId="0" fontId="72" fillId="15" borderId="0" xfId="0" applyFont="1" applyFill="1" applyAlignment="1">
      <alignment horizontal="center" vertical="center"/>
    </xf>
    <xf numFmtId="0" fontId="5" fillId="23" borderId="0" xfId="0" applyFont="1" applyFill="1"/>
    <xf numFmtId="0" fontId="0" fillId="23" borderId="0" xfId="0" applyFill="1"/>
    <xf numFmtId="1" fontId="74" fillId="13" borderId="0" xfId="0" applyNumberFormat="1" applyFont="1" applyFill="1" applyAlignment="1">
      <alignment horizontal="center" vertical="center"/>
    </xf>
    <xf numFmtId="164" fontId="75" fillId="13" borderId="0" xfId="0" applyNumberFormat="1" applyFont="1" applyFill="1" applyAlignment="1">
      <alignment horizontal="center" vertical="center"/>
    </xf>
    <xf numFmtId="0" fontId="76" fillId="15" borderId="0" xfId="0" applyFont="1" applyFill="1" applyAlignment="1">
      <alignment horizontal="center" vertical="center"/>
    </xf>
    <xf numFmtId="0" fontId="77" fillId="4" borderId="0" xfId="0" applyFont="1" applyFill="1" applyAlignment="1">
      <alignment horizontal="left" vertical="center"/>
    </xf>
    <xf numFmtId="0" fontId="78" fillId="4" borderId="0" xfId="0" applyFont="1" applyFill="1" applyAlignment="1">
      <alignment horizontal="left" vertical="center"/>
    </xf>
    <xf numFmtId="1" fontId="28" fillId="4" borderId="0" xfId="0" applyNumberFormat="1" applyFont="1" applyFill="1" applyAlignment="1">
      <alignment horizontal="center" vertical="center"/>
    </xf>
    <xf numFmtId="2" fontId="28" fillId="4" borderId="0" xfId="0" applyNumberFormat="1" applyFont="1" applyFill="1" applyAlignment="1">
      <alignment horizontal="center" vertical="center"/>
    </xf>
    <xf numFmtId="1" fontId="34" fillId="4" borderId="0" xfId="0" applyNumberFormat="1" applyFont="1" applyFill="1" applyAlignment="1">
      <alignment horizontal="center" vertical="center"/>
    </xf>
    <xf numFmtId="1" fontId="34" fillId="4" borderId="0" xfId="0" applyNumberFormat="1" applyFont="1" applyFill="1" applyAlignment="1">
      <alignment horizontal="left" vertical="center"/>
    </xf>
    <xf numFmtId="2" fontId="34" fillId="4" borderId="0" xfId="0" applyNumberFormat="1" applyFont="1" applyFill="1" applyAlignment="1">
      <alignment horizontal="left" vertical="center"/>
    </xf>
    <xf numFmtId="0" fontId="54" fillId="15" borderId="0" xfId="0" applyFont="1" applyFill="1" applyAlignment="1">
      <alignment horizontal="left" vertical="center"/>
    </xf>
    <xf numFmtId="0" fontId="80" fillId="4" borderId="0" xfId="0" applyFont="1" applyFill="1" applyAlignment="1">
      <alignment horizontal="center" vertical="center"/>
    </xf>
    <xf numFmtId="0" fontId="80" fillId="4" borderId="0" xfId="0" applyFont="1" applyFill="1" applyAlignment="1">
      <alignment horizontal="left" vertical="center"/>
    </xf>
    <xf numFmtId="0" fontId="79" fillId="4" borderId="0" xfId="0" applyFont="1" applyFill="1" applyAlignment="1">
      <alignment horizontal="center" vertical="center"/>
    </xf>
    <xf numFmtId="0" fontId="56" fillId="4" borderId="0" xfId="0" applyFont="1" applyFill="1" applyAlignment="1">
      <alignment horizontal="left" vertical="center"/>
    </xf>
    <xf numFmtId="0" fontId="79" fillId="4" borderId="0" xfId="0" applyFont="1" applyFill="1" applyAlignment="1">
      <alignment horizontal="left" vertical="center"/>
    </xf>
    <xf numFmtId="0" fontId="79" fillId="4" borderId="0" xfId="0" applyFont="1" applyFill="1" applyAlignment="1">
      <alignment horizontal="right" vertical="center"/>
    </xf>
    <xf numFmtId="0" fontId="81" fillId="7" borderId="0" xfId="0" applyFont="1" applyFill="1" applyAlignment="1">
      <alignment horizontal="right" vertical="center"/>
    </xf>
    <xf numFmtId="0" fontId="81" fillId="4" borderId="0" xfId="0" applyFont="1" applyFill="1" applyAlignment="1">
      <alignment horizontal="left" vertical="center"/>
    </xf>
    <xf numFmtId="0" fontId="81" fillId="7" borderId="0" xfId="0" applyFont="1" applyFill="1" applyAlignment="1">
      <alignment horizontal="left" vertical="center"/>
    </xf>
    <xf numFmtId="0" fontId="82" fillId="10" borderId="0" xfId="0" applyFont="1" applyFill="1" applyAlignment="1">
      <alignment horizontal="left" vertical="center"/>
    </xf>
    <xf numFmtId="0" fontId="72" fillId="4" borderId="0" xfId="0" quotePrefix="1" applyFont="1" applyFill="1" applyAlignment="1">
      <alignment horizontal="right" vertical="center"/>
    </xf>
    <xf numFmtId="0" fontId="47" fillId="4" borderId="0" xfId="0" applyFont="1" applyFill="1" applyAlignment="1">
      <alignment horizontal="right" vertical="center"/>
    </xf>
    <xf numFmtId="0" fontId="41" fillId="4" borderId="0" xfId="0" applyFont="1" applyFill="1" applyAlignment="1">
      <alignment horizontal="center" vertical="center"/>
    </xf>
    <xf numFmtId="0" fontId="23" fillId="4" borderId="0" xfId="0" applyFont="1" applyFill="1" applyAlignment="1">
      <alignment horizontal="left" vertical="center"/>
    </xf>
    <xf numFmtId="0" fontId="23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left" vertical="center"/>
    </xf>
    <xf numFmtId="0" fontId="23" fillId="7" borderId="0" xfId="0" applyFont="1" applyFill="1" applyAlignment="1">
      <alignment horizontal="left" vertical="center"/>
    </xf>
    <xf numFmtId="0" fontId="82" fillId="7" borderId="0" xfId="0" applyFont="1" applyFill="1" applyAlignment="1">
      <alignment horizontal="right"/>
    </xf>
    <xf numFmtId="164" fontId="53" fillId="13" borderId="0" xfId="0" applyNumberFormat="1" applyFont="1" applyFill="1" applyAlignment="1">
      <alignment horizontal="center" vertical="center"/>
    </xf>
    <xf numFmtId="164" fontId="52" fillId="15" borderId="0" xfId="0" applyNumberFormat="1" applyFont="1" applyFill="1" applyAlignment="1">
      <alignment horizontal="center" vertical="center"/>
    </xf>
    <xf numFmtId="2" fontId="34" fillId="4" borderId="0" xfId="0" applyNumberFormat="1" applyFont="1" applyFill="1" applyAlignment="1">
      <alignment horizontal="center" vertical="center"/>
    </xf>
    <xf numFmtId="1" fontId="80" fillId="4" borderId="0" xfId="0" applyNumberFormat="1" applyFont="1" applyFill="1" applyAlignment="1">
      <alignment horizontal="center" vertical="center"/>
    </xf>
    <xf numFmtId="0" fontId="73" fillId="13" borderId="0" xfId="0" applyFont="1" applyFill="1" applyAlignment="1">
      <alignment horizontal="center" vertical="center"/>
    </xf>
    <xf numFmtId="1" fontId="83" fillId="15" borderId="0" xfId="0" applyNumberFormat="1" applyFont="1" applyFill="1" applyAlignment="1">
      <alignment horizontal="center" vertical="center"/>
    </xf>
    <xf numFmtId="0" fontId="84" fillId="15" borderId="0" xfId="0" applyFont="1" applyFill="1" applyAlignment="1">
      <alignment horizontal="center" vertical="center"/>
    </xf>
    <xf numFmtId="0" fontId="86" fillId="15" borderId="0" xfId="0" applyFont="1" applyFill="1" applyAlignment="1">
      <alignment horizontal="center" vertical="center"/>
    </xf>
    <xf numFmtId="1" fontId="79" fillId="4" borderId="0" xfId="0" applyNumberFormat="1" applyFont="1" applyFill="1" applyAlignment="1">
      <alignment horizontal="right" vertical="center"/>
    </xf>
    <xf numFmtId="0" fontId="85" fillId="13" borderId="0" xfId="0" applyFont="1" applyFill="1" applyAlignment="1">
      <alignment horizontal="left" vertical="top" wrapText="1"/>
    </xf>
    <xf numFmtId="0" fontId="26" fillId="13" borderId="0" xfId="0" applyFont="1" applyFill="1" applyAlignment="1">
      <alignment horizontal="left"/>
    </xf>
    <xf numFmtId="0" fontId="87" fillId="4" borderId="0" xfId="0" applyFont="1" applyFill="1" applyAlignment="1">
      <alignment horizontal="left" vertical="top" wrapText="1"/>
    </xf>
    <xf numFmtId="0" fontId="88" fillId="13" borderId="0" xfId="0" applyFont="1" applyFill="1" applyAlignment="1">
      <alignment horizontal="right" vertical="center"/>
    </xf>
    <xf numFmtId="0" fontId="77" fillId="4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FF"/>
      <color rgb="FF0000FF"/>
      <color rgb="FF00FF00"/>
      <color rgb="FF000000"/>
      <color rgb="FF686868"/>
      <color rgb="FF7575FF"/>
      <color rgb="FF585858"/>
      <color rgb="FF5D5DFF"/>
      <color rgb="FFD0A172"/>
      <color rgb="FFD1DB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804893860447754"/>
          <c:y val="0.30560155228121233"/>
          <c:w val="0.77418078274981161"/>
          <c:h val="0.5869992983550324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'Ref_04.05_Madson'!$F$3:$Z$3</c:f>
              <c:numCache>
                <c:formatCode>General</c:formatCode>
                <c:ptCount val="21"/>
                <c:pt idx="0">
                  <c:v>0.25</c:v>
                </c:pt>
                <c:pt idx="1">
                  <c:v>0.75</c:v>
                </c:pt>
                <c:pt idx="2">
                  <c:v>1.25</c:v>
                </c:pt>
                <c:pt idx="3">
                  <c:v>1.75</c:v>
                </c:pt>
                <c:pt idx="4">
                  <c:v>2.25</c:v>
                </c:pt>
                <c:pt idx="5">
                  <c:v>2.75</c:v>
                </c:pt>
                <c:pt idx="6">
                  <c:v>3.25</c:v>
                </c:pt>
                <c:pt idx="7">
                  <c:v>3.75</c:v>
                </c:pt>
                <c:pt idx="8">
                  <c:v>4.25</c:v>
                </c:pt>
                <c:pt idx="9">
                  <c:v>4.75</c:v>
                </c:pt>
                <c:pt idx="10">
                  <c:v>5.25</c:v>
                </c:pt>
                <c:pt idx="11">
                  <c:v>5.75</c:v>
                </c:pt>
                <c:pt idx="12">
                  <c:v>6.25</c:v>
                </c:pt>
                <c:pt idx="13">
                  <c:v>6.75</c:v>
                </c:pt>
                <c:pt idx="14">
                  <c:v>7.25</c:v>
                </c:pt>
                <c:pt idx="15">
                  <c:v>7.75</c:v>
                </c:pt>
                <c:pt idx="16">
                  <c:v>8.25</c:v>
                </c:pt>
                <c:pt idx="17">
                  <c:v>8.75</c:v>
                </c:pt>
                <c:pt idx="18">
                  <c:v>9.25</c:v>
                </c:pt>
                <c:pt idx="19">
                  <c:v>9.75</c:v>
                </c:pt>
                <c:pt idx="20">
                  <c:v>10.25</c:v>
                </c:pt>
              </c:numCache>
            </c:numRef>
          </c:xVal>
          <c:yVal>
            <c:numRef>
              <c:f>'Ref_04.05_Madson'!$F$2:$Z$2</c:f>
              <c:numCache>
                <c:formatCode>General</c:formatCode>
                <c:ptCount val="21"/>
                <c:pt idx="0">
                  <c:v>4.2000000000000003E-2</c:v>
                </c:pt>
                <c:pt idx="1">
                  <c:v>3.9899999999999998E-2</c:v>
                </c:pt>
                <c:pt idx="2">
                  <c:v>3.78E-2</c:v>
                </c:pt>
                <c:pt idx="3">
                  <c:v>3.5700000000000003E-2</c:v>
                </c:pt>
                <c:pt idx="4">
                  <c:v>3.3599999999999998E-2</c:v>
                </c:pt>
                <c:pt idx="5">
                  <c:v>3.15E-2</c:v>
                </c:pt>
                <c:pt idx="6">
                  <c:v>2.9399999999999999E-2</c:v>
                </c:pt>
                <c:pt idx="7">
                  <c:v>2.7300000000000001E-2</c:v>
                </c:pt>
                <c:pt idx="8">
                  <c:v>2.52E-2</c:v>
                </c:pt>
                <c:pt idx="9">
                  <c:v>2.3099999999999999E-2</c:v>
                </c:pt>
                <c:pt idx="10">
                  <c:v>2.1000000000000001E-2</c:v>
                </c:pt>
                <c:pt idx="11">
                  <c:v>1.89E-2</c:v>
                </c:pt>
                <c:pt idx="12">
                  <c:v>1.6799999999999999E-2</c:v>
                </c:pt>
                <c:pt idx="13">
                  <c:v>1.47E-2</c:v>
                </c:pt>
                <c:pt idx="14">
                  <c:v>1.26E-2</c:v>
                </c:pt>
                <c:pt idx="15">
                  <c:v>1.0500000000000001E-2</c:v>
                </c:pt>
                <c:pt idx="16">
                  <c:v>8.3999999999999995E-3</c:v>
                </c:pt>
                <c:pt idx="17">
                  <c:v>6.3E-3</c:v>
                </c:pt>
                <c:pt idx="18">
                  <c:v>4.1999999999999997E-3</c:v>
                </c:pt>
                <c:pt idx="19">
                  <c:v>2.0999999999999999E-3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AF-4664-8F2E-255B6AF9DB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4130959"/>
        <c:axId val="1784139119"/>
      </c:scatterChart>
      <c:valAx>
        <c:axId val="1784130959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784139119"/>
        <c:crosses val="autoZero"/>
        <c:crossBetween val="midCat"/>
      </c:valAx>
      <c:valAx>
        <c:axId val="1784139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7841309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79278886499996"/>
          <c:y val="0.33332166812481767"/>
          <c:w val="0.79281842934264579"/>
          <c:h val="0.55927894429862934"/>
        </c:manualLayout>
      </c:layout>
      <c:scatterChart>
        <c:scatterStyle val="lineMarker"/>
        <c:varyColors val="0"/>
        <c:ser>
          <c:idx val="3"/>
          <c:order val="0"/>
          <c:tx>
            <c:strRef>
              <c:f>'Ref_04.05_Madson'!$C$16</c:f>
              <c:strCache>
                <c:ptCount val="1"/>
                <c:pt idx="0">
                  <c:v>3 min</c:v>
                </c:pt>
              </c:strCache>
            </c:strRef>
          </c:tx>
          <c:marker>
            <c:symbol val="square"/>
            <c:size val="7"/>
          </c:marker>
          <c:xVal>
            <c:numRef>
              <c:f>'Ref_04.05_Madson'!$F$3:$Z$3</c:f>
              <c:numCache>
                <c:formatCode>General</c:formatCode>
                <c:ptCount val="21"/>
                <c:pt idx="0">
                  <c:v>0.25</c:v>
                </c:pt>
                <c:pt idx="1">
                  <c:v>0.75</c:v>
                </c:pt>
                <c:pt idx="2">
                  <c:v>1.25</c:v>
                </c:pt>
                <c:pt idx="3">
                  <c:v>1.75</c:v>
                </c:pt>
                <c:pt idx="4">
                  <c:v>2.25</c:v>
                </c:pt>
                <c:pt idx="5">
                  <c:v>2.75</c:v>
                </c:pt>
                <c:pt idx="6">
                  <c:v>3.25</c:v>
                </c:pt>
                <c:pt idx="7">
                  <c:v>3.75</c:v>
                </c:pt>
                <c:pt idx="8">
                  <c:v>4.25</c:v>
                </c:pt>
                <c:pt idx="9">
                  <c:v>4.75</c:v>
                </c:pt>
                <c:pt idx="10">
                  <c:v>5.25</c:v>
                </c:pt>
                <c:pt idx="11">
                  <c:v>5.75</c:v>
                </c:pt>
                <c:pt idx="12">
                  <c:v>6.25</c:v>
                </c:pt>
                <c:pt idx="13">
                  <c:v>6.75</c:v>
                </c:pt>
                <c:pt idx="14">
                  <c:v>7.25</c:v>
                </c:pt>
                <c:pt idx="15">
                  <c:v>7.75</c:v>
                </c:pt>
                <c:pt idx="16">
                  <c:v>8.25</c:v>
                </c:pt>
                <c:pt idx="17">
                  <c:v>8.75</c:v>
                </c:pt>
                <c:pt idx="18">
                  <c:v>9.25</c:v>
                </c:pt>
                <c:pt idx="19">
                  <c:v>9.75</c:v>
                </c:pt>
                <c:pt idx="20">
                  <c:v>10.25</c:v>
                </c:pt>
              </c:numCache>
            </c:numRef>
          </c:xVal>
          <c:yVal>
            <c:numRef>
              <c:f>'Ref_04.05_Madson'!$G$16:$Z$16</c:f>
              <c:numCache>
                <c:formatCode>0.00</c:formatCode>
                <c:ptCount val="20"/>
                <c:pt idx="0">
                  <c:v>0.99129469999999997</c:v>
                </c:pt>
                <c:pt idx="1">
                  <c:v>0.96285944999999995</c:v>
                </c:pt>
                <c:pt idx="2">
                  <c:v>0.900092</c:v>
                </c:pt>
                <c:pt idx="3">
                  <c:v>0.79073649999999995</c:v>
                </c:pt>
                <c:pt idx="4">
                  <c:v>0.63715670000000002</c:v>
                </c:pt>
                <c:pt idx="5">
                  <c:v>0.4617597</c:v>
                </c:pt>
                <c:pt idx="6">
                  <c:v>0.29753864000000002</c:v>
                </c:pt>
                <c:pt idx="7">
                  <c:v>0.17009270000000001</c:v>
                </c:pt>
                <c:pt idx="8">
                  <c:v>8.6826109999999998E-2</c:v>
                </c:pt>
                <c:pt idx="9">
                  <c:v>4.0077846E-2</c:v>
                </c:pt>
                <c:pt idx="10">
                  <c:v>1.6980752000000002E-2</c:v>
                </c:pt>
                <c:pt idx="11">
                  <c:v>6.6977080000000001E-3</c:v>
                </c:pt>
                <c:pt idx="12">
                  <c:v>2.4883302E-3</c:v>
                </c:pt>
                <c:pt idx="13">
                  <c:v>8.7899650000000001E-4</c:v>
                </c:pt>
                <c:pt idx="14">
                  <c:v>2.9745203000000001E-4</c:v>
                </c:pt>
                <c:pt idx="15">
                  <c:v>9.70064E-5</c:v>
                </c:pt>
                <c:pt idx="16">
                  <c:v>3.0635724999999997E-5</c:v>
                </c:pt>
                <c:pt idx="17">
                  <c:v>9.4020099999999998E-6</c:v>
                </c:pt>
                <c:pt idx="18">
                  <c:v>2.7927119999999999E-6</c:v>
                </c:pt>
                <c:pt idx="19">
                  <c:v>7.0642557000000003E-7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5A-4536-9EA1-9B62FEC9955C}"/>
            </c:ext>
          </c:extLst>
        </c:ser>
        <c:ser>
          <c:idx val="4"/>
          <c:order val="1"/>
          <c:tx>
            <c:strRef>
              <c:f>'Ref_04.05_Madson'!$C$46</c:f>
              <c:strCache>
                <c:ptCount val="1"/>
                <c:pt idx="0">
                  <c:v>12 min</c:v>
                </c:pt>
              </c:strCache>
            </c:strRef>
          </c:tx>
          <c:marker>
            <c:symbol val="circle"/>
            <c:size val="10"/>
            <c:spPr>
              <a:noFill/>
              <a:ln>
                <a:solidFill>
                  <a:schemeClr val="accent1"/>
                </a:solidFill>
              </a:ln>
            </c:spPr>
          </c:marker>
          <c:xVal>
            <c:numRef>
              <c:f>'Ref_04.05_Madson'!$F$3:$Z$3</c:f>
              <c:numCache>
                <c:formatCode>General</c:formatCode>
                <c:ptCount val="21"/>
                <c:pt idx="0">
                  <c:v>0.25</c:v>
                </c:pt>
                <c:pt idx="1">
                  <c:v>0.75</c:v>
                </c:pt>
                <c:pt idx="2">
                  <c:v>1.25</c:v>
                </c:pt>
                <c:pt idx="3">
                  <c:v>1.75</c:v>
                </c:pt>
                <c:pt idx="4">
                  <c:v>2.25</c:v>
                </c:pt>
                <c:pt idx="5">
                  <c:v>2.75</c:v>
                </c:pt>
                <c:pt idx="6">
                  <c:v>3.25</c:v>
                </c:pt>
                <c:pt idx="7">
                  <c:v>3.75</c:v>
                </c:pt>
                <c:pt idx="8">
                  <c:v>4.25</c:v>
                </c:pt>
                <c:pt idx="9">
                  <c:v>4.75</c:v>
                </c:pt>
                <c:pt idx="10">
                  <c:v>5.25</c:v>
                </c:pt>
                <c:pt idx="11">
                  <c:v>5.75</c:v>
                </c:pt>
                <c:pt idx="12">
                  <c:v>6.25</c:v>
                </c:pt>
                <c:pt idx="13">
                  <c:v>6.75</c:v>
                </c:pt>
                <c:pt idx="14">
                  <c:v>7.25</c:v>
                </c:pt>
                <c:pt idx="15">
                  <c:v>7.75</c:v>
                </c:pt>
                <c:pt idx="16">
                  <c:v>8.25</c:v>
                </c:pt>
                <c:pt idx="17">
                  <c:v>8.75</c:v>
                </c:pt>
                <c:pt idx="18">
                  <c:v>9.25</c:v>
                </c:pt>
                <c:pt idx="19">
                  <c:v>9.75</c:v>
                </c:pt>
                <c:pt idx="20">
                  <c:v>10.25</c:v>
                </c:pt>
              </c:numCache>
            </c:numRef>
          </c:xVal>
          <c:yVal>
            <c:numRef>
              <c:f>'Ref_04.05_Madson'!$G$46:$Z$46</c:f>
              <c:numCache>
                <c:formatCode>0.00</c:formatCode>
                <c:ptCount val="20"/>
                <c:pt idx="0">
                  <c:v>0.99999570000000004</c:v>
                </c:pt>
                <c:pt idx="1">
                  <c:v>0.99997985</c:v>
                </c:pt>
                <c:pt idx="2">
                  <c:v>0.99993867000000003</c:v>
                </c:pt>
                <c:pt idx="3">
                  <c:v>0.99984170000000006</c:v>
                </c:pt>
                <c:pt idx="4">
                  <c:v>0.99963040000000003</c:v>
                </c:pt>
                <c:pt idx="5">
                  <c:v>0.99919639999999998</c:v>
                </c:pt>
                <c:pt idx="6">
                  <c:v>0.99835309999999999</c:v>
                </c:pt>
                <c:pt idx="7">
                  <c:v>0.99679119999999999</c:v>
                </c:pt>
                <c:pt idx="8">
                  <c:v>0.99402979999999996</c:v>
                </c:pt>
                <c:pt idx="9">
                  <c:v>0.98936139999999995</c:v>
                </c:pt>
                <c:pt idx="10">
                  <c:v>0.98180944000000003</c:v>
                </c:pt>
                <c:pt idx="11">
                  <c:v>0.97011409999999998</c:v>
                </c:pt>
                <c:pt idx="12">
                  <c:v>0.95277369999999995</c:v>
                </c:pt>
                <c:pt idx="13">
                  <c:v>0.92815910000000001</c:v>
                </c:pt>
                <c:pt idx="14">
                  <c:v>0.89470833999999999</c:v>
                </c:pt>
                <c:pt idx="15">
                  <c:v>0.85117580000000004</c:v>
                </c:pt>
                <c:pt idx="16">
                  <c:v>0.79686840000000003</c:v>
                </c:pt>
                <c:pt idx="17">
                  <c:v>0.73170100000000005</c:v>
                </c:pt>
                <c:pt idx="18">
                  <c:v>0.65569705</c:v>
                </c:pt>
                <c:pt idx="19">
                  <c:v>0.56699719999999998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5A-4536-9EA1-9B62FEC9955C}"/>
            </c:ext>
          </c:extLst>
        </c:ser>
        <c:ser>
          <c:idx val="0"/>
          <c:order val="3"/>
          <c:tx>
            <c:strRef>
              <c:f>'Ref_04.05_Madson'!$D$28</c:f>
              <c:strCache>
                <c:ptCount val="1"/>
                <c:pt idx="0">
                  <c:v>BT Breakthrough(t)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'Ref_04.05_Madson'!$F$3:$Z$3</c:f>
              <c:numCache>
                <c:formatCode>General</c:formatCode>
                <c:ptCount val="21"/>
                <c:pt idx="0">
                  <c:v>0.25</c:v>
                </c:pt>
                <c:pt idx="1">
                  <c:v>0.75</c:v>
                </c:pt>
                <c:pt idx="2">
                  <c:v>1.25</c:v>
                </c:pt>
                <c:pt idx="3">
                  <c:v>1.75</c:v>
                </c:pt>
                <c:pt idx="4">
                  <c:v>2.25</c:v>
                </c:pt>
                <c:pt idx="5">
                  <c:v>2.75</c:v>
                </c:pt>
                <c:pt idx="6">
                  <c:v>3.25</c:v>
                </c:pt>
                <c:pt idx="7">
                  <c:v>3.75</c:v>
                </c:pt>
                <c:pt idx="8">
                  <c:v>4.25</c:v>
                </c:pt>
                <c:pt idx="9">
                  <c:v>4.75</c:v>
                </c:pt>
                <c:pt idx="10">
                  <c:v>5.25</c:v>
                </c:pt>
                <c:pt idx="11">
                  <c:v>5.75</c:v>
                </c:pt>
                <c:pt idx="12">
                  <c:v>6.25</c:v>
                </c:pt>
                <c:pt idx="13">
                  <c:v>6.75</c:v>
                </c:pt>
                <c:pt idx="14">
                  <c:v>7.25</c:v>
                </c:pt>
                <c:pt idx="15">
                  <c:v>7.75</c:v>
                </c:pt>
                <c:pt idx="16">
                  <c:v>8.25</c:v>
                </c:pt>
                <c:pt idx="17">
                  <c:v>8.75</c:v>
                </c:pt>
                <c:pt idx="18">
                  <c:v>9.25</c:v>
                </c:pt>
                <c:pt idx="19">
                  <c:v>9.75</c:v>
                </c:pt>
                <c:pt idx="20">
                  <c:v>10.25</c:v>
                </c:pt>
              </c:numCache>
            </c:numRef>
          </c:xVal>
          <c:yVal>
            <c:numRef>
              <c:f>'Ref_04.05_Madson'!$G$28:$Z$28</c:f>
              <c:numCache>
                <c:formatCode>0.00</c:formatCode>
                <c:ptCount val="20"/>
                <c:pt idx="0">
                  <c:v>0.99967455999999999</c:v>
                </c:pt>
                <c:pt idx="1">
                  <c:v>0.99857759999999995</c:v>
                </c:pt>
                <c:pt idx="2">
                  <c:v>0.99583303999999995</c:v>
                </c:pt>
                <c:pt idx="3">
                  <c:v>0.98982775000000001</c:v>
                </c:pt>
                <c:pt idx="4">
                  <c:v>0.97800200000000004</c:v>
                </c:pt>
                <c:pt idx="5">
                  <c:v>0.95680134999999999</c:v>
                </c:pt>
                <c:pt idx="6">
                  <c:v>0.92202264</c:v>
                </c:pt>
                <c:pt idx="7">
                  <c:v>0.8697047</c:v>
                </c:pt>
                <c:pt idx="8">
                  <c:v>0.79747659999999998</c:v>
                </c:pt>
                <c:pt idx="9">
                  <c:v>0.70593565999999996</c:v>
                </c:pt>
                <c:pt idx="10">
                  <c:v>0.59940254999999998</c:v>
                </c:pt>
                <c:pt idx="11">
                  <c:v>0.48550053999999998</c:v>
                </c:pt>
                <c:pt idx="12">
                  <c:v>0.37351725000000002</c:v>
                </c:pt>
                <c:pt idx="13">
                  <c:v>0.27213377</c:v>
                </c:pt>
                <c:pt idx="14">
                  <c:v>0.18744314000000001</c:v>
                </c:pt>
                <c:pt idx="15">
                  <c:v>0.12199782000000001</c:v>
                </c:pt>
                <c:pt idx="16">
                  <c:v>7.50609E-2</c:v>
                </c:pt>
                <c:pt idx="17">
                  <c:v>4.3672767000000001E-2</c:v>
                </c:pt>
                <c:pt idx="18">
                  <c:v>2.3876689999999999E-2</c:v>
                </c:pt>
                <c:pt idx="19">
                  <c:v>1.1427451999999999E-2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25A-4536-9EA1-9B62FEC995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  <c:extLst>
          <c:ext xmlns:c15="http://schemas.microsoft.com/office/drawing/2012/chart" uri="{02D57815-91ED-43cb-92C2-25804820EDAC}">
            <c15:filteredScatterSeries>
              <c15:ser>
                <c:idx val="5"/>
                <c:order val="2"/>
                <c:tx>
                  <c:strRef>
                    <c:extLst>
                      <c:ext uri="{02D57815-91ED-43cb-92C2-25804820EDAC}">
                        <c15:formulaRef>
                          <c15:sqref>'Ref_04.05_Madson'!$B$64</c15:sqref>
                        </c15:formulaRef>
                      </c:ext>
                    </c:extLst>
                    <c:strCache>
                      <c:ptCount val="1"/>
                      <c:pt idx="0">
                        <c:v>1044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'Ref_04.05_Madson'!$F$3:$Z$3</c15:sqref>
                        </c15:formulaRef>
                      </c:ext>
                    </c:extLst>
                    <c:numCache>
                      <c:formatCode>General</c:formatCode>
                      <c:ptCount val="21"/>
                      <c:pt idx="0">
                        <c:v>0.25</c:v>
                      </c:pt>
                      <c:pt idx="1">
                        <c:v>0.75</c:v>
                      </c:pt>
                      <c:pt idx="2">
                        <c:v>1.25</c:v>
                      </c:pt>
                      <c:pt idx="3">
                        <c:v>1.75</c:v>
                      </c:pt>
                      <c:pt idx="4">
                        <c:v>2.25</c:v>
                      </c:pt>
                      <c:pt idx="5">
                        <c:v>2.75</c:v>
                      </c:pt>
                      <c:pt idx="6">
                        <c:v>3.25</c:v>
                      </c:pt>
                      <c:pt idx="7">
                        <c:v>3.75</c:v>
                      </c:pt>
                      <c:pt idx="8">
                        <c:v>4.25</c:v>
                      </c:pt>
                      <c:pt idx="9">
                        <c:v>4.75</c:v>
                      </c:pt>
                      <c:pt idx="10">
                        <c:v>5.25</c:v>
                      </c:pt>
                      <c:pt idx="11">
                        <c:v>5.75</c:v>
                      </c:pt>
                      <c:pt idx="12">
                        <c:v>6.25</c:v>
                      </c:pt>
                      <c:pt idx="13">
                        <c:v>6.75</c:v>
                      </c:pt>
                      <c:pt idx="14">
                        <c:v>7.25</c:v>
                      </c:pt>
                      <c:pt idx="15">
                        <c:v>7.75</c:v>
                      </c:pt>
                      <c:pt idx="16">
                        <c:v>8.25</c:v>
                      </c:pt>
                      <c:pt idx="17">
                        <c:v>8.75</c:v>
                      </c:pt>
                      <c:pt idx="18">
                        <c:v>9.25</c:v>
                      </c:pt>
                      <c:pt idx="19">
                        <c:v>9.75</c:v>
                      </c:pt>
                      <c:pt idx="20">
                        <c:v>10.25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'Ref_04.05_Madson'!$G$64:$Z$64</c15:sqref>
                        </c15:formulaRef>
                      </c:ext>
                    </c:extLst>
                    <c:numCache>
                      <c:formatCode>0.00</c:formatCode>
                      <c:ptCount val="20"/>
                      <c:pt idx="0">
                        <c:v>1.0000001999999999</c:v>
                      </c:pt>
                      <c:pt idx="1">
                        <c:v>1.0000005000000001</c:v>
                      </c:pt>
                      <c:pt idx="2">
                        <c:v>0.99999979999999999</c:v>
                      </c:pt>
                      <c:pt idx="3">
                        <c:v>0.99999802999999998</c:v>
                      </c:pt>
                      <c:pt idx="4">
                        <c:v>0.99999386000000001</c:v>
                      </c:pt>
                      <c:pt idx="5">
                        <c:v>0.99998480000000001</c:v>
                      </c:pt>
                      <c:pt idx="6">
                        <c:v>0.99996569999999996</c:v>
                      </c:pt>
                      <c:pt idx="7">
                        <c:v>0.99992760000000003</c:v>
                      </c:pt>
                      <c:pt idx="8">
                        <c:v>0.99985469999999999</c:v>
                      </c:pt>
                      <c:pt idx="9">
                        <c:v>0.99971909999999997</c:v>
                      </c:pt>
                      <c:pt idx="10">
                        <c:v>0.99947417000000005</c:v>
                      </c:pt>
                      <c:pt idx="11">
                        <c:v>0.99904630000000005</c:v>
                      </c:pt>
                      <c:pt idx="12">
                        <c:v>0.99831959999999997</c:v>
                      </c:pt>
                      <c:pt idx="13">
                        <c:v>0.99712040000000002</c:v>
                      </c:pt>
                      <c:pt idx="14">
                        <c:v>0.99519599999999997</c:v>
                      </c:pt>
                      <c:pt idx="15">
                        <c:v>0.99219226999999999</c:v>
                      </c:pt>
                      <c:pt idx="16">
                        <c:v>0.98762696999999999</c:v>
                      </c:pt>
                      <c:pt idx="17">
                        <c:v>0.98086079999999998</c:v>
                      </c:pt>
                      <c:pt idx="18">
                        <c:v>0.97105293999999998</c:v>
                      </c:pt>
                      <c:pt idx="19">
                        <c:v>0.95709869999999997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E25A-4536-9EA1-9B62FEC9955C}"/>
                  </c:ext>
                </c:extLst>
              </c15:ser>
            </c15:filteredScatterSeries>
          </c:ext>
        </c:extLst>
      </c:scatterChart>
      <c:valAx>
        <c:axId val="126960502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  <c:majorUnit val="2.5"/>
      </c:valAx>
      <c:valAx>
        <c:axId val="126960406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14377659648198715"/>
          <c:y val="2.7777777777777776E-2"/>
          <c:w val="0.84216140166059072"/>
          <c:h val="0.26426281261920281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1500" b="1"/>
          </a:pPr>
          <a:endParaRPr lang="LID4096"/>
        </a:p>
      </c:txPr>
    </c:legend>
    <c:plotVisOnly val="1"/>
    <c:dispBlanksAs val="gap"/>
    <c:showDLblsOverMax val="0"/>
    <c:extLst/>
  </c:chart>
  <c:spPr>
    <a:ln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287472270071342"/>
          <c:y val="0.31018518518518517"/>
          <c:w val="0.76497487387067775"/>
          <c:h val="0.55663531641878095"/>
        </c:manualLayout>
      </c:layout>
      <c:scatterChart>
        <c:scatterStyle val="smoothMarker"/>
        <c:varyColors val="0"/>
        <c:ser>
          <c:idx val="2"/>
          <c:order val="0"/>
          <c:tx>
            <c:strRef>
              <c:f>'Ref_04.05_Madson'!$J$4</c:f>
              <c:strCache>
                <c:ptCount val="1"/>
                <c:pt idx="0">
                  <c:v>2 x (m)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'Ref_04.05_Madson'!$B$6:$B$105</c:f>
              <c:numCache>
                <c:formatCode>General</c:formatCode>
                <c:ptCount val="100"/>
                <c:pt idx="0">
                  <c:v>0</c:v>
                </c:pt>
                <c:pt idx="1">
                  <c:v>18</c:v>
                </c:pt>
                <c:pt idx="2">
                  <c:v>36</c:v>
                </c:pt>
                <c:pt idx="3">
                  <c:v>54</c:v>
                </c:pt>
                <c:pt idx="4">
                  <c:v>72</c:v>
                </c:pt>
                <c:pt idx="5">
                  <c:v>90</c:v>
                </c:pt>
                <c:pt idx="6">
                  <c:v>108</c:v>
                </c:pt>
                <c:pt idx="7">
                  <c:v>126</c:v>
                </c:pt>
                <c:pt idx="8">
                  <c:v>144</c:v>
                </c:pt>
                <c:pt idx="9">
                  <c:v>162</c:v>
                </c:pt>
                <c:pt idx="10">
                  <c:v>180</c:v>
                </c:pt>
                <c:pt idx="11">
                  <c:v>198</c:v>
                </c:pt>
                <c:pt idx="12">
                  <c:v>216</c:v>
                </c:pt>
                <c:pt idx="13">
                  <c:v>234</c:v>
                </c:pt>
                <c:pt idx="14">
                  <c:v>252</c:v>
                </c:pt>
                <c:pt idx="15">
                  <c:v>270</c:v>
                </c:pt>
                <c:pt idx="16">
                  <c:v>288</c:v>
                </c:pt>
                <c:pt idx="17">
                  <c:v>306</c:v>
                </c:pt>
                <c:pt idx="18">
                  <c:v>324</c:v>
                </c:pt>
                <c:pt idx="19">
                  <c:v>342</c:v>
                </c:pt>
                <c:pt idx="20">
                  <c:v>360</c:v>
                </c:pt>
                <c:pt idx="21">
                  <c:v>378</c:v>
                </c:pt>
                <c:pt idx="22">
                  <c:v>396</c:v>
                </c:pt>
                <c:pt idx="23">
                  <c:v>414</c:v>
                </c:pt>
                <c:pt idx="24">
                  <c:v>432</c:v>
                </c:pt>
                <c:pt idx="25">
                  <c:v>450</c:v>
                </c:pt>
                <c:pt idx="26">
                  <c:v>468</c:v>
                </c:pt>
                <c:pt idx="27">
                  <c:v>486</c:v>
                </c:pt>
                <c:pt idx="28">
                  <c:v>504</c:v>
                </c:pt>
                <c:pt idx="29">
                  <c:v>522</c:v>
                </c:pt>
                <c:pt idx="30">
                  <c:v>540</c:v>
                </c:pt>
                <c:pt idx="31">
                  <c:v>558</c:v>
                </c:pt>
                <c:pt idx="32">
                  <c:v>576</c:v>
                </c:pt>
                <c:pt idx="33">
                  <c:v>594</c:v>
                </c:pt>
                <c:pt idx="34">
                  <c:v>612</c:v>
                </c:pt>
                <c:pt idx="35">
                  <c:v>630</c:v>
                </c:pt>
                <c:pt idx="36">
                  <c:v>648</c:v>
                </c:pt>
                <c:pt idx="37">
                  <c:v>666</c:v>
                </c:pt>
                <c:pt idx="38">
                  <c:v>684</c:v>
                </c:pt>
                <c:pt idx="39">
                  <c:v>702</c:v>
                </c:pt>
                <c:pt idx="40">
                  <c:v>720</c:v>
                </c:pt>
                <c:pt idx="41">
                  <c:v>738</c:v>
                </c:pt>
                <c:pt idx="42">
                  <c:v>756</c:v>
                </c:pt>
                <c:pt idx="43">
                  <c:v>774</c:v>
                </c:pt>
                <c:pt idx="44">
                  <c:v>792</c:v>
                </c:pt>
                <c:pt idx="45">
                  <c:v>810</c:v>
                </c:pt>
                <c:pt idx="46">
                  <c:v>828</c:v>
                </c:pt>
                <c:pt idx="47">
                  <c:v>846</c:v>
                </c:pt>
                <c:pt idx="48">
                  <c:v>864</c:v>
                </c:pt>
                <c:pt idx="49">
                  <c:v>882</c:v>
                </c:pt>
                <c:pt idx="50">
                  <c:v>900</c:v>
                </c:pt>
                <c:pt idx="51">
                  <c:v>918</c:v>
                </c:pt>
                <c:pt idx="52">
                  <c:v>936</c:v>
                </c:pt>
                <c:pt idx="53">
                  <c:v>954</c:v>
                </c:pt>
                <c:pt idx="54">
                  <c:v>972</c:v>
                </c:pt>
                <c:pt idx="55">
                  <c:v>990</c:v>
                </c:pt>
                <c:pt idx="56">
                  <c:v>1008</c:v>
                </c:pt>
                <c:pt idx="57">
                  <c:v>1026</c:v>
                </c:pt>
                <c:pt idx="58">
                  <c:v>1044</c:v>
                </c:pt>
                <c:pt idx="59">
                  <c:v>1062</c:v>
                </c:pt>
                <c:pt idx="60">
                  <c:v>1080</c:v>
                </c:pt>
                <c:pt idx="61">
                  <c:v>1098</c:v>
                </c:pt>
                <c:pt idx="62">
                  <c:v>1116</c:v>
                </c:pt>
                <c:pt idx="63">
                  <c:v>1134</c:v>
                </c:pt>
                <c:pt idx="64">
                  <c:v>1152</c:v>
                </c:pt>
                <c:pt idx="65">
                  <c:v>1170</c:v>
                </c:pt>
                <c:pt idx="66">
                  <c:v>1188</c:v>
                </c:pt>
                <c:pt idx="67">
                  <c:v>1206</c:v>
                </c:pt>
                <c:pt idx="68">
                  <c:v>1224</c:v>
                </c:pt>
                <c:pt idx="69">
                  <c:v>1242</c:v>
                </c:pt>
                <c:pt idx="70">
                  <c:v>1260</c:v>
                </c:pt>
                <c:pt idx="71">
                  <c:v>1278</c:v>
                </c:pt>
                <c:pt idx="72">
                  <c:v>1296</c:v>
                </c:pt>
                <c:pt idx="73">
                  <c:v>1314</c:v>
                </c:pt>
                <c:pt idx="74">
                  <c:v>1332</c:v>
                </c:pt>
                <c:pt idx="75">
                  <c:v>1350</c:v>
                </c:pt>
                <c:pt idx="76">
                  <c:v>1368</c:v>
                </c:pt>
                <c:pt idx="77">
                  <c:v>1386</c:v>
                </c:pt>
                <c:pt idx="78">
                  <c:v>1404</c:v>
                </c:pt>
                <c:pt idx="79">
                  <c:v>1422</c:v>
                </c:pt>
                <c:pt idx="80">
                  <c:v>1440</c:v>
                </c:pt>
                <c:pt idx="81">
                  <c:v>1458</c:v>
                </c:pt>
                <c:pt idx="82">
                  <c:v>1476</c:v>
                </c:pt>
                <c:pt idx="83">
                  <c:v>1494</c:v>
                </c:pt>
                <c:pt idx="84">
                  <c:v>1512</c:v>
                </c:pt>
                <c:pt idx="85">
                  <c:v>1530</c:v>
                </c:pt>
                <c:pt idx="86">
                  <c:v>1548</c:v>
                </c:pt>
                <c:pt idx="87">
                  <c:v>1566</c:v>
                </c:pt>
                <c:pt idx="88">
                  <c:v>1584</c:v>
                </c:pt>
                <c:pt idx="89">
                  <c:v>1602</c:v>
                </c:pt>
                <c:pt idx="90">
                  <c:v>1620</c:v>
                </c:pt>
                <c:pt idx="91">
                  <c:v>1638</c:v>
                </c:pt>
                <c:pt idx="92">
                  <c:v>1656</c:v>
                </c:pt>
                <c:pt idx="93">
                  <c:v>1674</c:v>
                </c:pt>
                <c:pt idx="94">
                  <c:v>1692</c:v>
                </c:pt>
                <c:pt idx="95">
                  <c:v>1710</c:v>
                </c:pt>
                <c:pt idx="96">
                  <c:v>1728</c:v>
                </c:pt>
                <c:pt idx="97">
                  <c:v>1746</c:v>
                </c:pt>
                <c:pt idx="98">
                  <c:v>1764</c:v>
                </c:pt>
                <c:pt idx="99">
                  <c:v>1782</c:v>
                </c:pt>
              </c:numCache>
            </c:numRef>
          </c:xVal>
          <c:yVal>
            <c:numRef>
              <c:f>'Ref_04.05_Madson'!$J$7:$J$106</c:f>
              <c:numCache>
                <c:formatCode>0.00</c:formatCode>
                <c:ptCount val="100"/>
                <c:pt idx="0">
                  <c:v>3.8675044E-3</c:v>
                </c:pt>
                <c:pt idx="1">
                  <c:v>2.245403E-2</c:v>
                </c:pt>
                <c:pt idx="2">
                  <c:v>7.6113040000000007E-2</c:v>
                </c:pt>
                <c:pt idx="3">
                  <c:v>0.17785074000000001</c:v>
                </c:pt>
                <c:pt idx="4">
                  <c:v>0.30651270000000003</c:v>
                </c:pt>
                <c:pt idx="5">
                  <c:v>0.43666561999999998</c:v>
                </c:pt>
                <c:pt idx="6">
                  <c:v>0.55324180000000001</c:v>
                </c:pt>
                <c:pt idx="7">
                  <c:v>0.65073323000000005</c:v>
                </c:pt>
                <c:pt idx="8">
                  <c:v>0.72911744999999994</c:v>
                </c:pt>
                <c:pt idx="9">
                  <c:v>0.79073649999999995</c:v>
                </c:pt>
                <c:pt idx="10">
                  <c:v>0.83857197000000006</c:v>
                </c:pt>
                <c:pt idx="11">
                  <c:v>0.87546365999999998</c:v>
                </c:pt>
                <c:pt idx="12">
                  <c:v>0.90383106000000002</c:v>
                </c:pt>
                <c:pt idx="13">
                  <c:v>0.92562619999999995</c:v>
                </c:pt>
                <c:pt idx="14">
                  <c:v>0.94238029999999995</c:v>
                </c:pt>
                <c:pt idx="15">
                  <c:v>0.95527554000000003</c:v>
                </c:pt>
                <c:pt idx="16">
                  <c:v>0.96521752999999999</c:v>
                </c:pt>
                <c:pt idx="17">
                  <c:v>0.97289764999999995</c:v>
                </c:pt>
                <c:pt idx="18">
                  <c:v>0.97884243999999998</c:v>
                </c:pt>
                <c:pt idx="19">
                  <c:v>0.98345315</c:v>
                </c:pt>
                <c:pt idx="20">
                  <c:v>0.98703700000000005</c:v>
                </c:pt>
                <c:pt idx="21">
                  <c:v>0.98982775000000001</c:v>
                </c:pt>
                <c:pt idx="22">
                  <c:v>0.99200500000000003</c:v>
                </c:pt>
                <c:pt idx="23">
                  <c:v>0.9937068</c:v>
                </c:pt>
                <c:pt idx="24">
                  <c:v>0.99503960000000002</c:v>
                </c:pt>
                <c:pt idx="25">
                  <c:v>0.99608474999999996</c:v>
                </c:pt>
                <c:pt idx="26">
                  <c:v>0.99690579999999995</c:v>
                </c:pt>
                <c:pt idx="27">
                  <c:v>0.99755174000000002</c:v>
                </c:pt>
                <c:pt idx="28">
                  <c:v>0.99806050000000002</c:v>
                </c:pt>
                <c:pt idx="29">
                  <c:v>0.99846214</c:v>
                </c:pt>
                <c:pt idx="30">
                  <c:v>0.99877906000000005</c:v>
                </c:pt>
                <c:pt idx="31">
                  <c:v>0.99903005</c:v>
                </c:pt>
                <c:pt idx="32">
                  <c:v>0.99922860000000002</c:v>
                </c:pt>
                <c:pt idx="33">
                  <c:v>0.999386</c:v>
                </c:pt>
                <c:pt idx="34">
                  <c:v>0.99951120000000004</c:v>
                </c:pt>
                <c:pt idx="35">
                  <c:v>0.99961049999999996</c:v>
                </c:pt>
                <c:pt idx="36">
                  <c:v>0.9996893</c:v>
                </c:pt>
                <c:pt idx="37">
                  <c:v>0.99975203999999995</c:v>
                </c:pt>
                <c:pt idx="38">
                  <c:v>0.99980210000000003</c:v>
                </c:pt>
                <c:pt idx="39">
                  <c:v>0.99984170000000006</c:v>
                </c:pt>
                <c:pt idx="40">
                  <c:v>0.99987349999999997</c:v>
                </c:pt>
                <c:pt idx="41">
                  <c:v>0.99989885000000001</c:v>
                </c:pt>
                <c:pt idx="42">
                  <c:v>0.99991905999999997</c:v>
                </c:pt>
                <c:pt idx="43">
                  <c:v>0.99993540000000003</c:v>
                </c:pt>
                <c:pt idx="44">
                  <c:v>0.99994826000000003</c:v>
                </c:pt>
                <c:pt idx="45">
                  <c:v>0.99995860000000003</c:v>
                </c:pt>
                <c:pt idx="46">
                  <c:v>0.99996704000000003</c:v>
                </c:pt>
                <c:pt idx="47">
                  <c:v>0.99997369999999997</c:v>
                </c:pt>
                <c:pt idx="48">
                  <c:v>0.99997899999999995</c:v>
                </c:pt>
                <c:pt idx="49">
                  <c:v>0.99998339999999997</c:v>
                </c:pt>
                <c:pt idx="50">
                  <c:v>0.99998699999999996</c:v>
                </c:pt>
                <c:pt idx="51">
                  <c:v>0.99998956999999999</c:v>
                </c:pt>
                <c:pt idx="52">
                  <c:v>0.99999183000000003</c:v>
                </c:pt>
                <c:pt idx="53">
                  <c:v>0.99999369999999999</c:v>
                </c:pt>
                <c:pt idx="54">
                  <c:v>0.99999523000000001</c:v>
                </c:pt>
                <c:pt idx="55">
                  <c:v>0.99999623999999998</c:v>
                </c:pt>
                <c:pt idx="56">
                  <c:v>0.99999720000000003</c:v>
                </c:pt>
                <c:pt idx="57">
                  <c:v>0.99999802999999998</c:v>
                </c:pt>
                <c:pt idx="58">
                  <c:v>0.99999859999999996</c:v>
                </c:pt>
                <c:pt idx="59">
                  <c:v>0.99999905</c:v>
                </c:pt>
                <c:pt idx="60">
                  <c:v>0.99999934000000001</c:v>
                </c:pt>
                <c:pt idx="61">
                  <c:v>0.99999959999999999</c:v>
                </c:pt>
                <c:pt idx="62">
                  <c:v>0.99999979999999999</c:v>
                </c:pt>
                <c:pt idx="63">
                  <c:v>1.0000001000000001</c:v>
                </c:pt>
                <c:pt idx="64">
                  <c:v>1.0000001999999999</c:v>
                </c:pt>
                <c:pt idx="65">
                  <c:v>1.0000001999999999</c:v>
                </c:pt>
                <c:pt idx="66">
                  <c:v>1.0000001999999999</c:v>
                </c:pt>
                <c:pt idx="67">
                  <c:v>1.0000005000000001</c:v>
                </c:pt>
                <c:pt idx="68">
                  <c:v>1.0000005999999999</c:v>
                </c:pt>
                <c:pt idx="69">
                  <c:v>1.0000005999999999</c:v>
                </c:pt>
                <c:pt idx="70">
                  <c:v>1.0000008</c:v>
                </c:pt>
                <c:pt idx="71">
                  <c:v>1.0000009999999999</c:v>
                </c:pt>
                <c:pt idx="72">
                  <c:v>1.0000009999999999</c:v>
                </c:pt>
                <c:pt idx="73">
                  <c:v>1.0000009999999999</c:v>
                </c:pt>
                <c:pt idx="74">
                  <c:v>1.0000008</c:v>
                </c:pt>
                <c:pt idx="75">
                  <c:v>1.0000008</c:v>
                </c:pt>
                <c:pt idx="76">
                  <c:v>1.0000007</c:v>
                </c:pt>
                <c:pt idx="77">
                  <c:v>1.0000009999999999</c:v>
                </c:pt>
                <c:pt idx="78">
                  <c:v>1.0000008</c:v>
                </c:pt>
                <c:pt idx="79">
                  <c:v>1.0000009999999999</c:v>
                </c:pt>
                <c:pt idx="80">
                  <c:v>1.0000011</c:v>
                </c:pt>
                <c:pt idx="81">
                  <c:v>1.0000012</c:v>
                </c:pt>
                <c:pt idx="82">
                  <c:v>1.0000013000000001</c:v>
                </c:pt>
                <c:pt idx="83">
                  <c:v>1.0000011</c:v>
                </c:pt>
                <c:pt idx="84">
                  <c:v>1.0000008</c:v>
                </c:pt>
                <c:pt idx="85">
                  <c:v>1.0000005000000001</c:v>
                </c:pt>
                <c:pt idx="86">
                  <c:v>1.0000005000000001</c:v>
                </c:pt>
                <c:pt idx="87">
                  <c:v>1.0000007</c:v>
                </c:pt>
                <c:pt idx="88">
                  <c:v>1.0000007</c:v>
                </c:pt>
                <c:pt idx="89">
                  <c:v>1.0000008</c:v>
                </c:pt>
                <c:pt idx="90">
                  <c:v>1.0000007</c:v>
                </c:pt>
                <c:pt idx="91">
                  <c:v>1.0000005999999999</c:v>
                </c:pt>
                <c:pt idx="92">
                  <c:v>1.0000007</c:v>
                </c:pt>
                <c:pt idx="93">
                  <c:v>1.0000007</c:v>
                </c:pt>
                <c:pt idx="94">
                  <c:v>1.0000007</c:v>
                </c:pt>
                <c:pt idx="95">
                  <c:v>1.0000005999999999</c:v>
                </c:pt>
                <c:pt idx="96">
                  <c:v>1.0000007</c:v>
                </c:pt>
                <c:pt idx="97">
                  <c:v>1.0000009999999999</c:v>
                </c:pt>
                <c:pt idx="98">
                  <c:v>1.0000008</c:v>
                </c:pt>
                <c:pt idx="99">
                  <c:v>1.0000009999999999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19D-4968-AEB1-9206D74A0638}"/>
            </c:ext>
          </c:extLst>
        </c:ser>
        <c:ser>
          <c:idx val="1"/>
          <c:order val="1"/>
          <c:tx>
            <c:strRef>
              <c:f>'Ref_04.05_Madson'!$Q$4</c:f>
              <c:strCache>
                <c:ptCount val="1"/>
                <c:pt idx="0">
                  <c:v>6 x (m)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'Ref_04.05_Madson'!$B$7:$B$106</c:f>
              <c:numCache>
                <c:formatCode>General</c:formatCode>
                <c:ptCount val="100"/>
                <c:pt idx="0">
                  <c:v>18</c:v>
                </c:pt>
                <c:pt idx="1">
                  <c:v>36</c:v>
                </c:pt>
                <c:pt idx="2">
                  <c:v>54</c:v>
                </c:pt>
                <c:pt idx="3">
                  <c:v>72</c:v>
                </c:pt>
                <c:pt idx="4">
                  <c:v>90</c:v>
                </c:pt>
                <c:pt idx="5">
                  <c:v>108</c:v>
                </c:pt>
                <c:pt idx="6">
                  <c:v>126</c:v>
                </c:pt>
                <c:pt idx="7">
                  <c:v>144</c:v>
                </c:pt>
                <c:pt idx="8">
                  <c:v>162</c:v>
                </c:pt>
                <c:pt idx="9">
                  <c:v>180</c:v>
                </c:pt>
                <c:pt idx="10">
                  <c:v>198</c:v>
                </c:pt>
                <c:pt idx="11">
                  <c:v>216</c:v>
                </c:pt>
                <c:pt idx="12">
                  <c:v>234</c:v>
                </c:pt>
                <c:pt idx="13">
                  <c:v>252</c:v>
                </c:pt>
                <c:pt idx="14">
                  <c:v>270</c:v>
                </c:pt>
                <c:pt idx="15">
                  <c:v>288</c:v>
                </c:pt>
                <c:pt idx="16">
                  <c:v>306</c:v>
                </c:pt>
                <c:pt idx="17">
                  <c:v>324</c:v>
                </c:pt>
                <c:pt idx="18">
                  <c:v>342</c:v>
                </c:pt>
                <c:pt idx="19">
                  <c:v>360</c:v>
                </c:pt>
                <c:pt idx="20">
                  <c:v>378</c:v>
                </c:pt>
                <c:pt idx="21">
                  <c:v>396</c:v>
                </c:pt>
                <c:pt idx="22">
                  <c:v>414</c:v>
                </c:pt>
                <c:pt idx="23">
                  <c:v>432</c:v>
                </c:pt>
                <c:pt idx="24">
                  <c:v>450</c:v>
                </c:pt>
                <c:pt idx="25">
                  <c:v>468</c:v>
                </c:pt>
                <c:pt idx="26">
                  <c:v>486</c:v>
                </c:pt>
                <c:pt idx="27">
                  <c:v>504</c:v>
                </c:pt>
                <c:pt idx="28">
                  <c:v>522</c:v>
                </c:pt>
                <c:pt idx="29">
                  <c:v>540</c:v>
                </c:pt>
                <c:pt idx="30">
                  <c:v>558</c:v>
                </c:pt>
                <c:pt idx="31">
                  <c:v>576</c:v>
                </c:pt>
                <c:pt idx="32">
                  <c:v>594</c:v>
                </c:pt>
                <c:pt idx="33">
                  <c:v>612</c:v>
                </c:pt>
                <c:pt idx="34">
                  <c:v>630</c:v>
                </c:pt>
                <c:pt idx="35">
                  <c:v>648</c:v>
                </c:pt>
                <c:pt idx="36">
                  <c:v>666</c:v>
                </c:pt>
                <c:pt idx="37">
                  <c:v>684</c:v>
                </c:pt>
                <c:pt idx="38">
                  <c:v>702</c:v>
                </c:pt>
                <c:pt idx="39">
                  <c:v>720</c:v>
                </c:pt>
                <c:pt idx="40">
                  <c:v>738</c:v>
                </c:pt>
                <c:pt idx="41">
                  <c:v>756</c:v>
                </c:pt>
                <c:pt idx="42">
                  <c:v>774</c:v>
                </c:pt>
                <c:pt idx="43">
                  <c:v>792</c:v>
                </c:pt>
                <c:pt idx="44">
                  <c:v>810</c:v>
                </c:pt>
                <c:pt idx="45">
                  <c:v>828</c:v>
                </c:pt>
                <c:pt idx="46">
                  <c:v>846</c:v>
                </c:pt>
                <c:pt idx="47">
                  <c:v>864</c:v>
                </c:pt>
                <c:pt idx="48">
                  <c:v>882</c:v>
                </c:pt>
                <c:pt idx="49">
                  <c:v>900</c:v>
                </c:pt>
                <c:pt idx="50">
                  <c:v>918</c:v>
                </c:pt>
                <c:pt idx="51">
                  <c:v>936</c:v>
                </c:pt>
                <c:pt idx="52">
                  <c:v>954</c:v>
                </c:pt>
                <c:pt idx="53">
                  <c:v>972</c:v>
                </c:pt>
                <c:pt idx="54">
                  <c:v>990</c:v>
                </c:pt>
                <c:pt idx="55">
                  <c:v>1008</c:v>
                </c:pt>
                <c:pt idx="56">
                  <c:v>1026</c:v>
                </c:pt>
                <c:pt idx="57">
                  <c:v>1044</c:v>
                </c:pt>
                <c:pt idx="58">
                  <c:v>1062</c:v>
                </c:pt>
                <c:pt idx="59">
                  <c:v>1080</c:v>
                </c:pt>
                <c:pt idx="60">
                  <c:v>1098</c:v>
                </c:pt>
                <c:pt idx="61">
                  <c:v>1116</c:v>
                </c:pt>
                <c:pt idx="62">
                  <c:v>1134</c:v>
                </c:pt>
                <c:pt idx="63">
                  <c:v>1152</c:v>
                </c:pt>
                <c:pt idx="64">
                  <c:v>1170</c:v>
                </c:pt>
                <c:pt idx="65">
                  <c:v>1188</c:v>
                </c:pt>
                <c:pt idx="66">
                  <c:v>1206</c:v>
                </c:pt>
                <c:pt idx="67">
                  <c:v>1224</c:v>
                </c:pt>
                <c:pt idx="68">
                  <c:v>1242</c:v>
                </c:pt>
                <c:pt idx="69">
                  <c:v>1260</c:v>
                </c:pt>
                <c:pt idx="70">
                  <c:v>1278</c:v>
                </c:pt>
                <c:pt idx="71">
                  <c:v>1296</c:v>
                </c:pt>
                <c:pt idx="72">
                  <c:v>1314</c:v>
                </c:pt>
                <c:pt idx="73">
                  <c:v>1332</c:v>
                </c:pt>
                <c:pt idx="74">
                  <c:v>1350</c:v>
                </c:pt>
                <c:pt idx="75">
                  <c:v>1368</c:v>
                </c:pt>
                <c:pt idx="76">
                  <c:v>1386</c:v>
                </c:pt>
                <c:pt idx="77">
                  <c:v>1404</c:v>
                </c:pt>
                <c:pt idx="78">
                  <c:v>1422</c:v>
                </c:pt>
                <c:pt idx="79">
                  <c:v>1440</c:v>
                </c:pt>
                <c:pt idx="80">
                  <c:v>1458</c:v>
                </c:pt>
                <c:pt idx="81">
                  <c:v>1476</c:v>
                </c:pt>
                <c:pt idx="82">
                  <c:v>1494</c:v>
                </c:pt>
                <c:pt idx="83">
                  <c:v>1512</c:v>
                </c:pt>
                <c:pt idx="84">
                  <c:v>1530</c:v>
                </c:pt>
                <c:pt idx="85">
                  <c:v>1548</c:v>
                </c:pt>
                <c:pt idx="86">
                  <c:v>1566</c:v>
                </c:pt>
                <c:pt idx="87">
                  <c:v>1584</c:v>
                </c:pt>
                <c:pt idx="88">
                  <c:v>1602</c:v>
                </c:pt>
                <c:pt idx="89">
                  <c:v>1620</c:v>
                </c:pt>
                <c:pt idx="90">
                  <c:v>1638</c:v>
                </c:pt>
                <c:pt idx="91">
                  <c:v>1656</c:v>
                </c:pt>
                <c:pt idx="92">
                  <c:v>1674</c:v>
                </c:pt>
                <c:pt idx="93">
                  <c:v>1692</c:v>
                </c:pt>
                <c:pt idx="94">
                  <c:v>1710</c:v>
                </c:pt>
                <c:pt idx="95">
                  <c:v>1728</c:v>
                </c:pt>
                <c:pt idx="96">
                  <c:v>1746</c:v>
                </c:pt>
                <c:pt idx="97">
                  <c:v>1764</c:v>
                </c:pt>
                <c:pt idx="98">
                  <c:v>1782</c:v>
                </c:pt>
                <c:pt idx="99">
                  <c:v>1800</c:v>
                </c:pt>
              </c:numCache>
            </c:numRef>
          </c:xVal>
          <c:yVal>
            <c:numRef>
              <c:f>'Ref_04.05_Madson'!$Q$7:$Q$106</c:f>
              <c:numCache>
                <c:formatCode>0.00</c:formatCode>
                <c:ptCount val="100"/>
                <c:pt idx="0">
                  <c:v>4.0873229999999999E-8</c:v>
                </c:pt>
                <c:pt idx="1">
                  <c:v>5.8639479999999999E-7</c:v>
                </c:pt>
                <c:pt idx="2">
                  <c:v>4.6393597999999999E-6</c:v>
                </c:pt>
                <c:pt idx="3">
                  <c:v>2.6108728E-5</c:v>
                </c:pt>
                <c:pt idx="4">
                  <c:v>1.1520263E-4</c:v>
                </c:pt>
                <c:pt idx="5">
                  <c:v>4.1883235000000002E-4</c:v>
                </c:pt>
                <c:pt idx="6">
                  <c:v>1.2926420999999999E-3</c:v>
                </c:pt>
                <c:pt idx="7">
                  <c:v>3.4552321E-3</c:v>
                </c:pt>
                <c:pt idx="8">
                  <c:v>8.1191140000000002E-3</c:v>
                </c:pt>
                <c:pt idx="9">
                  <c:v>1.6980752000000002E-2</c:v>
                </c:pt>
                <c:pt idx="10">
                  <c:v>3.1975582000000002E-2</c:v>
                </c:pt>
                <c:pt idx="11">
                  <c:v>5.4837617999999998E-2</c:v>
                </c:pt>
                <c:pt idx="12">
                  <c:v>8.6648256000000007E-2</c:v>
                </c:pt>
                <c:pt idx="13">
                  <c:v>0.12756245999999999</c:v>
                </c:pt>
                <c:pt idx="14">
                  <c:v>0.17678779999999999</c:v>
                </c:pt>
                <c:pt idx="15">
                  <c:v>0.23277340999999999</c:v>
                </c:pt>
                <c:pt idx="16">
                  <c:v>0.29350864999999998</c:v>
                </c:pt>
                <c:pt idx="17">
                  <c:v>0.35683176</c:v>
                </c:pt>
                <c:pt idx="18">
                  <c:v>0.42068377000000001</c:v>
                </c:pt>
                <c:pt idx="19">
                  <c:v>0.48327967999999999</c:v>
                </c:pt>
                <c:pt idx="20">
                  <c:v>0.54319775000000003</c:v>
                </c:pt>
                <c:pt idx="21">
                  <c:v>0.59940254999999998</c:v>
                </c:pt>
                <c:pt idx="22">
                  <c:v>0.65122192999999995</c:v>
                </c:pt>
                <c:pt idx="23">
                  <c:v>0.69829739999999996</c:v>
                </c:pt>
                <c:pt idx="24">
                  <c:v>0.74052452999999996</c:v>
                </c:pt>
                <c:pt idx="25">
                  <c:v>0.77799119999999999</c:v>
                </c:pt>
                <c:pt idx="26">
                  <c:v>0.81092143000000005</c:v>
                </c:pt>
                <c:pt idx="27">
                  <c:v>0.83962804000000002</c:v>
                </c:pt>
                <c:pt idx="28">
                  <c:v>0.86447483000000003</c:v>
                </c:pt>
                <c:pt idx="29">
                  <c:v>0.8858473</c:v>
                </c:pt>
                <c:pt idx="30">
                  <c:v>0.90413100000000002</c:v>
                </c:pt>
                <c:pt idx="31">
                  <c:v>0.91969710000000005</c:v>
                </c:pt>
                <c:pt idx="32">
                  <c:v>0.93289420000000001</c:v>
                </c:pt>
                <c:pt idx="33">
                  <c:v>0.94404065999999998</c:v>
                </c:pt>
                <c:pt idx="34">
                  <c:v>0.95342400000000005</c:v>
                </c:pt>
                <c:pt idx="35">
                  <c:v>0.96129995999999995</c:v>
                </c:pt>
                <c:pt idx="36">
                  <c:v>0.96789349999999996</c:v>
                </c:pt>
                <c:pt idx="37">
                  <c:v>0.97340059999999995</c:v>
                </c:pt>
                <c:pt idx="38">
                  <c:v>0.97799086999999996</c:v>
                </c:pt>
                <c:pt idx="39">
                  <c:v>0.98180944000000003</c:v>
                </c:pt>
                <c:pt idx="40">
                  <c:v>0.98498090000000005</c:v>
                </c:pt>
                <c:pt idx="41">
                  <c:v>0.98761100000000002</c:v>
                </c:pt>
                <c:pt idx="42">
                  <c:v>0.98978907000000005</c:v>
                </c:pt>
                <c:pt idx="43">
                  <c:v>0.99159074000000003</c:v>
                </c:pt>
                <c:pt idx="44">
                  <c:v>0.9930793</c:v>
                </c:pt>
                <c:pt idx="45">
                  <c:v>0.99430805</c:v>
                </c:pt>
                <c:pt idx="46">
                  <c:v>0.99532129999999996</c:v>
                </c:pt>
                <c:pt idx="47">
                  <c:v>0.99615644999999997</c:v>
                </c:pt>
                <c:pt idx="48">
                  <c:v>0.9968439</c:v>
                </c:pt>
                <c:pt idx="49">
                  <c:v>0.99740963999999999</c:v>
                </c:pt>
                <c:pt idx="50">
                  <c:v>0.99787486000000003</c:v>
                </c:pt>
                <c:pt idx="51">
                  <c:v>0.99825715999999998</c:v>
                </c:pt>
                <c:pt idx="52">
                  <c:v>0.9985716</c:v>
                </c:pt>
                <c:pt idx="53">
                  <c:v>0.99882950000000004</c:v>
                </c:pt>
                <c:pt idx="54">
                  <c:v>0.99904126000000004</c:v>
                </c:pt>
                <c:pt idx="55">
                  <c:v>0.99921490000000002</c:v>
                </c:pt>
                <c:pt idx="56">
                  <c:v>0.99935733999999998</c:v>
                </c:pt>
                <c:pt idx="57">
                  <c:v>0.99947417000000005</c:v>
                </c:pt>
                <c:pt idx="58">
                  <c:v>0.99956995000000004</c:v>
                </c:pt>
                <c:pt idx="59">
                  <c:v>0.99964845000000002</c:v>
                </c:pt>
                <c:pt idx="60">
                  <c:v>0.99971264999999998</c:v>
                </c:pt>
                <c:pt idx="61">
                  <c:v>0.99976516000000004</c:v>
                </c:pt>
                <c:pt idx="62">
                  <c:v>0.99980840000000004</c:v>
                </c:pt>
                <c:pt idx="63">
                  <c:v>0.99984360000000005</c:v>
                </c:pt>
                <c:pt idx="64">
                  <c:v>0.99987230000000005</c:v>
                </c:pt>
                <c:pt idx="65">
                  <c:v>0.99989592999999999</c:v>
                </c:pt>
                <c:pt idx="66">
                  <c:v>0.99991509999999995</c:v>
                </c:pt>
                <c:pt idx="67">
                  <c:v>0.99993100000000001</c:v>
                </c:pt>
                <c:pt idx="68">
                  <c:v>0.9999439</c:v>
                </c:pt>
                <c:pt idx="69">
                  <c:v>0.99995440000000002</c:v>
                </c:pt>
                <c:pt idx="70">
                  <c:v>0.99996320000000005</c:v>
                </c:pt>
                <c:pt idx="71">
                  <c:v>0.99997029999999998</c:v>
                </c:pt>
                <c:pt idx="72">
                  <c:v>0.99997599999999998</c:v>
                </c:pt>
                <c:pt idx="73">
                  <c:v>0.9999806</c:v>
                </c:pt>
                <c:pt idx="74">
                  <c:v>0.99998443999999997</c:v>
                </c:pt>
                <c:pt idx="75">
                  <c:v>0.99998783999999996</c:v>
                </c:pt>
                <c:pt idx="76">
                  <c:v>0.99999046000000003</c:v>
                </c:pt>
                <c:pt idx="77">
                  <c:v>0.99999254999999998</c:v>
                </c:pt>
                <c:pt idx="78">
                  <c:v>0.99999446000000003</c:v>
                </c:pt>
                <c:pt idx="79">
                  <c:v>0.99999594999999997</c:v>
                </c:pt>
                <c:pt idx="80">
                  <c:v>0.99999700000000002</c:v>
                </c:pt>
                <c:pt idx="81">
                  <c:v>0.99999819999999995</c:v>
                </c:pt>
                <c:pt idx="82">
                  <c:v>0.99999899999999997</c:v>
                </c:pt>
                <c:pt idx="83">
                  <c:v>0.99999970000000005</c:v>
                </c:pt>
                <c:pt idx="84">
                  <c:v>1.0000001000000001</c:v>
                </c:pt>
                <c:pt idx="85">
                  <c:v>1.0000004</c:v>
                </c:pt>
                <c:pt idx="86">
                  <c:v>1.0000009999999999</c:v>
                </c:pt>
                <c:pt idx="87">
                  <c:v>1.0000012</c:v>
                </c:pt>
                <c:pt idx="88">
                  <c:v>1.0000017000000001</c:v>
                </c:pt>
                <c:pt idx="89">
                  <c:v>1.0000017999999999</c:v>
                </c:pt>
                <c:pt idx="90">
                  <c:v>1.0000020000000001</c:v>
                </c:pt>
                <c:pt idx="91">
                  <c:v>1.0000023</c:v>
                </c:pt>
                <c:pt idx="92">
                  <c:v>1.0000024999999999</c:v>
                </c:pt>
                <c:pt idx="93">
                  <c:v>1.0000026</c:v>
                </c:pt>
                <c:pt idx="94">
                  <c:v>1.0000024999999999</c:v>
                </c:pt>
                <c:pt idx="95">
                  <c:v>1.0000026</c:v>
                </c:pt>
                <c:pt idx="96">
                  <c:v>1.0000026</c:v>
                </c:pt>
                <c:pt idx="97">
                  <c:v>1.0000027</c:v>
                </c:pt>
                <c:pt idx="98">
                  <c:v>1.0000024000000001</c:v>
                </c:pt>
                <c:pt idx="99">
                  <c:v>1.0000024999999999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19D-4968-AEB1-9206D74A0638}"/>
            </c:ext>
          </c:extLst>
        </c:ser>
        <c:ser>
          <c:idx val="0"/>
          <c:order val="2"/>
          <c:tx>
            <c:strRef>
              <c:f>'Ref_04.05_Madson'!$AE$4</c:f>
              <c:strCache>
                <c:ptCount val="1"/>
                <c:pt idx="0">
                  <c:v>10x (m) B_through(C)</c:v>
                </c:pt>
              </c:strCache>
            </c:strRef>
          </c:tx>
          <c:spPr>
            <a:ln w="31750" cap="rnd">
              <a:solidFill>
                <a:srgbClr val="0000FF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'Ref_04.05_Madson'!$B$7:$B$106</c:f>
              <c:numCache>
                <c:formatCode>General</c:formatCode>
                <c:ptCount val="100"/>
                <c:pt idx="0">
                  <c:v>18</c:v>
                </c:pt>
                <c:pt idx="1">
                  <c:v>36</c:v>
                </c:pt>
                <c:pt idx="2">
                  <c:v>54</c:v>
                </c:pt>
                <c:pt idx="3">
                  <c:v>72</c:v>
                </c:pt>
                <c:pt idx="4">
                  <c:v>90</c:v>
                </c:pt>
                <c:pt idx="5">
                  <c:v>108</c:v>
                </c:pt>
                <c:pt idx="6">
                  <c:v>126</c:v>
                </c:pt>
                <c:pt idx="7">
                  <c:v>144</c:v>
                </c:pt>
                <c:pt idx="8">
                  <c:v>162</c:v>
                </c:pt>
                <c:pt idx="9">
                  <c:v>180</c:v>
                </c:pt>
                <c:pt idx="10">
                  <c:v>198</c:v>
                </c:pt>
                <c:pt idx="11">
                  <c:v>216</c:v>
                </c:pt>
                <c:pt idx="12">
                  <c:v>234</c:v>
                </c:pt>
                <c:pt idx="13">
                  <c:v>252</c:v>
                </c:pt>
                <c:pt idx="14">
                  <c:v>270</c:v>
                </c:pt>
                <c:pt idx="15">
                  <c:v>288</c:v>
                </c:pt>
                <c:pt idx="16">
                  <c:v>306</c:v>
                </c:pt>
                <c:pt idx="17">
                  <c:v>324</c:v>
                </c:pt>
                <c:pt idx="18">
                  <c:v>342</c:v>
                </c:pt>
                <c:pt idx="19">
                  <c:v>360</c:v>
                </c:pt>
                <c:pt idx="20">
                  <c:v>378</c:v>
                </c:pt>
                <c:pt idx="21">
                  <c:v>396</c:v>
                </c:pt>
                <c:pt idx="22">
                  <c:v>414</c:v>
                </c:pt>
                <c:pt idx="23">
                  <c:v>432</c:v>
                </c:pt>
                <c:pt idx="24">
                  <c:v>450</c:v>
                </c:pt>
                <c:pt idx="25">
                  <c:v>468</c:v>
                </c:pt>
                <c:pt idx="26">
                  <c:v>486</c:v>
                </c:pt>
                <c:pt idx="27">
                  <c:v>504</c:v>
                </c:pt>
                <c:pt idx="28">
                  <c:v>522</c:v>
                </c:pt>
                <c:pt idx="29">
                  <c:v>540</c:v>
                </c:pt>
                <c:pt idx="30">
                  <c:v>558</c:v>
                </c:pt>
                <c:pt idx="31">
                  <c:v>576</c:v>
                </c:pt>
                <c:pt idx="32">
                  <c:v>594</c:v>
                </c:pt>
                <c:pt idx="33">
                  <c:v>612</c:v>
                </c:pt>
                <c:pt idx="34">
                  <c:v>630</c:v>
                </c:pt>
                <c:pt idx="35">
                  <c:v>648</c:v>
                </c:pt>
                <c:pt idx="36">
                  <c:v>666</c:v>
                </c:pt>
                <c:pt idx="37">
                  <c:v>684</c:v>
                </c:pt>
                <c:pt idx="38">
                  <c:v>702</c:v>
                </c:pt>
                <c:pt idx="39">
                  <c:v>720</c:v>
                </c:pt>
                <c:pt idx="40">
                  <c:v>738</c:v>
                </c:pt>
                <c:pt idx="41">
                  <c:v>756</c:v>
                </c:pt>
                <c:pt idx="42">
                  <c:v>774</c:v>
                </c:pt>
                <c:pt idx="43">
                  <c:v>792</c:v>
                </c:pt>
                <c:pt idx="44">
                  <c:v>810</c:v>
                </c:pt>
                <c:pt idx="45">
                  <c:v>828</c:v>
                </c:pt>
                <c:pt idx="46">
                  <c:v>846</c:v>
                </c:pt>
                <c:pt idx="47">
                  <c:v>864</c:v>
                </c:pt>
                <c:pt idx="48">
                  <c:v>882</c:v>
                </c:pt>
                <c:pt idx="49">
                  <c:v>900</c:v>
                </c:pt>
                <c:pt idx="50">
                  <c:v>918</c:v>
                </c:pt>
                <c:pt idx="51">
                  <c:v>936</c:v>
                </c:pt>
                <c:pt idx="52">
                  <c:v>954</c:v>
                </c:pt>
                <c:pt idx="53">
                  <c:v>972</c:v>
                </c:pt>
                <c:pt idx="54">
                  <c:v>990</c:v>
                </c:pt>
                <c:pt idx="55">
                  <c:v>1008</c:v>
                </c:pt>
                <c:pt idx="56">
                  <c:v>1026</c:v>
                </c:pt>
                <c:pt idx="57">
                  <c:v>1044</c:v>
                </c:pt>
                <c:pt idx="58">
                  <c:v>1062</c:v>
                </c:pt>
                <c:pt idx="59">
                  <c:v>1080</c:v>
                </c:pt>
                <c:pt idx="60">
                  <c:v>1098</c:v>
                </c:pt>
                <c:pt idx="61">
                  <c:v>1116</c:v>
                </c:pt>
                <c:pt idx="62">
                  <c:v>1134</c:v>
                </c:pt>
                <c:pt idx="63">
                  <c:v>1152</c:v>
                </c:pt>
                <c:pt idx="64">
                  <c:v>1170</c:v>
                </c:pt>
                <c:pt idx="65">
                  <c:v>1188</c:v>
                </c:pt>
                <c:pt idx="66">
                  <c:v>1206</c:v>
                </c:pt>
                <c:pt idx="67">
                  <c:v>1224</c:v>
                </c:pt>
                <c:pt idx="68">
                  <c:v>1242</c:v>
                </c:pt>
                <c:pt idx="69">
                  <c:v>1260</c:v>
                </c:pt>
                <c:pt idx="70">
                  <c:v>1278</c:v>
                </c:pt>
                <c:pt idx="71">
                  <c:v>1296</c:v>
                </c:pt>
                <c:pt idx="72">
                  <c:v>1314</c:v>
                </c:pt>
                <c:pt idx="73">
                  <c:v>1332</c:v>
                </c:pt>
                <c:pt idx="74">
                  <c:v>1350</c:v>
                </c:pt>
                <c:pt idx="75">
                  <c:v>1368</c:v>
                </c:pt>
                <c:pt idx="76">
                  <c:v>1386</c:v>
                </c:pt>
                <c:pt idx="77">
                  <c:v>1404</c:v>
                </c:pt>
                <c:pt idx="78">
                  <c:v>1422</c:v>
                </c:pt>
                <c:pt idx="79">
                  <c:v>1440</c:v>
                </c:pt>
                <c:pt idx="80">
                  <c:v>1458</c:v>
                </c:pt>
                <c:pt idx="81">
                  <c:v>1476</c:v>
                </c:pt>
                <c:pt idx="82">
                  <c:v>1494</c:v>
                </c:pt>
                <c:pt idx="83">
                  <c:v>1512</c:v>
                </c:pt>
                <c:pt idx="84">
                  <c:v>1530</c:v>
                </c:pt>
                <c:pt idx="85">
                  <c:v>1548</c:v>
                </c:pt>
                <c:pt idx="86">
                  <c:v>1566</c:v>
                </c:pt>
                <c:pt idx="87">
                  <c:v>1584</c:v>
                </c:pt>
                <c:pt idx="88">
                  <c:v>1602</c:v>
                </c:pt>
                <c:pt idx="89">
                  <c:v>1620</c:v>
                </c:pt>
                <c:pt idx="90">
                  <c:v>1638</c:v>
                </c:pt>
                <c:pt idx="91">
                  <c:v>1656</c:v>
                </c:pt>
                <c:pt idx="92">
                  <c:v>1674</c:v>
                </c:pt>
                <c:pt idx="93">
                  <c:v>1692</c:v>
                </c:pt>
                <c:pt idx="94">
                  <c:v>1710</c:v>
                </c:pt>
                <c:pt idx="95">
                  <c:v>1728</c:v>
                </c:pt>
                <c:pt idx="96">
                  <c:v>1746</c:v>
                </c:pt>
                <c:pt idx="97">
                  <c:v>1764</c:v>
                </c:pt>
                <c:pt idx="98">
                  <c:v>1782</c:v>
                </c:pt>
                <c:pt idx="99">
                  <c:v>1800</c:v>
                </c:pt>
              </c:numCache>
            </c:numRef>
          </c:xVal>
          <c:yVal>
            <c:numRef>
              <c:f>'Ref_04.05_Madson'!$Z$7:$Z$106</c:f>
              <c:numCache>
                <c:formatCode>0.00</c:formatCode>
                <c:ptCount val="100"/>
                <c:pt idx="0">
                  <c:v>1.3942047000000001E-14</c:v>
                </c:pt>
                <c:pt idx="1">
                  <c:v>3.5268369999999998E-13</c:v>
                </c:pt>
                <c:pt idx="2">
                  <c:v>4.7509526999999996E-12</c:v>
                </c:pt>
                <c:pt idx="3">
                  <c:v>4.4824629999999997E-11</c:v>
                </c:pt>
                <c:pt idx="4">
                  <c:v>3.2998676000000001E-10</c:v>
                </c:pt>
                <c:pt idx="5">
                  <c:v>2.00753E-9</c:v>
                </c:pt>
                <c:pt idx="6">
                  <c:v>1.044984E-8</c:v>
                </c:pt>
                <c:pt idx="7">
                  <c:v>4.7632167000000003E-8</c:v>
                </c:pt>
                <c:pt idx="8">
                  <c:v>1.9325425E-7</c:v>
                </c:pt>
                <c:pt idx="9">
                  <c:v>7.0642557000000003E-7</c:v>
                </c:pt>
                <c:pt idx="10">
                  <c:v>2.3484229999999998E-6</c:v>
                </c:pt>
                <c:pt idx="11">
                  <c:v>7.1531159999999998E-6</c:v>
                </c:pt>
                <c:pt idx="12">
                  <c:v>2.0085368000000002E-5</c:v>
                </c:pt>
                <c:pt idx="13">
                  <c:v>5.2261169999999998E-5</c:v>
                </c:pt>
                <c:pt idx="14">
                  <c:v>1.2657788000000001E-4</c:v>
                </c:pt>
                <c:pt idx="15">
                  <c:v>2.8654072E-4</c:v>
                </c:pt>
                <c:pt idx="16">
                  <c:v>6.0856780000000002E-4</c:v>
                </c:pt>
                <c:pt idx="17">
                  <c:v>1.2170054999999999E-3</c:v>
                </c:pt>
                <c:pt idx="18">
                  <c:v>2.2996378E-3</c:v>
                </c:pt>
                <c:pt idx="19">
                  <c:v>4.120098E-3</c:v>
                </c:pt>
                <c:pt idx="20">
                  <c:v>7.0229139999999999E-3</c:v>
                </c:pt>
                <c:pt idx="21">
                  <c:v>1.1427451999999999E-2</c:v>
                </c:pt>
                <c:pt idx="22">
                  <c:v>1.7808892E-2</c:v>
                </c:pt>
                <c:pt idx="23">
                  <c:v>2.6666942999999999E-2</c:v>
                </c:pt>
                <c:pt idx="24">
                  <c:v>3.8485795000000003E-2</c:v>
                </c:pt>
                <c:pt idx="25">
                  <c:v>5.3690679999999998E-2</c:v>
                </c:pt>
                <c:pt idx="26">
                  <c:v>7.2607119999999997E-2</c:v>
                </c:pt>
                <c:pt idx="27">
                  <c:v>9.542842E-2</c:v>
                </c:pt>
                <c:pt idx="28">
                  <c:v>0.12219525000000001</c:v>
                </c:pt>
                <c:pt idx="29">
                  <c:v>0.15278891999999999</c:v>
                </c:pt>
                <c:pt idx="30">
                  <c:v>0.18693857</c:v>
                </c:pt>
                <c:pt idx="31">
                  <c:v>0.22423977</c:v>
                </c:pt>
                <c:pt idx="32">
                  <c:v>0.26418143999999999</c:v>
                </c:pt>
                <c:pt idx="33">
                  <c:v>0.30617805999999997</c:v>
                </c:pt>
                <c:pt idx="34">
                  <c:v>0.34960272999999997</c:v>
                </c:pt>
                <c:pt idx="35">
                  <c:v>0.39381945000000002</c:v>
                </c:pt>
                <c:pt idx="36">
                  <c:v>0.43821125999999999</c:v>
                </c:pt>
                <c:pt idx="37">
                  <c:v>0.48220312999999998</c:v>
                </c:pt>
                <c:pt idx="38">
                  <c:v>0.52527990000000002</c:v>
                </c:pt>
                <c:pt idx="39">
                  <c:v>0.56699719999999998</c:v>
                </c:pt>
                <c:pt idx="40">
                  <c:v>0.60698825000000001</c:v>
                </c:pt>
                <c:pt idx="41">
                  <c:v>0.64496500000000001</c:v>
                </c:pt>
                <c:pt idx="42">
                  <c:v>0.68071570000000003</c:v>
                </c:pt>
                <c:pt idx="43">
                  <c:v>0.71410019999999996</c:v>
                </c:pt>
                <c:pt idx="44">
                  <c:v>0.74504239999999999</c:v>
                </c:pt>
                <c:pt idx="45">
                  <c:v>0.77352213999999997</c:v>
                </c:pt>
                <c:pt idx="46">
                  <c:v>0.79956674999999999</c:v>
                </c:pt>
                <c:pt idx="47">
                  <c:v>0.82324094000000003</c:v>
                </c:pt>
                <c:pt idx="48">
                  <c:v>0.84464085</c:v>
                </c:pt>
                <c:pt idx="49">
                  <c:v>0.86388359999999997</c:v>
                </c:pt>
                <c:pt idx="50">
                  <c:v>0.88110299999999997</c:v>
                </c:pt>
                <c:pt idx="51">
                  <c:v>0.8964413</c:v>
                </c:pt>
                <c:pt idx="52">
                  <c:v>0.91004600000000002</c:v>
                </c:pt>
                <c:pt idx="53">
                  <c:v>0.92206465999999998</c:v>
                </c:pt>
                <c:pt idx="54">
                  <c:v>0.93264294000000003</c:v>
                </c:pt>
                <c:pt idx="55">
                  <c:v>0.9419208</c:v>
                </c:pt>
                <c:pt idx="56">
                  <c:v>0.95003110000000002</c:v>
                </c:pt>
                <c:pt idx="57">
                  <c:v>0.95709869999999997</c:v>
                </c:pt>
                <c:pt idx="58">
                  <c:v>0.96324030000000005</c:v>
                </c:pt>
                <c:pt idx="59">
                  <c:v>0.96856235999999996</c:v>
                </c:pt>
                <c:pt idx="60">
                  <c:v>0.97316223000000002</c:v>
                </c:pt>
                <c:pt idx="61">
                  <c:v>0.97712829999999995</c:v>
                </c:pt>
                <c:pt idx="62">
                  <c:v>0.98054030000000003</c:v>
                </c:pt>
                <c:pt idx="63">
                  <c:v>0.98346840000000002</c:v>
                </c:pt>
                <c:pt idx="64">
                  <c:v>0.98597690000000004</c:v>
                </c:pt>
                <c:pt idx="65">
                  <c:v>0.98812144999999996</c:v>
                </c:pt>
                <c:pt idx="66">
                  <c:v>0.98995166999999995</c:v>
                </c:pt>
                <c:pt idx="67">
                  <c:v>0.99151080000000003</c:v>
                </c:pt>
                <c:pt idx="68">
                  <c:v>0.99283683</c:v>
                </c:pt>
                <c:pt idx="69">
                  <c:v>0.99396280000000004</c:v>
                </c:pt>
                <c:pt idx="70">
                  <c:v>0.99491733000000004</c:v>
                </c:pt>
                <c:pt idx="71">
                  <c:v>0.99572570000000005</c:v>
                </c:pt>
                <c:pt idx="72">
                  <c:v>0.99640923999999997</c:v>
                </c:pt>
                <c:pt idx="73">
                  <c:v>0.99698644999999997</c:v>
                </c:pt>
                <c:pt idx="74">
                  <c:v>0.9974731</c:v>
                </c:pt>
                <c:pt idx="75">
                  <c:v>0.99788339999999998</c:v>
                </c:pt>
                <c:pt idx="76">
                  <c:v>0.99822849999999996</c:v>
                </c:pt>
                <c:pt idx="77">
                  <c:v>0.99851860000000003</c:v>
                </c:pt>
                <c:pt idx="78">
                  <c:v>0.99876240000000005</c:v>
                </c:pt>
                <c:pt idx="79">
                  <c:v>0.99896704999999997</c:v>
                </c:pt>
                <c:pt idx="80">
                  <c:v>0.99913836</c:v>
                </c:pt>
                <c:pt idx="81">
                  <c:v>0.99928189999999995</c:v>
                </c:pt>
                <c:pt idx="82">
                  <c:v>0.99940209999999996</c:v>
                </c:pt>
                <c:pt idx="83">
                  <c:v>0.99950254000000005</c:v>
                </c:pt>
                <c:pt idx="84">
                  <c:v>0.99958634000000002</c:v>
                </c:pt>
                <c:pt idx="85">
                  <c:v>0.99965649999999995</c:v>
                </c:pt>
                <c:pt idx="86">
                  <c:v>0.99971527000000004</c:v>
                </c:pt>
                <c:pt idx="87">
                  <c:v>0.99976414000000002</c:v>
                </c:pt>
                <c:pt idx="88">
                  <c:v>0.99980473999999997</c:v>
                </c:pt>
                <c:pt idx="89">
                  <c:v>0.99983849999999996</c:v>
                </c:pt>
                <c:pt idx="90">
                  <c:v>0.99986660000000005</c:v>
                </c:pt>
                <c:pt idx="91">
                  <c:v>0.99988997000000002</c:v>
                </c:pt>
                <c:pt idx="92">
                  <c:v>0.99990959999999995</c:v>
                </c:pt>
                <c:pt idx="93">
                  <c:v>0.99992559999999997</c:v>
                </c:pt>
                <c:pt idx="94">
                  <c:v>0.99993926</c:v>
                </c:pt>
                <c:pt idx="95">
                  <c:v>0.99995040000000002</c:v>
                </c:pt>
                <c:pt idx="96">
                  <c:v>0.99995964999999998</c:v>
                </c:pt>
                <c:pt idx="97">
                  <c:v>0.99996739999999995</c:v>
                </c:pt>
                <c:pt idx="98">
                  <c:v>0.99997382999999995</c:v>
                </c:pt>
                <c:pt idx="99">
                  <c:v>0.99997913999999999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19D-4968-AEB1-9206D74A06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11071"/>
        <c:axId val="96309631"/>
      </c:scatterChart>
      <c:valAx>
        <c:axId val="96311071"/>
        <c:scaling>
          <c:orientation val="minMax"/>
          <c:max val="18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09631"/>
        <c:crosses val="autoZero"/>
        <c:crossBetween val="midCat"/>
        <c:majorUnit val="600"/>
      </c:valAx>
      <c:valAx>
        <c:axId val="96309631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11071"/>
        <c:crosses val="autoZero"/>
        <c:crossBetween val="midCat"/>
        <c:majorUnit val="0.25"/>
      </c:valAx>
    </c:plotArea>
    <c:legend>
      <c:legendPos val="r"/>
      <c:layout>
        <c:manualLayout>
          <c:xMode val="edge"/>
          <c:yMode val="edge"/>
          <c:x val="0.15732564209270383"/>
          <c:y val="3.1831437736949547E-2"/>
          <c:w val="0.82457936952766275"/>
          <c:h val="0.24189231554389035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1300" b="1"/>
          </a:pPr>
          <a:endParaRPr lang="LID4096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ex_01!$B$4:$CX$4</c:f>
              <c:numCache>
                <c:formatCode>General</c:formatCode>
                <c:ptCount val="101"/>
                <c:pt idx="0">
                  <c:v>1</c:v>
                </c:pt>
                <c:pt idx="1">
                  <c:v>0.74993121802341101</c:v>
                </c:pt>
                <c:pt idx="2">
                  <c:v>0.56231555846290904</c:v>
                </c:pt>
                <c:pt idx="3">
                  <c:v>0.42151693465715701</c:v>
                </c:pt>
                <c:pt idx="4">
                  <c:v>0.31580960224188498</c:v>
                </c:pt>
                <c:pt idx="5">
                  <c:v>0.236404254449121</c:v>
                </c:pt>
                <c:pt idx="6">
                  <c:v>0.17671751185580201</c:v>
                </c:pt>
                <c:pt idx="7">
                  <c:v>0.13182311586401799</c:v>
                </c:pt>
                <c:pt idx="8">
                  <c:v>9.8038678199225696E-2</c:v>
                </c:pt>
                <c:pt idx="9">
                  <c:v>7.2613725262786699E-2</c:v>
                </c:pt>
                <c:pt idx="10">
                  <c:v>5.34938201284378E-2</c:v>
                </c:pt>
                <c:pt idx="11">
                  <c:v>3.9142306515637E-2</c:v>
                </c:pt>
                <c:pt idx="12">
                  <c:v>2.8406127440654301E-2</c:v>
                </c:pt>
                <c:pt idx="13">
                  <c:v>2.04156107301765E-2</c:v>
                </c:pt>
                <c:pt idx="14">
                  <c:v>1.45104585794604E-2</c:v>
                </c:pt>
                <c:pt idx="15">
                  <c:v>1.01857830749891E-2</c:v>
                </c:pt>
                <c:pt idx="16">
                  <c:v>7.0531944341329297E-3</c:v>
                </c:pt>
                <c:pt idx="17">
                  <c:v>4.8128890579224697E-3</c:v>
                </c:pt>
                <c:pt idx="18">
                  <c:v>3.2335203142744499E-3</c:v>
                </c:pt>
                <c:pt idx="19">
                  <c:v>2.1374046887119198E-3</c:v>
                </c:pt>
                <c:pt idx="20">
                  <c:v>1.3893066349779E-3</c:v>
                </c:pt>
                <c:pt idx="21">
                  <c:v>8.8762620076679704E-4</c:v>
                </c:pt>
                <c:pt idx="22">
                  <c:v>5.5726073455702498E-4</c:v>
                </c:pt>
                <c:pt idx="23">
                  <c:v>3.4372182595714302E-4</c:v>
                </c:pt>
                <c:pt idx="24">
                  <c:v>2.0827717377552699E-4</c:v>
                </c:pt>
                <c:pt idx="25">
                  <c:v>1.23983206820981E-4</c:v>
                </c:pt>
                <c:pt idx="26" formatCode="0.00E+00">
                  <c:v>7.2510474997067295E-5</c:v>
                </c:pt>
                <c:pt idx="27" formatCode="0.00E+00">
                  <c:v>4.16686640332027E-5</c:v>
                </c:pt>
                <c:pt idx="28" formatCode="0.00E+00">
                  <c:v>2.3532238775298302E-5</c:v>
                </c:pt>
                <c:pt idx="29" formatCode="0.00E+00">
                  <c:v>1.3063255671693999E-5</c:v>
                </c:pt>
                <c:pt idx="30" formatCode="0.00E+00">
                  <c:v>7.1297817242307903E-6</c:v>
                </c:pt>
                <c:pt idx="31" formatCode="0.00E+00">
                  <c:v>3.8269204457502799E-6</c:v>
                </c:pt>
                <c:pt idx="32" formatCode="0.00E+00">
                  <c:v>2.0206453364376601E-6</c:v>
                </c:pt>
                <c:pt idx="33" formatCode="0.00E+00">
                  <c:v>1.0498388018948199E-6</c:v>
                </c:pt>
                <c:pt idx="34" formatCode="0.00E+00">
                  <c:v>5.3687743043305297E-7</c:v>
                </c:pt>
                <c:pt idx="35" formatCode="0.00E+00">
                  <c:v>2.703200058607E-7</c:v>
                </c:pt>
                <c:pt idx="36" formatCode="0.00E+00">
                  <c:v>1.34048988910531E-7</c:v>
                </c:pt>
                <c:pt idx="37" formatCode="0.00E+00">
                  <c:v>6.5488252085413795E-8</c:v>
                </c:pt>
                <c:pt idx="38" formatCode="0.00E+00">
                  <c:v>3.1528957275181099E-8</c:v>
                </c:pt>
                <c:pt idx="39" formatCode="0.00E+00">
                  <c:v>1.4963496812868799E-8</c:v>
                </c:pt>
                <c:pt idx="40" formatCode="0.00E+00">
                  <c:v>7.0026657000445098E-9</c:v>
                </c:pt>
                <c:pt idx="41" formatCode="0.00E+00">
                  <c:v>3.2324236217418499E-9</c:v>
                </c:pt>
                <c:pt idx="42" formatCode="0.00E+00">
                  <c:v>1.4721546723188799E-9</c:v>
                </c:pt>
                <c:pt idx="43" formatCode="0.00E+00">
                  <c:v>6.6170183371366198E-10</c:v>
                </c:pt>
                <c:pt idx="44" formatCode="0.00E+00">
                  <c:v>2.9361345231032E-10</c:v>
                </c:pt>
                <c:pt idx="45" formatCode="0.00E+00">
                  <c:v>1.2865086043615199E-10</c:v>
                </c:pt>
                <c:pt idx="46" formatCode="0.00E+00">
                  <c:v>5.5678604432925502E-11</c:v>
                </c:pt>
                <c:pt idx="47" formatCode="0.00E+00">
                  <c:v>2.38076180596954E-11</c:v>
                </c:pt>
                <c:pt idx="48" formatCode="0.00E+00">
                  <c:v>1.0060181918874499E-11</c:v>
                </c:pt>
                <c:pt idx="49" formatCode="0.00E+00">
                  <c:v>4.20209225429525E-12</c:v>
                </c:pt>
                <c:pt idx="50" formatCode="0.00E+00">
                  <c:v>1.7354017706706E-12</c:v>
                </c:pt>
                <c:pt idx="51" formatCode="0.00E+00">
                  <c:v>7.0877978825183398E-13</c:v>
                </c:pt>
                <c:pt idx="52" formatCode="0.00E+00">
                  <c:v>2.86351127574078E-13</c:v>
                </c:pt>
                <c:pt idx="53" formatCode="0.00E+00">
                  <c:v>1.1446153493888999E-13</c:v>
                </c:pt>
                <c:pt idx="54" formatCode="0.00E+00">
                  <c:v>4.5278032553498301E-14</c:v>
                </c:pt>
                <c:pt idx="55" formatCode="0.00E+00">
                  <c:v>1.7728603358148799E-14</c:v>
                </c:pt>
                <c:pt idx="56" formatCode="0.00E+00">
                  <c:v>6.8724200046372602E-15</c:v>
                </c:pt>
                <c:pt idx="57" formatCode="0.00E+00">
                  <c:v>2.63803062754492E-15</c:v>
                </c:pt>
                <c:pt idx="58" formatCode="0.00E+00">
                  <c:v>1.00292708585615E-15</c:v>
                </c:pt>
                <c:pt idx="59" formatCode="0.00E+00">
                  <c:v>3.77711661051988E-16</c:v>
                </c:pt>
                <c:pt idx="60" formatCode="0.00E+00">
                  <c:v>1.4093952882992001E-16</c:v>
                </c:pt>
                <c:pt idx="61" formatCode="0.00E+00">
                  <c:v>5.2115191780616299E-17</c:v>
                </c:pt>
                <c:pt idx="62" formatCode="0.00E+00">
                  <c:v>1.9099877098983399E-17</c:v>
                </c:pt>
                <c:pt idx="63" formatCode="0.00E+00">
                  <c:v>6.9391307659614205E-18</c:v>
                </c:pt>
                <c:pt idx="64" formatCode="0.00E+00">
                  <c:v>2.4995360932021801E-18</c:v>
                </c:pt>
                <c:pt idx="65" formatCode="0.00E+00">
                  <c:v>8.9281863448761291E-19</c:v>
                </c:pt>
                <c:pt idx="66" formatCode="0.00E+00">
                  <c:v>3.1628919823736199E-19</c:v>
                </c:pt>
                <c:pt idx="67" formatCode="0.00E+00">
                  <c:v>1.1114469447644799E-19</c:v>
                </c:pt>
                <c:pt idx="68" formatCode="0.00E+00">
                  <c:v>3.8747225102901598E-20</c:v>
                </c:pt>
                <c:pt idx="69" formatCode="0.00E+00">
                  <c:v>1.34030150690854E-20</c:v>
                </c:pt>
                <c:pt idx="70" formatCode="0.00E+00">
                  <c:v>4.6008209582563002E-21</c:v>
                </c:pt>
                <c:pt idx="71" formatCode="0.00E+00">
                  <c:v>1.56746695735469E-21</c:v>
                </c:pt>
                <c:pt idx="72" formatCode="0.00E+00">
                  <c:v>5.3008981491138299E-22</c:v>
                </c:pt>
                <c:pt idx="73" formatCode="0.00E+00">
                  <c:v>1.77969183694992E-22</c:v>
                </c:pt>
                <c:pt idx="74" formatCode="0.00E+00">
                  <c:v>5.93252091430586E-23</c:v>
                </c:pt>
                <c:pt idx="75" formatCode="0.00E+00">
                  <c:v>1.96375050424778E-23</c:v>
                </c:pt>
                <c:pt idx="76" formatCode="0.00E+00">
                  <c:v>6.4556205071798101E-24</c:v>
                </c:pt>
                <c:pt idx="77" formatCode="0.00E+00">
                  <c:v>2.1078762317147201E-24</c:v>
                </c:pt>
                <c:pt idx="78" formatCode="0.00E+00">
                  <c:v>6.8368675201377403E-25</c:v>
                </c:pt>
                <c:pt idx="79" formatCode="0.00E+00">
                  <c:v>2.20304034182346E-25</c:v>
                </c:pt>
                <c:pt idx="80" formatCode="0.00E+00">
                  <c:v>7.0532301936532304E-26</c:v>
                </c:pt>
                <c:pt idx="81" formatCode="0.00E+00">
                  <c:v>2.2438815688762501E-26</c:v>
                </c:pt>
                <c:pt idx="82" formatCode="0.00E+00">
                  <c:v>7.0941913183189696E-27</c:v>
                </c:pt>
                <c:pt idx="83" formatCode="0.00E+00">
                  <c:v>2.22915721277866E-27</c:v>
                </c:pt>
                <c:pt idx="84" formatCode="0.00E+00">
                  <c:v>6.9623529250488598E-28</c:v>
                </c:pt>
                <c:pt idx="85" formatCode="0.00E+00">
                  <c:v>2.1616759180729098E-28</c:v>
                </c:pt>
                <c:pt idx="86" formatCode="0.00E+00">
                  <c:v>6.6724456580275605E-29</c:v>
                </c:pt>
                <c:pt idx="87" formatCode="0.00E+00">
                  <c:v>2.04776048779957E-29</c:v>
                </c:pt>
                <c:pt idx="88" formatCode="0.00E+00">
                  <c:v>6.2490174913670796E-30</c:v>
                </c:pt>
                <c:pt idx="89" formatCode="0.00E+00">
                  <c:v>1.89635965641129E-30</c:v>
                </c:pt>
                <c:pt idx="90" formatCode="0.00E+00">
                  <c:v>5.7232551443161899E-31</c:v>
                </c:pt>
                <c:pt idx="91" formatCode="0.00E+00">
                  <c:v>1.7179682833983501E-31</c:v>
                </c:pt>
                <c:pt idx="92" formatCode="0.00E+00">
                  <c:v>5.1294664416321399E-32</c:v>
                </c:pt>
                <c:pt idx="93" formatCode="0.00E+00">
                  <c:v>1.52352241114979E-32</c:v>
                </c:pt>
                <c:pt idx="94" formatCode="0.00E+00">
                  <c:v>4.5017245574950699E-33</c:v>
                </c:pt>
                <c:pt idx="95" formatCode="0.00E+00">
                  <c:v>1.32341324617704E-33</c:v>
                </c:pt>
                <c:pt idx="96" formatCode="0.00E+00">
                  <c:v>3.8710696529408398E-34</c:v>
                </c:pt>
                <c:pt idx="97" formatCode="0.00E+00">
                  <c:v>1.12673083605073E-34</c:v>
                </c:pt>
                <c:pt idx="98" formatCode="0.00E+00">
                  <c:v>3.2641497597332402E-35</c:v>
                </c:pt>
                <c:pt idx="99" formatCode="0.00E+00">
                  <c:v>9.4529989792972101E-36</c:v>
                </c:pt>
                <c:pt idx="100" formatCode="0.00E+00">
                  <c:v>3.0204331644583597E-36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F8-4B7B-A426-FDC22B6EE5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096623"/>
        <c:axId val="1112098063"/>
      </c:scatterChart>
      <c:valAx>
        <c:axId val="1112096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12098063"/>
        <c:crosses val="autoZero"/>
        <c:crossBetween val="midCat"/>
      </c:valAx>
      <c:valAx>
        <c:axId val="111209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12096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ex_01!$B$2:$CX$2</c:f>
              <c:numCache>
                <c:formatCode>General</c:formatCode>
                <c:ptCount val="101"/>
                <c:pt idx="0">
                  <c:v>60</c:v>
                </c:pt>
                <c:pt idx="1">
                  <c:v>59.4</c:v>
                </c:pt>
                <c:pt idx="2">
                  <c:v>58.8</c:v>
                </c:pt>
                <c:pt idx="3">
                  <c:v>58.199999999999903</c:v>
                </c:pt>
                <c:pt idx="4">
                  <c:v>57.599999999999902</c:v>
                </c:pt>
                <c:pt idx="5">
                  <c:v>56.999999999999901</c:v>
                </c:pt>
                <c:pt idx="6">
                  <c:v>56.399999999999899</c:v>
                </c:pt>
                <c:pt idx="7">
                  <c:v>55.799999999999898</c:v>
                </c:pt>
                <c:pt idx="8">
                  <c:v>55.199999999999903</c:v>
                </c:pt>
                <c:pt idx="9">
                  <c:v>54.599999999999802</c:v>
                </c:pt>
                <c:pt idx="10">
                  <c:v>53.999999999999801</c:v>
                </c:pt>
                <c:pt idx="11">
                  <c:v>53.3999999999998</c:v>
                </c:pt>
                <c:pt idx="12">
                  <c:v>52.799999999999798</c:v>
                </c:pt>
                <c:pt idx="13">
                  <c:v>52.199999999999697</c:v>
                </c:pt>
                <c:pt idx="14">
                  <c:v>51.599999999999703</c:v>
                </c:pt>
                <c:pt idx="15">
                  <c:v>50.999999999999702</c:v>
                </c:pt>
                <c:pt idx="16">
                  <c:v>50.399999999999601</c:v>
                </c:pt>
                <c:pt idx="17">
                  <c:v>49.799999999999599</c:v>
                </c:pt>
                <c:pt idx="18">
                  <c:v>49.199999999999598</c:v>
                </c:pt>
                <c:pt idx="19">
                  <c:v>48.599999999999604</c:v>
                </c:pt>
                <c:pt idx="20">
                  <c:v>47.999999999999503</c:v>
                </c:pt>
                <c:pt idx="21">
                  <c:v>47.399999999999501</c:v>
                </c:pt>
                <c:pt idx="22">
                  <c:v>46.7999999999995</c:v>
                </c:pt>
                <c:pt idx="23">
                  <c:v>46.199999999999498</c:v>
                </c:pt>
                <c:pt idx="24">
                  <c:v>45.599999999999397</c:v>
                </c:pt>
                <c:pt idx="25">
                  <c:v>44.999999999999403</c:v>
                </c:pt>
                <c:pt idx="26">
                  <c:v>44.399999999999402</c:v>
                </c:pt>
                <c:pt idx="27">
                  <c:v>43.7999999999994</c:v>
                </c:pt>
                <c:pt idx="28">
                  <c:v>43.199999999999399</c:v>
                </c:pt>
                <c:pt idx="29">
                  <c:v>42.599999999999397</c:v>
                </c:pt>
                <c:pt idx="30">
                  <c:v>41.999999999999403</c:v>
                </c:pt>
                <c:pt idx="31">
                  <c:v>41.399999999999302</c:v>
                </c:pt>
                <c:pt idx="32">
                  <c:v>40.799999999999301</c:v>
                </c:pt>
                <c:pt idx="33">
                  <c:v>40.199999999999299</c:v>
                </c:pt>
                <c:pt idx="34">
                  <c:v>39.599999999999298</c:v>
                </c:pt>
                <c:pt idx="35">
                  <c:v>38.999999999999297</c:v>
                </c:pt>
                <c:pt idx="36">
                  <c:v>38.399999999999302</c:v>
                </c:pt>
                <c:pt idx="37">
                  <c:v>37.799999999999301</c:v>
                </c:pt>
                <c:pt idx="38">
                  <c:v>37.199999999999299</c:v>
                </c:pt>
                <c:pt idx="39">
                  <c:v>36.599999999999298</c:v>
                </c:pt>
                <c:pt idx="40">
                  <c:v>35.999999999999297</c:v>
                </c:pt>
                <c:pt idx="41">
                  <c:v>35.399999999999302</c:v>
                </c:pt>
                <c:pt idx="42">
                  <c:v>34.799999999999301</c:v>
                </c:pt>
                <c:pt idx="43">
                  <c:v>34.199999999999299</c:v>
                </c:pt>
                <c:pt idx="44">
                  <c:v>33.599999999999298</c:v>
                </c:pt>
                <c:pt idx="45">
                  <c:v>32.999999999999297</c:v>
                </c:pt>
                <c:pt idx="46">
                  <c:v>32.399999999999302</c:v>
                </c:pt>
                <c:pt idx="47">
                  <c:v>31.799999999999301</c:v>
                </c:pt>
                <c:pt idx="48">
                  <c:v>31.199999999999299</c:v>
                </c:pt>
                <c:pt idx="49">
                  <c:v>30.599999999999302</c:v>
                </c:pt>
                <c:pt idx="50">
                  <c:v>29.9999999999993</c:v>
                </c:pt>
                <c:pt idx="51">
                  <c:v>29.399999999999299</c:v>
                </c:pt>
                <c:pt idx="52">
                  <c:v>28.799999999999301</c:v>
                </c:pt>
                <c:pt idx="53">
                  <c:v>28.199999999999299</c:v>
                </c:pt>
                <c:pt idx="54">
                  <c:v>27.599999999999302</c:v>
                </c:pt>
                <c:pt idx="55">
                  <c:v>26.9999999999993</c:v>
                </c:pt>
                <c:pt idx="56">
                  <c:v>26.399999999999299</c:v>
                </c:pt>
                <c:pt idx="57">
                  <c:v>25.799999999999301</c:v>
                </c:pt>
                <c:pt idx="58">
                  <c:v>25.199999999999299</c:v>
                </c:pt>
                <c:pt idx="59">
                  <c:v>24.599999999999401</c:v>
                </c:pt>
                <c:pt idx="60">
                  <c:v>23.9999999999994</c:v>
                </c:pt>
                <c:pt idx="61">
                  <c:v>23.399999999999402</c:v>
                </c:pt>
                <c:pt idx="62">
                  <c:v>22.7999999999994</c:v>
                </c:pt>
                <c:pt idx="63">
                  <c:v>22.199999999999399</c:v>
                </c:pt>
                <c:pt idx="64">
                  <c:v>21.599999999999401</c:v>
                </c:pt>
                <c:pt idx="65">
                  <c:v>20.9999999999994</c:v>
                </c:pt>
                <c:pt idx="66">
                  <c:v>20.399999999999402</c:v>
                </c:pt>
                <c:pt idx="67">
                  <c:v>19.7999999999994</c:v>
                </c:pt>
                <c:pt idx="68">
                  <c:v>19.199999999999399</c:v>
                </c:pt>
                <c:pt idx="69">
                  <c:v>18.599999999999401</c:v>
                </c:pt>
                <c:pt idx="70">
                  <c:v>17.9999999999994</c:v>
                </c:pt>
                <c:pt idx="71">
                  <c:v>17.399999999999402</c:v>
                </c:pt>
                <c:pt idx="72">
                  <c:v>16.7999999999995</c:v>
                </c:pt>
                <c:pt idx="73">
                  <c:v>16.199999999999498</c:v>
                </c:pt>
                <c:pt idx="74">
                  <c:v>15.5999999999995</c:v>
                </c:pt>
                <c:pt idx="75">
                  <c:v>14.999999999999501</c:v>
                </c:pt>
                <c:pt idx="76">
                  <c:v>14.399999999999499</c:v>
                </c:pt>
                <c:pt idx="77">
                  <c:v>13.7999999999995</c:v>
                </c:pt>
                <c:pt idx="78">
                  <c:v>13.1999999999995</c:v>
                </c:pt>
                <c:pt idx="79">
                  <c:v>12.5999999999996</c:v>
                </c:pt>
                <c:pt idx="80">
                  <c:v>11.9999999999996</c:v>
                </c:pt>
                <c:pt idx="81">
                  <c:v>11.399999999999601</c:v>
                </c:pt>
                <c:pt idx="82">
                  <c:v>10.799999999999599</c:v>
                </c:pt>
                <c:pt idx="83">
                  <c:v>10.1999999999996</c:v>
                </c:pt>
                <c:pt idx="84">
                  <c:v>9.5999999999996994</c:v>
                </c:pt>
                <c:pt idx="85">
                  <c:v>8.9999999999997193</c:v>
                </c:pt>
                <c:pt idx="86">
                  <c:v>8.3999999999997303</c:v>
                </c:pt>
                <c:pt idx="87">
                  <c:v>7.7999999999997502</c:v>
                </c:pt>
                <c:pt idx="88">
                  <c:v>7.1999999999997701</c:v>
                </c:pt>
                <c:pt idx="89">
                  <c:v>6.59999999999979</c:v>
                </c:pt>
                <c:pt idx="90">
                  <c:v>5.9999999999998099</c:v>
                </c:pt>
                <c:pt idx="91">
                  <c:v>5.3999999999998201</c:v>
                </c:pt>
                <c:pt idx="92">
                  <c:v>4.79999999999984</c:v>
                </c:pt>
                <c:pt idx="93">
                  <c:v>4.1999999999998598</c:v>
                </c:pt>
                <c:pt idx="94">
                  <c:v>3.5999999999998802</c:v>
                </c:pt>
                <c:pt idx="95">
                  <c:v>2.9999999999999001</c:v>
                </c:pt>
                <c:pt idx="96">
                  <c:v>2.39999999999992</c:v>
                </c:pt>
                <c:pt idx="97">
                  <c:v>1.7999999999999401</c:v>
                </c:pt>
                <c:pt idx="98">
                  <c:v>1.19999999999996</c:v>
                </c:pt>
                <c:pt idx="99">
                  <c:v>0.59999999999997999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5A-4696-A6ED-662039CFAC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096623"/>
        <c:axId val="1112098063"/>
      </c:scatterChart>
      <c:valAx>
        <c:axId val="1112096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12098063"/>
        <c:crosses val="autoZero"/>
        <c:crossBetween val="midCat"/>
      </c:valAx>
      <c:valAx>
        <c:axId val="111209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12096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ex_02!$BC$5:$BC$1504</c:f>
              <c:numCache>
                <c:formatCode>0.00E+00</c:formatCode>
                <c:ptCount val="1500"/>
                <c:pt idx="0">
                  <c:v>7.5045104539999997E-23</c:v>
                </c:pt>
                <c:pt idx="1">
                  <c:v>1.8071921991999899E-21</c:v>
                </c:pt>
                <c:pt idx="2">
                  <c:v>2.240159614E-20</c:v>
                </c:pt>
                <c:pt idx="3">
                  <c:v>1.90447568279999E-19</c:v>
                </c:pt>
                <c:pt idx="4">
                  <c:v>1.2484025529999901E-18</c:v>
                </c:pt>
                <c:pt idx="5">
                  <c:v>6.7262027339999998E-18</c:v>
                </c:pt>
                <c:pt idx="6">
                  <c:v>3.1009124319999898E-17</c:v>
                </c:pt>
                <c:pt idx="7">
                  <c:v>1.25747863859999E-16</c:v>
                </c:pt>
                <c:pt idx="8">
                  <c:v>4.5763932060000001E-16</c:v>
                </c:pt>
                <c:pt idx="9">
                  <c:v>1.5176568319999999E-15</c:v>
                </c:pt>
                <c:pt idx="10">
                  <c:v>4.6412322879999996E-15</c:v>
                </c:pt>
                <c:pt idx="11">
                  <c:v>1.3214897815999901E-14</c:v>
                </c:pt>
                <c:pt idx="12">
                  <c:v>3.5308119059999998E-14</c:v>
                </c:pt>
                <c:pt idx="13">
                  <c:v>8.9105733559999902E-14</c:v>
                </c:pt>
                <c:pt idx="14">
                  <c:v>2.135775606E-13</c:v>
                </c:pt>
                <c:pt idx="15">
                  <c:v>4.8851086480000003E-13</c:v>
                </c:pt>
                <c:pt idx="16">
                  <c:v>1.0706088592000001E-12</c:v>
                </c:pt>
                <c:pt idx="17">
                  <c:v>2.25614105799999E-12</c:v>
                </c:pt>
                <c:pt idx="18">
                  <c:v>4.5859848299999903E-12</c:v>
                </c:pt>
                <c:pt idx="19">
                  <c:v>9.0162219019999999E-12</c:v>
                </c:pt>
                <c:pt idx="20">
                  <c:v>1.7187160041999901E-11</c:v>
                </c:pt>
                <c:pt idx="21">
                  <c:v>3.1836131459999998E-11</c:v>
                </c:pt>
                <c:pt idx="22">
                  <c:v>5.7415014339999903E-11</c:v>
                </c:pt>
                <c:pt idx="23">
                  <c:v>1.0099237939999899E-10</c:v>
                </c:pt>
                <c:pt idx="24">
                  <c:v>1.7354259593999999E-10</c:v>
                </c:pt>
                <c:pt idx="25">
                  <c:v>2.9175009679999998E-10</c:v>
                </c:pt>
                <c:pt idx="26">
                  <c:v>4.8048605959999902E-10</c:v>
                </c:pt>
                <c:pt idx="27">
                  <c:v>7.7614657459999996E-10</c:v>
                </c:pt>
                <c:pt idx="28">
                  <c:v>1.2310752768E-9</c:v>
                </c:pt>
                <c:pt idx="29">
                  <c:v>1.9193285749999899E-9</c:v>
                </c:pt>
                <c:pt idx="30">
                  <c:v>2.9440769699999901E-9</c:v>
                </c:pt>
                <c:pt idx="31">
                  <c:v>4.4469703479999903E-9</c:v>
                </c:pt>
                <c:pt idx="32">
                  <c:v>6.6198272799999998E-9</c:v>
                </c:pt>
                <c:pt idx="33">
                  <c:v>9.7190369399999905E-9</c:v>
                </c:pt>
                <c:pt idx="34">
                  <c:v>1.4083085906E-8</c:v>
                </c:pt>
                <c:pt idx="35">
                  <c:v>2.0153639739999899E-8</c:v>
                </c:pt>
                <c:pt idx="36">
                  <c:v>2.8500619459999998E-8</c:v>
                </c:pt>
                <c:pt idx="37">
                  <c:v>3.9851715159999902E-8</c:v>
                </c:pt>
                <c:pt idx="38">
                  <c:v>5.5126772259999901E-8</c:v>
                </c:pt>
                <c:pt idx="39">
                  <c:v>7.5477469459999998E-8</c:v>
                </c:pt>
                <c:pt idx="40">
                  <c:v>1.02332681679999E-7</c:v>
                </c:pt>
                <c:pt idx="41">
                  <c:v>1.3744988573999999E-7</c:v>
                </c:pt>
                <c:pt idx="42">
                  <c:v>1.82972921759999E-7</c:v>
                </c:pt>
                <c:pt idx="43">
                  <c:v>2.4149636980000001E-7</c:v>
                </c:pt>
                <c:pt idx="44">
                  <c:v>3.1613674E-7</c:v>
                </c:pt>
                <c:pt idx="45">
                  <c:v>4.106106064E-7</c:v>
                </c:pt>
                <c:pt idx="46">
                  <c:v>5.2931973960000001E-7</c:v>
                </c:pt>
                <c:pt idx="47">
                  <c:v>6.7744322000000004E-7</c:v>
                </c:pt>
                <c:pt idx="48">
                  <c:v>8.6103642299999998E-7</c:v>
                </c:pt>
                <c:pt idx="49">
                  <c:v>1.0871366976E-6</c:v>
                </c:pt>
                <c:pt idx="50">
                  <c:v>1.3638754665999999E-6</c:v>
                </c:pt>
                <c:pt idx="51">
                  <c:v>1.7005964009999901E-6</c:v>
                </c:pt>
                <c:pt idx="52">
                  <c:v>2.1079792440000001E-6</c:v>
                </c:pt>
                <c:pt idx="53">
                  <c:v>2.59816877999999E-6</c:v>
                </c:pt>
                <c:pt idx="54">
                  <c:v>3.18490839199999E-6</c:v>
                </c:pt>
                <c:pt idx="55">
                  <c:v>3.8836775540000003E-6</c:v>
                </c:pt>
                <c:pt idx="56">
                  <c:v>4.7118325879999902E-6</c:v>
                </c:pt>
                <c:pt idx="57">
                  <c:v>5.688749962E-6</c:v>
                </c:pt>
                <c:pt idx="58">
                  <c:v>6.8359713179999998E-6</c:v>
                </c:pt>
                <c:pt idx="59">
                  <c:v>8.1773494699999997E-6</c:v>
                </c:pt>
                <c:pt idx="60">
                  <c:v>9.7391945039999994E-6</c:v>
                </c:pt>
                <c:pt idx="61">
                  <c:v>1.1550419176E-5</c:v>
                </c:pt>
                <c:pt idx="62">
                  <c:v>1.3642682744E-5</c:v>
                </c:pt>
                <c:pt idx="63">
                  <c:v>1.6050532383999899E-5</c:v>
                </c:pt>
                <c:pt idx="64">
                  <c:v>1.8811541401999899E-5</c:v>
                </c:pt>
                <c:pt idx="65">
                  <c:v>2.1966443359999998E-5</c:v>
                </c:pt>
                <c:pt idx="66">
                  <c:v>2.555926146E-5</c:v>
                </c:pt>
                <c:pt idx="67">
                  <c:v>2.9637432239999999E-5</c:v>
                </c:pt>
                <c:pt idx="68">
                  <c:v>3.4251923079999998E-5</c:v>
                </c:pt>
                <c:pt idx="69">
                  <c:v>3.94573427199999E-5</c:v>
                </c:pt>
                <c:pt idx="70">
                  <c:v>4.5312044239999999E-5</c:v>
                </c:pt>
                <c:pt idx="71">
                  <c:v>5.1878219839999998E-5</c:v>
                </c:pt>
                <c:pt idx="72">
                  <c:v>5.922198704E-5</c:v>
                </c:pt>
                <c:pt idx="73">
                  <c:v>6.7413465739999897E-5</c:v>
                </c:pt>
                <c:pt idx="74">
                  <c:v>7.6526845799999895E-5</c:v>
                </c:pt>
                <c:pt idx="75">
                  <c:v>8.6640444759999904E-5</c:v>
                </c:pt>
                <c:pt idx="76">
                  <c:v>9.7836755519999999E-5</c:v>
                </c:pt>
                <c:pt idx="77">
                  <c:v>1.1020248356E-4</c:v>
                </c:pt>
                <c:pt idx="78">
                  <c:v>1.2382857380000001E-4</c:v>
                </c:pt>
                <c:pt idx="79">
                  <c:v>1.3881022689999999E-4</c:v>
                </c:pt>
                <c:pt idx="80">
                  <c:v>1.55246904699999E-4</c:v>
                </c:pt>
                <c:pt idx="81">
                  <c:v>1.7324232537999901E-4</c:v>
                </c:pt>
                <c:pt idx="82">
                  <c:v>1.92904447739999E-4</c:v>
                </c:pt>
                <c:pt idx="83">
                  <c:v>2.143454452E-4</c:v>
                </c:pt>
                <c:pt idx="84">
                  <c:v>2.376816698E-4</c:v>
                </c:pt>
                <c:pt idx="85">
                  <c:v>2.6303360520000001E-4</c:v>
                </c:pt>
                <c:pt idx="86">
                  <c:v>2.9052581099999999E-4</c:v>
                </c:pt>
                <c:pt idx="87">
                  <c:v>3.2028685639999999E-4</c:v>
                </c:pt>
                <c:pt idx="88">
                  <c:v>3.5244924559999999E-4</c:v>
                </c:pt>
                <c:pt idx="89">
                  <c:v>3.8714933359999999E-4</c:v>
                </c:pt>
                <c:pt idx="90">
                  <c:v>4.2452723339999899E-4</c:v>
                </c:pt>
                <c:pt idx="91">
                  <c:v>4.6472671579999902E-4</c:v>
                </c:pt>
                <c:pt idx="92">
                  <c:v>5.0789510039999904E-4</c:v>
                </c:pt>
                <c:pt idx="93">
                  <c:v>5.541831398E-4</c:v>
                </c:pt>
                <c:pt idx="94">
                  <c:v>6.0374489719999997E-4</c:v>
                </c:pt>
                <c:pt idx="95">
                  <c:v>6.5673761739999995E-4</c:v>
                </c:pt>
                <c:pt idx="96">
                  <c:v>7.1332159080000001E-4</c:v>
                </c:pt>
                <c:pt idx="97">
                  <c:v>7.7366001399999898E-4</c:v>
                </c:pt>
                <c:pt idx="98">
                  <c:v>8.3791884319999897E-4</c:v>
                </c:pt>
                <c:pt idx="99">
                  <c:v>9.0626664459999998E-4</c:v>
                </c:pt>
                <c:pt idx="100">
                  <c:v>9.78874439599999E-4</c:v>
                </c:pt>
                <c:pt idx="101">
                  <c:v>1.0559155474E-3</c:v>
                </c:pt>
                <c:pt idx="102">
                  <c:v>1.13756542359999E-3</c:v>
                </c:pt>
                <c:pt idx="103">
                  <c:v>1.2240014959999999E-3</c:v>
                </c:pt>
                <c:pt idx="104">
                  <c:v>1.3154029996E-3</c:v>
                </c:pt>
                <c:pt idx="105">
                  <c:v>1.4119508078E-3</c:v>
                </c:pt>
                <c:pt idx="106">
                  <c:v>1.513827263E-3</c:v>
                </c:pt>
                <c:pt idx="107">
                  <c:v>1.6212160071999999E-3</c:v>
                </c:pt>
                <c:pt idx="108">
                  <c:v>1.7343018103999899E-3</c:v>
                </c:pt>
                <c:pt idx="109">
                  <c:v>1.8532703996E-3</c:v>
                </c:pt>
                <c:pt idx="110">
                  <c:v>1.9783082877999898E-3</c:v>
                </c:pt>
                <c:pt idx="111">
                  <c:v>2.1096026040000001E-3</c:v>
                </c:pt>
                <c:pt idx="112">
                  <c:v>2.2473409219999998E-3</c:v>
                </c:pt>
                <c:pt idx="113">
                  <c:v>2.391711096E-3</c:v>
                </c:pt>
                <c:pt idx="114">
                  <c:v>2.5429010899999998E-3</c:v>
                </c:pt>
                <c:pt idx="115">
                  <c:v>2.7010988099999901E-3</c:v>
                </c:pt>
                <c:pt idx="116">
                  <c:v>2.8664919519999902E-3</c:v>
                </c:pt>
                <c:pt idx="117">
                  <c:v>3.0392678239999902E-3</c:v>
                </c:pt>
                <c:pt idx="118">
                  <c:v>3.2196132059999901E-3</c:v>
                </c:pt>
                <c:pt idx="119">
                  <c:v>3.4077141839999902E-3</c:v>
                </c:pt>
                <c:pt idx="120">
                  <c:v>3.6037559939999901E-3</c:v>
                </c:pt>
                <c:pt idx="121">
                  <c:v>3.80792288599999E-3</c:v>
                </c:pt>
                <c:pt idx="122">
                  <c:v>4.0203979619999998E-3</c:v>
                </c:pt>
                <c:pt idx="123">
                  <c:v>4.24136304999999E-3</c:v>
                </c:pt>
                <c:pt idx="124">
                  <c:v>4.4709985499999999E-3</c:v>
                </c:pt>
                <c:pt idx="125">
                  <c:v>4.7094833060000001E-3</c:v>
                </c:pt>
                <c:pt idx="126">
                  <c:v>4.956994478E-3</c:v>
                </c:pt>
                <c:pt idx="127">
                  <c:v>5.2137074079999903E-3</c:v>
                </c:pt>
                <c:pt idx="128">
                  <c:v>5.4797954999999902E-3</c:v>
                </c:pt>
                <c:pt idx="129">
                  <c:v>5.7554300979999898E-3</c:v>
                </c:pt>
                <c:pt idx="130">
                  <c:v>6.0407803779999898E-3</c:v>
                </c:pt>
                <c:pt idx="131">
                  <c:v>6.3360132319999997E-3</c:v>
                </c:pt>
                <c:pt idx="132">
                  <c:v>6.6412931599999997E-3</c:v>
                </c:pt>
                <c:pt idx="133">
                  <c:v>6.9567821760000001E-3</c:v>
                </c:pt>
                <c:pt idx="134">
                  <c:v>7.2826396999999899E-3</c:v>
                </c:pt>
                <c:pt idx="135">
                  <c:v>7.6190224739999899E-3</c:v>
                </c:pt>
                <c:pt idx="136">
                  <c:v>7.9660844659999903E-3</c:v>
                </c:pt>
                <c:pt idx="137">
                  <c:v>8.3239767919999902E-3</c:v>
                </c:pt>
                <c:pt idx="138">
                  <c:v>8.6928476279999993E-3</c:v>
                </c:pt>
                <c:pt idx="139">
                  <c:v>9.0728421439999901E-3</c:v>
                </c:pt>
                <c:pt idx="140">
                  <c:v>9.4641024239999899E-3</c:v>
                </c:pt>
                <c:pt idx="141">
                  <c:v>9.86676740399999E-3</c:v>
                </c:pt>
                <c:pt idx="142">
                  <c:v>1.0280972802E-2</c:v>
                </c:pt>
                <c:pt idx="143">
                  <c:v>1.070685107E-2</c:v>
                </c:pt>
                <c:pt idx="144">
                  <c:v>1.11445313299999E-2</c:v>
                </c:pt>
                <c:pt idx="145">
                  <c:v>1.1594139324E-2</c:v>
                </c:pt>
                <c:pt idx="146">
                  <c:v>1.20557973759999E-2</c:v>
                </c:pt>
                <c:pt idx="147">
                  <c:v>1.2529624333999999E-2</c:v>
                </c:pt>
                <c:pt idx="148">
                  <c:v>1.3015735545999999E-2</c:v>
                </c:pt>
                <c:pt idx="149">
                  <c:v>1.35142428179999E-2</c:v>
                </c:pt>
                <c:pt idx="150">
                  <c:v>1.40252543779999E-2</c:v>
                </c:pt>
                <c:pt idx="151">
                  <c:v>1.45488748579999E-2</c:v>
                </c:pt>
                <c:pt idx="152">
                  <c:v>1.50852052619999E-2</c:v>
                </c:pt>
                <c:pt idx="153">
                  <c:v>1.5634342948E-2</c:v>
                </c:pt>
                <c:pt idx="154">
                  <c:v>1.6196381605999999E-2</c:v>
                </c:pt>
                <c:pt idx="155">
                  <c:v>1.6771411255999999E-2</c:v>
                </c:pt>
                <c:pt idx="156">
                  <c:v>1.7359518219999901E-2</c:v>
                </c:pt>
                <c:pt idx="157">
                  <c:v>1.7960785123999901E-2</c:v>
                </c:pt>
                <c:pt idx="158">
                  <c:v>1.8575290896000001E-2</c:v>
                </c:pt>
                <c:pt idx="159">
                  <c:v>1.92031107539999E-2</c:v>
                </c:pt>
                <c:pt idx="160">
                  <c:v>1.9844316211999901E-2</c:v>
                </c:pt>
                <c:pt idx="161">
                  <c:v>2.0498975079999999E-2</c:v>
                </c:pt>
                <c:pt idx="162">
                  <c:v>2.1167151499999998E-2</c:v>
                </c:pt>
                <c:pt idx="163">
                  <c:v>2.1848905859999899E-2</c:v>
                </c:pt>
                <c:pt idx="164">
                  <c:v>2.25442949799999E-2</c:v>
                </c:pt>
                <c:pt idx="165">
                  <c:v>2.3253371899999899E-2</c:v>
                </c:pt>
                <c:pt idx="166">
                  <c:v>2.397618608E-2</c:v>
                </c:pt>
                <c:pt idx="167">
                  <c:v>2.4712783379999999E-2</c:v>
                </c:pt>
                <c:pt idx="168">
                  <c:v>2.5463205959999999E-2</c:v>
                </c:pt>
                <c:pt idx="169">
                  <c:v>2.6227492499999901E-2</c:v>
                </c:pt>
                <c:pt idx="170">
                  <c:v>2.7005678019999899E-2</c:v>
                </c:pt>
                <c:pt idx="171">
                  <c:v>2.7797794059999999E-2</c:v>
                </c:pt>
                <c:pt idx="172">
                  <c:v>2.8603868639999998E-2</c:v>
                </c:pt>
                <c:pt idx="173">
                  <c:v>2.9423926319999998E-2</c:v>
                </c:pt>
                <c:pt idx="174">
                  <c:v>3.0257988159999999E-2</c:v>
                </c:pt>
                <c:pt idx="175">
                  <c:v>3.1106071839999999E-2</c:v>
                </c:pt>
                <c:pt idx="176">
                  <c:v>3.1968191639999997E-2</c:v>
                </c:pt>
                <c:pt idx="177">
                  <c:v>3.2844358519999999E-2</c:v>
                </c:pt>
                <c:pt idx="178">
                  <c:v>3.373458008E-2</c:v>
                </c:pt>
                <c:pt idx="179">
                  <c:v>3.4638860699999899E-2</c:v>
                </c:pt>
                <c:pt idx="180">
                  <c:v>3.5557201499999899E-2</c:v>
                </c:pt>
                <c:pt idx="181">
                  <c:v>3.6489600359999999E-2</c:v>
                </c:pt>
                <c:pt idx="182">
                  <c:v>3.7436052079999997E-2</c:v>
                </c:pt>
                <c:pt idx="183">
                  <c:v>3.8396548299999902E-2</c:v>
                </c:pt>
                <c:pt idx="184">
                  <c:v>3.9371077599999998E-2</c:v>
                </c:pt>
                <c:pt idx="185">
                  <c:v>4.0359625480000001E-2</c:v>
                </c:pt>
                <c:pt idx="186">
                  <c:v>4.1362174539999998E-2</c:v>
                </c:pt>
                <c:pt idx="187">
                  <c:v>4.2378704339999997E-2</c:v>
                </c:pt>
                <c:pt idx="188">
                  <c:v>4.3409191579999902E-2</c:v>
                </c:pt>
                <c:pt idx="189">
                  <c:v>4.4453610099999999E-2</c:v>
                </c:pt>
                <c:pt idx="190">
                  <c:v>4.5511930879999898E-2</c:v>
                </c:pt>
                <c:pt idx="191">
                  <c:v>4.6584122099999903E-2</c:v>
                </c:pt>
                <c:pt idx="192">
                  <c:v>4.7670149239999897E-2</c:v>
                </c:pt>
                <c:pt idx="193">
                  <c:v>4.8769974979999998E-2</c:v>
                </c:pt>
                <c:pt idx="194">
                  <c:v>4.9883559399999902E-2</c:v>
                </c:pt>
                <c:pt idx="195">
                  <c:v>5.1010859819999997E-2</c:v>
                </c:pt>
                <c:pt idx="196">
                  <c:v>5.2151830999999899E-2</c:v>
                </c:pt>
                <c:pt idx="197">
                  <c:v>5.3306425039999897E-2</c:v>
                </c:pt>
                <c:pt idx="198">
                  <c:v>5.4474591400000001E-2</c:v>
                </c:pt>
                <c:pt idx="199">
                  <c:v>5.5656277019999999E-2</c:v>
                </c:pt>
                <c:pt idx="200">
                  <c:v>5.6851426199999999E-2</c:v>
                </c:pt>
                <c:pt idx="201">
                  <c:v>5.8059980640000002E-2</c:v>
                </c:pt>
                <c:pt idx="202">
                  <c:v>5.9281879459999999E-2</c:v>
                </c:pt>
                <c:pt idx="203">
                  <c:v>6.0517059139999899E-2</c:v>
                </c:pt>
                <c:pt idx="204">
                  <c:v>6.1765453499999998E-2</c:v>
                </c:pt>
                <c:pt idx="205">
                  <c:v>6.3026993759999997E-2</c:v>
                </c:pt>
                <c:pt idx="206">
                  <c:v>6.4301608359999998E-2</c:v>
                </c:pt>
                <c:pt idx="207">
                  <c:v>6.5589223019999907E-2</c:v>
                </c:pt>
                <c:pt idx="208">
                  <c:v>6.6889760659999895E-2</c:v>
                </c:pt>
                <c:pt idx="209">
                  <c:v>6.8203141359999997E-2</c:v>
                </c:pt>
                <c:pt idx="210">
                  <c:v>6.9529282219999905E-2</c:v>
                </c:pt>
                <c:pt idx="211">
                  <c:v>7.0868097399999996E-2</c:v>
                </c:pt>
                <c:pt idx="212">
                  <c:v>7.2219497980000005E-2</c:v>
                </c:pt>
                <c:pt idx="213">
                  <c:v>7.3583391880000001E-2</c:v>
                </c:pt>
                <c:pt idx="214">
                  <c:v>7.4959683799999996E-2</c:v>
                </c:pt>
                <c:pt idx="215">
                  <c:v>7.6348275100000002E-2</c:v>
                </c:pt>
                <c:pt idx="216">
                  <c:v>7.7749063699999996E-2</c:v>
                </c:pt>
                <c:pt idx="217">
                  <c:v>7.9161944039999904E-2</c:v>
                </c:pt>
                <c:pt idx="218">
                  <c:v>8.0586806900000002E-2</c:v>
                </c:pt>
                <c:pt idx="219">
                  <c:v>8.2023539359999995E-2</c:v>
                </c:pt>
                <c:pt idx="220">
                  <c:v>8.3472024699999994E-2</c:v>
                </c:pt>
                <c:pt idx="221">
                  <c:v>8.4932142239999994E-2</c:v>
                </c:pt>
                <c:pt idx="222">
                  <c:v>8.6403767299999906E-2</c:v>
                </c:pt>
                <c:pt idx="223">
                  <c:v>8.7886771059999994E-2</c:v>
                </c:pt>
                <c:pt idx="224">
                  <c:v>8.9381020479999906E-2</c:v>
                </c:pt>
                <c:pt idx="225">
                  <c:v>9.08863782599999E-2</c:v>
                </c:pt>
                <c:pt idx="226">
                  <c:v>9.2402702640000001E-2</c:v>
                </c:pt>
                <c:pt idx="227">
                  <c:v>9.3929847440000006E-2</c:v>
                </c:pt>
                <c:pt idx="228">
                  <c:v>9.5467661879999902E-2</c:v>
                </c:pt>
                <c:pt idx="229">
                  <c:v>9.7015990559999904E-2</c:v>
                </c:pt>
                <c:pt idx="230">
                  <c:v>9.8574673419999995E-2</c:v>
                </c:pt>
                <c:pt idx="231">
                  <c:v>0.10014354566</c:v>
                </c:pt>
                <c:pt idx="232">
                  <c:v>0.10172243761999999</c:v>
                </c:pt>
                <c:pt idx="233">
                  <c:v>0.10331117492</c:v>
                </c:pt>
                <c:pt idx="234">
                  <c:v>0.10490957820000001</c:v>
                </c:pt>
                <c:pt idx="235">
                  <c:v>0.10651746333999999</c:v>
                </c:pt>
                <c:pt idx="236">
                  <c:v>0.10813464121999999</c:v>
                </c:pt>
                <c:pt idx="237">
                  <c:v>0.10976091789999901</c:v>
                </c:pt>
                <c:pt idx="238">
                  <c:v>0.111396094519999</c:v>
                </c:pt>
                <c:pt idx="239">
                  <c:v>0.11303996737999999</c:v>
                </c:pt>
                <c:pt idx="240">
                  <c:v>0.114692327919999</c:v>
                </c:pt>
                <c:pt idx="241">
                  <c:v>0.116352962819999</c:v>
                </c:pt>
                <c:pt idx="242">
                  <c:v>0.11802165396</c:v>
                </c:pt>
                <c:pt idx="243">
                  <c:v>0.11969817855999999</c:v>
                </c:pt>
                <c:pt idx="244">
                  <c:v>0.12138230922</c:v>
                </c:pt>
                <c:pt idx="245">
                  <c:v>0.123073813999999</c:v>
                </c:pt>
                <c:pt idx="246">
                  <c:v>0.12477245648</c:v>
                </c:pt>
                <c:pt idx="247">
                  <c:v>0.1264779959</c:v>
                </c:pt>
                <c:pt idx="248">
                  <c:v>0.12819018724</c:v>
                </c:pt>
                <c:pt idx="249">
                  <c:v>0.12990878136</c:v>
                </c:pt>
                <c:pt idx="250">
                  <c:v>0.13163352506000001</c:v>
                </c:pt>
                <c:pt idx="251">
                  <c:v>0.13336416127999901</c:v>
                </c:pt>
                <c:pt idx="252">
                  <c:v>0.13510042919999901</c:v>
                </c:pt>
                <c:pt idx="253">
                  <c:v>0.13684206435999999</c:v>
                </c:pt>
                <c:pt idx="254">
                  <c:v>0.1385887989</c:v>
                </c:pt>
                <c:pt idx="255">
                  <c:v>0.14034036161999999</c:v>
                </c:pt>
                <c:pt idx="256">
                  <c:v>0.14209647813999901</c:v>
                </c:pt>
                <c:pt idx="257">
                  <c:v>0.14385687116000001</c:v>
                </c:pt>
                <c:pt idx="258">
                  <c:v>0.14562126051999999</c:v>
                </c:pt>
                <c:pt idx="259">
                  <c:v>0.14738936347999901</c:v>
                </c:pt>
                <c:pt idx="260">
                  <c:v>0.14916089478</c:v>
                </c:pt>
                <c:pt idx="261">
                  <c:v>0.15093556693999999</c:v>
                </c:pt>
                <c:pt idx="262">
                  <c:v>0.15271309034</c:v>
                </c:pt>
                <c:pt idx="263">
                  <c:v>0.1544931735</c:v>
                </c:pt>
                <c:pt idx="264">
                  <c:v>0.15627552317999999</c:v>
                </c:pt>
                <c:pt idx="265">
                  <c:v>0.158059844619999</c:v>
                </c:pt>
                <c:pt idx="266">
                  <c:v>0.159845841759999</c:v>
                </c:pt>
                <c:pt idx="267">
                  <c:v>0.16163321731999999</c:v>
                </c:pt>
                <c:pt idx="268">
                  <c:v>0.16342167312</c:v>
                </c:pt>
                <c:pt idx="269">
                  <c:v>0.16521091019999901</c:v>
                </c:pt>
                <c:pt idx="270">
                  <c:v>0.16700062897999901</c:v>
                </c:pt>
                <c:pt idx="271">
                  <c:v>0.16879052953999901</c:v>
                </c:pt>
                <c:pt idx="272">
                  <c:v>0.17058031173999999</c:v>
                </c:pt>
                <c:pt idx="273">
                  <c:v>0.17236967541999901</c:v>
                </c:pt>
                <c:pt idx="274">
                  <c:v>0.17415832058</c:v>
                </c:pt>
                <c:pt idx="275">
                  <c:v>0.17594594758000001</c:v>
                </c:pt>
                <c:pt idx="276">
                  <c:v>0.177732257319999</c:v>
                </c:pt>
                <c:pt idx="277">
                  <c:v>0.17951695135999901</c:v>
                </c:pt>
                <c:pt idx="278">
                  <c:v>0.18129973218000001</c:v>
                </c:pt>
                <c:pt idx="279">
                  <c:v>0.183080303299999</c:v>
                </c:pt>
                <c:pt idx="280">
                  <c:v>0.18485836945999901</c:v>
                </c:pt>
                <c:pt idx="281">
                  <c:v>0.18663363674</c:v>
                </c:pt>
                <c:pt idx="282">
                  <c:v>0.18840581279999999</c:v>
                </c:pt>
                <c:pt idx="283">
                  <c:v>0.190174606999999</c:v>
                </c:pt>
                <c:pt idx="284">
                  <c:v>0.19193973047999999</c:v>
                </c:pt>
                <c:pt idx="285">
                  <c:v>0.19370089645999999</c:v>
                </c:pt>
                <c:pt idx="286">
                  <c:v>0.19545782024</c:v>
                </c:pt>
                <c:pt idx="287">
                  <c:v>0.19721021942</c:v>
                </c:pt>
                <c:pt idx="288">
                  <c:v>0.19895781399999901</c:v>
                </c:pt>
                <c:pt idx="289">
                  <c:v>0.20070032660000001</c:v>
                </c:pt>
                <c:pt idx="290">
                  <c:v>0.20243748219999999</c:v>
                </c:pt>
                <c:pt idx="291">
                  <c:v>0.20416900899999901</c:v>
                </c:pt>
                <c:pt idx="292">
                  <c:v>0.2058946378</c:v>
                </c:pt>
                <c:pt idx="293">
                  <c:v>0.20761410259999999</c:v>
                </c:pt>
                <c:pt idx="294">
                  <c:v>0.2093271404</c:v>
                </c:pt>
                <c:pt idx="295">
                  <c:v>0.2110334914</c:v>
                </c:pt>
                <c:pt idx="296">
                  <c:v>0.21273289939999901</c:v>
                </c:pt>
                <c:pt idx="297">
                  <c:v>0.214425110999999</c:v>
                </c:pt>
                <c:pt idx="298">
                  <c:v>0.21610987700000001</c:v>
                </c:pt>
                <c:pt idx="299">
                  <c:v>0.2177869516</c:v>
                </c:pt>
                <c:pt idx="300">
                  <c:v>0.21945609219999901</c:v>
                </c:pt>
                <c:pt idx="301">
                  <c:v>0.22111706040000001</c:v>
                </c:pt>
                <c:pt idx="302">
                  <c:v>0.2227696216</c:v>
                </c:pt>
                <c:pt idx="303">
                  <c:v>0.22441354499999999</c:v>
                </c:pt>
                <c:pt idx="304">
                  <c:v>0.22604860359999901</c:v>
                </c:pt>
                <c:pt idx="305">
                  <c:v>0.2276745744</c:v>
                </c:pt>
                <c:pt idx="306">
                  <c:v>0.22929123879999999</c:v>
                </c:pt>
                <c:pt idx="307">
                  <c:v>0.23089838199999899</c:v>
                </c:pt>
                <c:pt idx="308">
                  <c:v>0.23249579339999901</c:v>
                </c:pt>
                <c:pt idx="309">
                  <c:v>0.23408326639999999</c:v>
                </c:pt>
                <c:pt idx="310">
                  <c:v>0.23566059879999901</c:v>
                </c:pt>
                <c:pt idx="311">
                  <c:v>0.237227592799999</c:v>
                </c:pt>
                <c:pt idx="312">
                  <c:v>0.2387840544</c:v>
                </c:pt>
                <c:pt idx="313">
                  <c:v>0.24032979459999901</c:v>
                </c:pt>
                <c:pt idx="314">
                  <c:v>0.24186462819999999</c:v>
                </c:pt>
                <c:pt idx="315">
                  <c:v>0.24338837419999901</c:v>
                </c:pt>
                <c:pt idx="316">
                  <c:v>0.24490085659999999</c:v>
                </c:pt>
                <c:pt idx="317">
                  <c:v>0.24640190319999999</c:v>
                </c:pt>
                <c:pt idx="318">
                  <c:v>0.24789134639999899</c:v>
                </c:pt>
                <c:pt idx="319">
                  <c:v>0.249369023</c:v>
                </c:pt>
                <c:pt idx="320">
                  <c:v>0.2508347742</c:v>
                </c:pt>
                <c:pt idx="321">
                  <c:v>0.25228844519999999</c:v>
                </c:pt>
                <c:pt idx="322">
                  <c:v>0.25372988639999999</c:v>
                </c:pt>
                <c:pt idx="323">
                  <c:v>0.25515895159999902</c:v>
                </c:pt>
                <c:pt idx="324">
                  <c:v>0.25657549959999998</c:v>
                </c:pt>
                <c:pt idx="325">
                  <c:v>0.25797939339999998</c:v>
                </c:pt>
                <c:pt idx="326">
                  <c:v>0.25937050039999998</c:v>
                </c:pt>
                <c:pt idx="327">
                  <c:v>0.260748692</c:v>
                </c:pt>
                <c:pt idx="328">
                  <c:v>0.26211384439999902</c:v>
                </c:pt>
                <c:pt idx="329">
                  <c:v>0.26346583759999997</c:v>
                </c:pt>
                <c:pt idx="330">
                  <c:v>0.26480455619999999</c:v>
                </c:pt>
                <c:pt idx="331">
                  <c:v>0.26612988899999901</c:v>
                </c:pt>
                <c:pt idx="332">
                  <c:v>0.2674417288</c:v>
                </c:pt>
                <c:pt idx="333">
                  <c:v>0.26873997259999999</c:v>
                </c:pt>
                <c:pt idx="334">
                  <c:v>0.27002452159999901</c:v>
                </c:pt>
                <c:pt idx="335">
                  <c:v>0.27129528139999998</c:v>
                </c:pt>
                <c:pt idx="336">
                  <c:v>0.27255216139999999</c:v>
                </c:pt>
                <c:pt idx="337">
                  <c:v>0.273795075</c:v>
                </c:pt>
                <c:pt idx="338">
                  <c:v>0.27502393959999999</c:v>
                </c:pt>
                <c:pt idx="339">
                  <c:v>0.27623867659999901</c:v>
                </c:pt>
                <c:pt idx="340">
                  <c:v>0.27743921160000001</c:v>
                </c:pt>
                <c:pt idx="341">
                  <c:v>0.27862547380000002</c:v>
                </c:pt>
                <c:pt idx="342">
                  <c:v>0.27979739640000001</c:v>
                </c:pt>
                <c:pt idx="343">
                  <c:v>0.28095491619999902</c:v>
                </c:pt>
                <c:pt idx="344">
                  <c:v>0.28209797379999901</c:v>
                </c:pt>
                <c:pt idx="345">
                  <c:v>0.28322651399999998</c:v>
                </c:pt>
                <c:pt idx="346">
                  <c:v>0.2843404846</c:v>
                </c:pt>
                <c:pt idx="347">
                  <c:v>0.28543983740000001</c:v>
                </c:pt>
                <c:pt idx="348">
                  <c:v>0.28652452759999902</c:v>
                </c:pt>
                <c:pt idx="349">
                  <c:v>0.28759451419999998</c:v>
                </c:pt>
                <c:pt idx="350">
                  <c:v>0.28864975939999998</c:v>
                </c:pt>
                <c:pt idx="351">
                  <c:v>0.2896902288</c:v>
                </c:pt>
                <c:pt idx="352">
                  <c:v>0.29071589199999998</c:v>
                </c:pt>
                <c:pt idx="353">
                  <c:v>0.29172672119999998</c:v>
                </c:pt>
                <c:pt idx="354">
                  <c:v>0.29272269199999901</c:v>
                </c:pt>
                <c:pt idx="355">
                  <c:v>0.29370378359999999</c:v>
                </c:pt>
                <c:pt idx="356">
                  <c:v>0.29466997819999902</c:v>
                </c:pt>
                <c:pt idx="357">
                  <c:v>0.29562126119999999</c:v>
                </c:pt>
                <c:pt idx="358">
                  <c:v>0.29655762079999998</c:v>
                </c:pt>
                <c:pt idx="359">
                  <c:v>0.29747904859999902</c:v>
                </c:pt>
                <c:pt idx="360">
                  <c:v>0.29838553899999998</c:v>
                </c:pt>
                <c:pt idx="361">
                  <c:v>0.29927708920000001</c:v>
                </c:pt>
                <c:pt idx="362">
                  <c:v>0.30015369959999999</c:v>
                </c:pt>
                <c:pt idx="363">
                  <c:v>0.30101537299999997</c:v>
                </c:pt>
                <c:pt idx="364">
                  <c:v>0.30186211559999998</c:v>
                </c:pt>
                <c:pt idx="365">
                  <c:v>0.30269393579999998</c:v>
                </c:pt>
                <c:pt idx="366">
                  <c:v>0.30351084479999901</c:v>
                </c:pt>
                <c:pt idx="367">
                  <c:v>0.3043128564</c:v>
                </c:pt>
                <c:pt idx="368">
                  <c:v>0.30509998699999902</c:v>
                </c:pt>
                <c:pt idx="369">
                  <c:v>0.30587225559999998</c:v>
                </c:pt>
                <c:pt idx="370">
                  <c:v>0.30662968359999998</c:v>
                </c:pt>
                <c:pt idx="371">
                  <c:v>0.3073722948</c:v>
                </c:pt>
                <c:pt idx="372">
                  <c:v>0.30810011519999903</c:v>
                </c:pt>
                <c:pt idx="373">
                  <c:v>0.30881317339999997</c:v>
                </c:pt>
                <c:pt idx="374">
                  <c:v>0.30951150039999997</c:v>
                </c:pt>
                <c:pt idx="375">
                  <c:v>0.31019512859999998</c:v>
                </c:pt>
                <c:pt idx="376">
                  <c:v>0.3108640936</c:v>
                </c:pt>
                <c:pt idx="377">
                  <c:v>0.31151843259999901</c:v>
                </c:pt>
                <c:pt idx="378">
                  <c:v>0.3121581846</c:v>
                </c:pt>
                <c:pt idx="379">
                  <c:v>0.31278339119999998</c:v>
                </c:pt>
                <c:pt idx="380">
                  <c:v>0.31339409559999998</c:v>
                </c:pt>
                <c:pt idx="381">
                  <c:v>0.31399034300000001</c:v>
                </c:pt>
                <c:pt idx="382">
                  <c:v>0.31457218059999997</c:v>
                </c:pt>
                <c:pt idx="383">
                  <c:v>0.31513965719999998</c:v>
                </c:pt>
                <c:pt idx="384">
                  <c:v>0.31569282339999899</c:v>
                </c:pt>
                <c:pt idx="385">
                  <c:v>0.31623173179999903</c:v>
                </c:pt>
                <c:pt idx="386">
                  <c:v>0.31675643660000002</c:v>
                </c:pt>
                <c:pt idx="387">
                  <c:v>0.31726699359999999</c:v>
                </c:pt>
                <c:pt idx="388">
                  <c:v>0.31776345979999998</c:v>
                </c:pt>
                <c:pt idx="389">
                  <c:v>0.31824589459999902</c:v>
                </c:pt>
                <c:pt idx="390">
                  <c:v>0.31871435819999999</c:v>
                </c:pt>
                <c:pt idx="391">
                  <c:v>0.31916891259999902</c:v>
                </c:pt>
                <c:pt idx="392">
                  <c:v>0.31960962099999901</c:v>
                </c:pt>
                <c:pt idx="393">
                  <c:v>0.32003654819999899</c:v>
                </c:pt>
                <c:pt idx="394">
                  <c:v>0.32044976039999901</c:v>
                </c:pt>
                <c:pt idx="395">
                  <c:v>0.32084932500000002</c:v>
                </c:pt>
                <c:pt idx="396">
                  <c:v>0.32123531059999999</c:v>
                </c:pt>
                <c:pt idx="397">
                  <c:v>0.32160778680000002</c:v>
                </c:pt>
                <c:pt idx="398">
                  <c:v>0.32196682519999997</c:v>
                </c:pt>
                <c:pt idx="399">
                  <c:v>0.32231249740000001</c:v>
                </c:pt>
                <c:pt idx="400">
                  <c:v>0.32264487719999901</c:v>
                </c:pt>
                <c:pt idx="401">
                  <c:v>0.32296403879999902</c:v>
                </c:pt>
                <c:pt idx="402">
                  <c:v>0.32327005780000001</c:v>
                </c:pt>
                <c:pt idx="403">
                  <c:v>0.323563010199999</c:v>
                </c:pt>
                <c:pt idx="404">
                  <c:v>0.32384297359999997</c:v>
                </c:pt>
                <c:pt idx="405">
                  <c:v>0.32411002659999999</c:v>
                </c:pt>
                <c:pt idx="406">
                  <c:v>0.32436424780000001</c:v>
                </c:pt>
                <c:pt idx="407">
                  <c:v>0.32460571780000003</c:v>
                </c:pt>
                <c:pt idx="408">
                  <c:v>0.32483451720000001</c:v>
                </c:pt>
                <c:pt idx="409">
                  <c:v>0.325050727799999</c:v>
                </c:pt>
                <c:pt idx="410">
                  <c:v>0.32525443180000002</c:v>
                </c:pt>
                <c:pt idx="411">
                  <c:v>0.32544571259999999</c:v>
                </c:pt>
                <c:pt idx="412">
                  <c:v>0.3256246538</c:v>
                </c:pt>
                <c:pt idx="413">
                  <c:v>0.32579133999999998</c:v>
                </c:pt>
                <c:pt idx="414">
                  <c:v>0.32594585659999997</c:v>
                </c:pt>
                <c:pt idx="415">
                  <c:v>0.32608828880000001</c:v>
                </c:pt>
                <c:pt idx="416">
                  <c:v>0.32621872339999902</c:v>
                </c:pt>
                <c:pt idx="417">
                  <c:v>0.326337246999999</c:v>
                </c:pt>
                <c:pt idx="418">
                  <c:v>0.32644394700000001</c:v>
                </c:pt>
                <c:pt idx="419">
                  <c:v>0.3265389112</c:v>
                </c:pt>
                <c:pt idx="420">
                  <c:v>0.32662222819999998</c:v>
                </c:pt>
                <c:pt idx="421">
                  <c:v>0.32669398619999901</c:v>
                </c:pt>
                <c:pt idx="422">
                  <c:v>0.32675427479999902</c:v>
                </c:pt>
                <c:pt idx="423">
                  <c:v>0.32680318359999999</c:v>
                </c:pt>
                <c:pt idx="424">
                  <c:v>0.32684080199999999</c:v>
                </c:pt>
                <c:pt idx="425">
                  <c:v>0.32686722059999901</c:v>
                </c:pt>
                <c:pt idx="426">
                  <c:v>0.32688252979999999</c:v>
                </c:pt>
                <c:pt idx="427">
                  <c:v>0.32688682060000002</c:v>
                </c:pt>
                <c:pt idx="428">
                  <c:v>0.32688018359999998</c:v>
                </c:pt>
                <c:pt idx="429">
                  <c:v>0.32686271059999999</c:v>
                </c:pt>
                <c:pt idx="430">
                  <c:v>0.32683449279999999</c:v>
                </c:pt>
                <c:pt idx="431">
                  <c:v>0.32679562199999901</c:v>
                </c:pt>
                <c:pt idx="432">
                  <c:v>0.32674619019999901</c:v>
                </c:pt>
                <c:pt idx="433">
                  <c:v>0.32668628919999998</c:v>
                </c:pt>
                <c:pt idx="434">
                  <c:v>0.3266160112</c:v>
                </c:pt>
                <c:pt idx="435">
                  <c:v>0.3265354486</c:v>
                </c:pt>
                <c:pt idx="436">
                  <c:v>0.326444693599999</c:v>
                </c:pt>
                <c:pt idx="437">
                  <c:v>0.32634383859999899</c:v>
                </c:pt>
                <c:pt idx="438">
                  <c:v>0.32623297599999901</c:v>
                </c:pt>
                <c:pt idx="439">
                  <c:v>0.32611219859999901</c:v>
                </c:pt>
                <c:pt idx="440">
                  <c:v>0.325981598799999</c:v>
                </c:pt>
                <c:pt idx="441">
                  <c:v>0.32584126879999997</c:v>
                </c:pt>
                <c:pt idx="442">
                  <c:v>0.32569130159999998</c:v>
                </c:pt>
                <c:pt idx="443">
                  <c:v>0.32553178919999998</c:v>
                </c:pt>
                <c:pt idx="444">
                  <c:v>0.32536282419999901</c:v>
                </c:pt>
                <c:pt idx="445">
                  <c:v>0.3251844988</c:v>
                </c:pt>
                <c:pt idx="446">
                  <c:v>0.32499690539999998</c:v>
                </c:pt>
                <c:pt idx="447">
                  <c:v>0.32480013600000002</c:v>
                </c:pt>
                <c:pt idx="448">
                  <c:v>0.32459428279999902</c:v>
                </c:pt>
                <c:pt idx="449">
                  <c:v>0.32437943740000003</c:v>
                </c:pt>
                <c:pt idx="450">
                  <c:v>0.32415569179999998</c:v>
                </c:pt>
                <c:pt idx="451">
                  <c:v>0.32392313739999901</c:v>
                </c:pt>
                <c:pt idx="452">
                  <c:v>0.32368186599999998</c:v>
                </c:pt>
                <c:pt idx="453">
                  <c:v>0.32343196819999998</c:v>
                </c:pt>
                <c:pt idx="454">
                  <c:v>0.32317353559999901</c:v>
                </c:pt>
                <c:pt idx="455">
                  <c:v>0.32290665879999902</c:v>
                </c:pt>
                <c:pt idx="456">
                  <c:v>0.32263142839999998</c:v>
                </c:pt>
                <c:pt idx="457">
                  <c:v>0.32234793480000001</c:v>
                </c:pt>
                <c:pt idx="458">
                  <c:v>0.32205626799999998</c:v>
                </c:pt>
                <c:pt idx="459">
                  <c:v>0.32175651799999999</c:v>
                </c:pt>
                <c:pt idx="460">
                  <c:v>0.32144877459999999</c:v>
                </c:pt>
                <c:pt idx="461">
                  <c:v>0.32113312659999899</c:v>
                </c:pt>
                <c:pt idx="462">
                  <c:v>0.32080966359999902</c:v>
                </c:pt>
                <c:pt idx="463">
                  <c:v>0.32047847400000001</c:v>
                </c:pt>
                <c:pt idx="464">
                  <c:v>0.32013964639999998</c:v>
                </c:pt>
                <c:pt idx="465">
                  <c:v>0.31979326879999997</c:v>
                </c:pt>
                <c:pt idx="466">
                  <c:v>0.31943942920000001</c:v>
                </c:pt>
                <c:pt idx="467">
                  <c:v>0.31907821479999998</c:v>
                </c:pt>
                <c:pt idx="468">
                  <c:v>0.31870971279999999</c:v>
                </c:pt>
                <c:pt idx="469">
                  <c:v>0.318334009999999</c:v>
                </c:pt>
                <c:pt idx="470">
                  <c:v>0.31795119299999902</c:v>
                </c:pt>
                <c:pt idx="471">
                  <c:v>0.31756134759999999</c:v>
                </c:pt>
                <c:pt idx="472">
                  <c:v>0.31716455960000001</c:v>
                </c:pt>
                <c:pt idx="473">
                  <c:v>0.31676091419999902</c:v>
                </c:pt>
                <c:pt idx="474">
                  <c:v>0.31635049659999998</c:v>
                </c:pt>
                <c:pt idx="475">
                  <c:v>0.31593339079999899</c:v>
                </c:pt>
                <c:pt idx="476">
                  <c:v>0.31550968140000002</c:v>
                </c:pt>
                <c:pt idx="477">
                  <c:v>0.31507945199999998</c:v>
                </c:pt>
                <c:pt idx="478">
                  <c:v>0.31464278559999997</c:v>
                </c:pt>
                <c:pt idx="479">
                  <c:v>0.31419976559999901</c:v>
                </c:pt>
                <c:pt idx="480">
                  <c:v>0.313750474</c:v>
                </c:pt>
                <c:pt idx="481">
                  <c:v>0.31329499299999902</c:v>
                </c:pt>
                <c:pt idx="482">
                  <c:v>0.31283340440000001</c:v>
                </c:pt>
                <c:pt idx="483">
                  <c:v>0.31236578899999901</c:v>
                </c:pt>
                <c:pt idx="484">
                  <c:v>0.31189222779999998</c:v>
                </c:pt>
                <c:pt idx="485">
                  <c:v>0.3114128008</c:v>
                </c:pt>
                <c:pt idx="486">
                  <c:v>0.31092758819999999</c:v>
                </c:pt>
                <c:pt idx="487">
                  <c:v>0.310436669</c:v>
                </c:pt>
                <c:pt idx="488">
                  <c:v>0.30994012239999902</c:v>
                </c:pt>
                <c:pt idx="489">
                  <c:v>0.30943802659999903</c:v>
                </c:pt>
                <c:pt idx="490">
                  <c:v>0.30893045959999998</c:v>
                </c:pt>
                <c:pt idx="491">
                  <c:v>0.3084174992</c:v>
                </c:pt>
                <c:pt idx="492">
                  <c:v>0.30789922199999997</c:v>
                </c:pt>
                <c:pt idx="493">
                  <c:v>0.30737570479999998</c:v>
                </c:pt>
                <c:pt idx="494">
                  <c:v>0.30684702380000001</c:v>
                </c:pt>
                <c:pt idx="495">
                  <c:v>0.3063132542</c:v>
                </c:pt>
                <c:pt idx="496">
                  <c:v>0.30577447139999903</c:v>
                </c:pt>
                <c:pt idx="497">
                  <c:v>0.30523075</c:v>
                </c:pt>
                <c:pt idx="498">
                  <c:v>0.30468216419999999</c:v>
                </c:pt>
                <c:pt idx="499">
                  <c:v>0.30412878739999999</c:v>
                </c:pt>
                <c:pt idx="500">
                  <c:v>0.30357069279999999</c:v>
                </c:pt>
                <c:pt idx="501">
                  <c:v>0.30300795320000001</c:v>
                </c:pt>
                <c:pt idx="502">
                  <c:v>0.30244064059999998</c:v>
                </c:pt>
                <c:pt idx="503">
                  <c:v>0.30186882679999999</c:v>
                </c:pt>
                <c:pt idx="504">
                  <c:v>0.30129258279999999</c:v>
                </c:pt>
                <c:pt idx="505">
                  <c:v>0.3007119794</c:v>
                </c:pt>
                <c:pt idx="506">
                  <c:v>0.30012708659999998</c:v>
                </c:pt>
                <c:pt idx="507">
                  <c:v>0.2995379742</c:v>
                </c:pt>
                <c:pt idx="508">
                  <c:v>0.29894471119999999</c:v>
                </c:pt>
                <c:pt idx="509">
                  <c:v>0.29834736619999902</c:v>
                </c:pt>
                <c:pt idx="510">
                  <c:v>0.29774600759999997</c:v>
                </c:pt>
                <c:pt idx="511">
                  <c:v>0.29714070279999999</c:v>
                </c:pt>
                <c:pt idx="512">
                  <c:v>0.29653151899999902</c:v>
                </c:pt>
                <c:pt idx="513">
                  <c:v>0.29591852259999901</c:v>
                </c:pt>
                <c:pt idx="514">
                  <c:v>0.29530178000000001</c:v>
                </c:pt>
                <c:pt idx="515">
                  <c:v>0.294681356599999</c:v>
                </c:pt>
                <c:pt idx="516">
                  <c:v>0.29405731759999998</c:v>
                </c:pt>
                <c:pt idx="517">
                  <c:v>0.29342972759999902</c:v>
                </c:pt>
                <c:pt idx="518">
                  <c:v>0.29279865039999903</c:v>
                </c:pt>
                <c:pt idx="519">
                  <c:v>0.29216414979999999</c:v>
                </c:pt>
                <c:pt idx="520">
                  <c:v>0.29152628879999998</c:v>
                </c:pt>
                <c:pt idx="521">
                  <c:v>0.29088512999999999</c:v>
                </c:pt>
                <c:pt idx="522">
                  <c:v>0.29024073540000001</c:v>
                </c:pt>
                <c:pt idx="523">
                  <c:v>0.28959316639999999</c:v>
                </c:pt>
                <c:pt idx="524">
                  <c:v>0.288942484</c:v>
                </c:pt>
                <c:pt idx="525">
                  <c:v>0.28828874899999901</c:v>
                </c:pt>
                <c:pt idx="526">
                  <c:v>0.28763202139999999</c:v>
                </c:pt>
                <c:pt idx="527">
                  <c:v>0.28697236040000002</c:v>
                </c:pt>
                <c:pt idx="528">
                  <c:v>0.28630982499999902</c:v>
                </c:pt>
                <c:pt idx="529">
                  <c:v>0.2856444742</c:v>
                </c:pt>
                <c:pt idx="530">
                  <c:v>0.2849763656</c:v>
                </c:pt>
                <c:pt idx="531">
                  <c:v>0.28430555659999901</c:v>
                </c:pt>
                <c:pt idx="532">
                  <c:v>0.28363210459999999</c:v>
                </c:pt>
                <c:pt idx="533">
                  <c:v>0.28295606579999999</c:v>
                </c:pt>
                <c:pt idx="534">
                  <c:v>0.28227749639999999</c:v>
                </c:pt>
                <c:pt idx="535">
                  <c:v>0.28159645179999998</c:v>
                </c:pt>
                <c:pt idx="536">
                  <c:v>0.28091298720000002</c:v>
                </c:pt>
                <c:pt idx="537">
                  <c:v>0.28022715679999999</c:v>
                </c:pt>
                <c:pt idx="538">
                  <c:v>0.279539015</c:v>
                </c:pt>
                <c:pt idx="539">
                  <c:v>0.27884861519999998</c:v>
                </c:pt>
                <c:pt idx="540">
                  <c:v>0.27815601039999999</c:v>
                </c:pt>
                <c:pt idx="541">
                  <c:v>0.27746125319999998</c:v>
                </c:pt>
                <c:pt idx="542">
                  <c:v>0.27676439600000002</c:v>
                </c:pt>
                <c:pt idx="543">
                  <c:v>0.27606548999999903</c:v>
                </c:pt>
                <c:pt idx="544">
                  <c:v>0.27536458659999902</c:v>
                </c:pt>
                <c:pt idx="545">
                  <c:v>0.27466173619999901</c:v>
                </c:pt>
                <c:pt idx="546">
                  <c:v>0.27395698940000002</c:v>
                </c:pt>
                <c:pt idx="547">
                  <c:v>0.27325039559999997</c:v>
                </c:pt>
                <c:pt idx="548">
                  <c:v>0.272542004</c:v>
                </c:pt>
                <c:pt idx="549">
                  <c:v>0.27183186339999998</c:v>
                </c:pt>
                <c:pt idx="550">
                  <c:v>0.27112002239999999</c:v>
                </c:pt>
                <c:pt idx="551">
                  <c:v>0.27040652839999901</c:v>
                </c:pt>
                <c:pt idx="552">
                  <c:v>0.26969142899999998</c:v>
                </c:pt>
                <c:pt idx="553">
                  <c:v>0.26897477119999902</c:v>
                </c:pt>
                <c:pt idx="554">
                  <c:v>0.2682566012</c:v>
                </c:pt>
                <c:pt idx="555">
                  <c:v>0.26753696499999902</c:v>
                </c:pt>
                <c:pt idx="556">
                  <c:v>0.26681590820000001</c:v>
                </c:pt>
                <c:pt idx="557">
                  <c:v>0.266093476</c:v>
                </c:pt>
                <c:pt idx="558">
                  <c:v>0.26536971300000001</c:v>
                </c:pt>
                <c:pt idx="559">
                  <c:v>0.26464466320000002</c:v>
                </c:pt>
                <c:pt idx="560">
                  <c:v>0.26391837039999999</c:v>
                </c:pt>
                <c:pt idx="561">
                  <c:v>0.2631908778</c:v>
                </c:pt>
                <c:pt idx="562">
                  <c:v>0.2624622284</c:v>
                </c:pt>
                <c:pt idx="563">
                  <c:v>0.26173246459999999</c:v>
                </c:pt>
                <c:pt idx="564">
                  <c:v>0.2610016282</c:v>
                </c:pt>
                <c:pt idx="565">
                  <c:v>0.26026976079999897</c:v>
                </c:pt>
                <c:pt idx="566">
                  <c:v>0.25953690359999998</c:v>
                </c:pt>
                <c:pt idx="567">
                  <c:v>0.2588030972</c:v>
                </c:pt>
                <c:pt idx="568">
                  <c:v>0.25806838179999902</c:v>
                </c:pt>
                <c:pt idx="569">
                  <c:v>0.25733279739999998</c:v>
                </c:pt>
                <c:pt idx="570">
                  <c:v>0.25659638299999998</c:v>
                </c:pt>
                <c:pt idx="571">
                  <c:v>0.25585917799999902</c:v>
                </c:pt>
                <c:pt idx="572">
                  <c:v>0.25512122059999998</c:v>
                </c:pt>
                <c:pt idx="573">
                  <c:v>0.25438254899999901</c:v>
                </c:pt>
                <c:pt idx="574">
                  <c:v>0.253643201199999</c:v>
                </c:pt>
                <c:pt idx="575">
                  <c:v>0.2529032142</c:v>
                </c:pt>
                <c:pt idx="576">
                  <c:v>0.25216262519999999</c:v>
                </c:pt>
                <c:pt idx="577">
                  <c:v>0.25142147039999901</c:v>
                </c:pt>
                <c:pt idx="578">
                  <c:v>0.25067978599999902</c:v>
                </c:pt>
                <c:pt idx="579">
                  <c:v>0.24993760779999999</c:v>
                </c:pt>
                <c:pt idx="580">
                  <c:v>0.24919497099999999</c:v>
                </c:pt>
                <c:pt idx="581">
                  <c:v>0.248451910399999</c:v>
                </c:pt>
                <c:pt idx="582">
                  <c:v>0.247708460799999</c:v>
                </c:pt>
                <c:pt idx="583">
                  <c:v>0.24696465619999999</c:v>
                </c:pt>
                <c:pt idx="584">
                  <c:v>0.24622053019999901</c:v>
                </c:pt>
                <c:pt idx="585">
                  <c:v>0.2454761164</c:v>
                </c:pt>
                <c:pt idx="586">
                  <c:v>0.24473144759999901</c:v>
                </c:pt>
                <c:pt idx="587">
                  <c:v>0.243986556399999</c:v>
                </c:pt>
                <c:pt idx="588">
                  <c:v>0.243241475199999</c:v>
                </c:pt>
                <c:pt idx="589">
                  <c:v>0.24249623540000001</c:v>
                </c:pt>
                <c:pt idx="590">
                  <c:v>0.24175086899999901</c:v>
                </c:pt>
                <c:pt idx="591">
                  <c:v>0.24100540679999999</c:v>
                </c:pt>
                <c:pt idx="592">
                  <c:v>0.240259879599999</c:v>
                </c:pt>
                <c:pt idx="593">
                  <c:v>0.23951431779999999</c:v>
                </c:pt>
                <c:pt idx="594">
                  <c:v>0.23876875139999901</c:v>
                </c:pt>
                <c:pt idx="595">
                  <c:v>0.23802321000000001</c:v>
                </c:pt>
                <c:pt idx="596">
                  <c:v>0.237277723</c:v>
                </c:pt>
                <c:pt idx="597">
                  <c:v>0.2365323194</c:v>
                </c:pt>
                <c:pt idx="598">
                  <c:v>0.2357870276</c:v>
                </c:pt>
                <c:pt idx="599">
                  <c:v>0.23504187579999899</c:v>
                </c:pt>
                <c:pt idx="600">
                  <c:v>0.2342968922</c:v>
                </c:pt>
                <c:pt idx="601">
                  <c:v>0.2335521042</c:v>
                </c:pt>
                <c:pt idx="602">
                  <c:v>0.23280753899999901</c:v>
                </c:pt>
                <c:pt idx="603">
                  <c:v>0.23206322359999901</c:v>
                </c:pt>
                <c:pt idx="604">
                  <c:v>0.23131918439999999</c:v>
                </c:pt>
                <c:pt idx="605">
                  <c:v>0.23057544759999901</c:v>
                </c:pt>
                <c:pt idx="606">
                  <c:v>0.22983203939999899</c:v>
                </c:pt>
                <c:pt idx="607">
                  <c:v>0.22908898479999901</c:v>
                </c:pt>
                <c:pt idx="608">
                  <c:v>0.22834630959999999</c:v>
                </c:pt>
                <c:pt idx="609">
                  <c:v>0.2276040386</c:v>
                </c:pt>
                <c:pt idx="610">
                  <c:v>0.22686219599999999</c:v>
                </c:pt>
                <c:pt idx="611">
                  <c:v>0.226120806599999</c:v>
                </c:pt>
                <c:pt idx="612">
                  <c:v>0.225379894</c:v>
                </c:pt>
                <c:pt idx="613">
                  <c:v>0.224639482</c:v>
                </c:pt>
                <c:pt idx="614">
                  <c:v>0.22389959399999901</c:v>
                </c:pt>
                <c:pt idx="615">
                  <c:v>0.223160253</c:v>
                </c:pt>
                <c:pt idx="616">
                  <c:v>0.222421481599999</c:v>
                </c:pt>
                <c:pt idx="617">
                  <c:v>0.221683302399999</c:v>
                </c:pt>
                <c:pt idx="618">
                  <c:v>0.22094573740000001</c:v>
                </c:pt>
                <c:pt idx="619">
                  <c:v>0.2202088086</c:v>
                </c:pt>
                <c:pt idx="620">
                  <c:v>0.219472537399999</c:v>
                </c:pt>
                <c:pt idx="621">
                  <c:v>0.2187369452</c:v>
                </c:pt>
                <c:pt idx="622">
                  <c:v>0.21800205279999901</c:v>
                </c:pt>
                <c:pt idx="623">
                  <c:v>0.21726788079999901</c:v>
                </c:pt>
                <c:pt idx="624">
                  <c:v>0.21653444999999999</c:v>
                </c:pt>
                <c:pt idx="625">
                  <c:v>0.215801779999999</c:v>
                </c:pt>
                <c:pt idx="626">
                  <c:v>0.2150698912</c:v>
                </c:pt>
                <c:pt idx="627">
                  <c:v>0.21433880259999999</c:v>
                </c:pt>
                <c:pt idx="628">
                  <c:v>0.213608533799999</c:v>
                </c:pt>
                <c:pt idx="629">
                  <c:v>0.21287910359999901</c:v>
                </c:pt>
                <c:pt idx="630">
                  <c:v>0.212150530999999</c:v>
                </c:pt>
                <c:pt idx="631">
                  <c:v>0.21142283439999901</c:v>
                </c:pt>
                <c:pt idx="632">
                  <c:v>0.21069603179999999</c:v>
                </c:pt>
                <c:pt idx="633">
                  <c:v>0.20997014119999999</c:v>
                </c:pt>
                <c:pt idx="634">
                  <c:v>0.2092451806</c:v>
                </c:pt>
                <c:pt idx="635">
                  <c:v>0.20852116699999901</c:v>
                </c:pt>
                <c:pt idx="636">
                  <c:v>0.20779811779999999</c:v>
                </c:pt>
                <c:pt idx="637">
                  <c:v>0.207076049799999</c:v>
                </c:pt>
                <c:pt idx="638">
                  <c:v>0.20635497999999899</c:v>
                </c:pt>
                <c:pt idx="639">
                  <c:v>0.20563492419999899</c:v>
                </c:pt>
                <c:pt idx="640">
                  <c:v>0.2049158992</c:v>
                </c:pt>
                <c:pt idx="641">
                  <c:v>0.20419792039999901</c:v>
                </c:pt>
                <c:pt idx="642">
                  <c:v>0.20348100399999999</c:v>
                </c:pt>
                <c:pt idx="643">
                  <c:v>0.202765165</c:v>
                </c:pt>
                <c:pt idx="644">
                  <c:v>0.202050418599999</c:v>
                </c:pt>
                <c:pt idx="645">
                  <c:v>0.20133678019999901</c:v>
                </c:pt>
                <c:pt idx="646">
                  <c:v>0.20062426420000001</c:v>
                </c:pt>
                <c:pt idx="647">
                  <c:v>0.19991288505999999</c:v>
                </c:pt>
                <c:pt idx="648">
                  <c:v>0.199202657239999</c:v>
                </c:pt>
                <c:pt idx="649">
                  <c:v>0.198493594719999</c:v>
                </c:pt>
                <c:pt idx="650">
                  <c:v>0.197785711299999</c:v>
                </c:pt>
                <c:pt idx="651">
                  <c:v>0.19707902059999999</c:v>
                </c:pt>
                <c:pt idx="652">
                  <c:v>0.19637353599999999</c:v>
                </c:pt>
                <c:pt idx="653">
                  <c:v>0.19566927065999901</c:v>
                </c:pt>
                <c:pt idx="654">
                  <c:v>0.19496623752</c:v>
                </c:pt>
                <c:pt idx="655">
                  <c:v>0.19426444931999901</c:v>
                </c:pt>
                <c:pt idx="656">
                  <c:v>0.19356391855999999</c:v>
                </c:pt>
                <c:pt idx="657">
                  <c:v>0.19286465756000001</c:v>
                </c:pt>
                <c:pt idx="658">
                  <c:v>0.19216667843999999</c:v>
                </c:pt>
                <c:pt idx="659">
                  <c:v>0.19146999306000001</c:v>
                </c:pt>
                <c:pt idx="660">
                  <c:v>0.19077461311999999</c:v>
                </c:pt>
                <c:pt idx="661">
                  <c:v>0.19008055012</c:v>
                </c:pt>
                <c:pt idx="662">
                  <c:v>0.18938781533999999</c:v>
                </c:pt>
                <c:pt idx="663">
                  <c:v>0.18869641987999999</c:v>
                </c:pt>
                <c:pt idx="664">
                  <c:v>0.188006374619999</c:v>
                </c:pt>
                <c:pt idx="665">
                  <c:v>0.187317690259999</c:v>
                </c:pt>
                <c:pt idx="666">
                  <c:v>0.18663037731999901</c:v>
                </c:pt>
                <c:pt idx="667">
                  <c:v>0.18594444609999999</c:v>
                </c:pt>
                <c:pt idx="668">
                  <c:v>0.18525990674000001</c:v>
                </c:pt>
                <c:pt idx="669">
                  <c:v>0.18457676919999999</c:v>
                </c:pt>
                <c:pt idx="670">
                  <c:v>0.1838950432</c:v>
                </c:pt>
                <c:pt idx="671">
                  <c:v>0.18321473833999999</c:v>
                </c:pt>
                <c:pt idx="672">
                  <c:v>0.18253586399999999</c:v>
                </c:pt>
                <c:pt idx="673">
                  <c:v>0.18185842939999899</c:v>
                </c:pt>
                <c:pt idx="674">
                  <c:v>0.18118244357999999</c:v>
                </c:pt>
                <c:pt idx="675">
                  <c:v>0.1805079154</c:v>
                </c:pt>
                <c:pt idx="676">
                  <c:v>0.17983485356000001</c:v>
                </c:pt>
                <c:pt idx="677">
                  <c:v>0.17916326653999901</c:v>
                </c:pt>
                <c:pt idx="678">
                  <c:v>0.17849316271999999</c:v>
                </c:pt>
                <c:pt idx="679">
                  <c:v>0.17782455025999999</c:v>
                </c:pt>
                <c:pt idx="680">
                  <c:v>0.17715743717999999</c:v>
                </c:pt>
                <c:pt idx="681">
                  <c:v>0.17649183133999999</c:v>
                </c:pt>
                <c:pt idx="682">
                  <c:v>0.17582774038000001</c:v>
                </c:pt>
                <c:pt idx="683">
                  <c:v>0.175165171859999</c:v>
                </c:pt>
                <c:pt idx="684">
                  <c:v>0.17450413313999999</c:v>
                </c:pt>
                <c:pt idx="685">
                  <c:v>0.1738446314</c:v>
                </c:pt>
                <c:pt idx="686">
                  <c:v>0.17318667369999999</c:v>
                </c:pt>
                <c:pt idx="687">
                  <c:v>0.17253026694000001</c:v>
                </c:pt>
                <c:pt idx="688">
                  <c:v>0.17187541783999999</c:v>
                </c:pt>
                <c:pt idx="689">
                  <c:v>0.171222133019999</c:v>
                </c:pt>
                <c:pt idx="690">
                  <c:v>0.17057041887999899</c:v>
                </c:pt>
                <c:pt idx="691">
                  <c:v>0.16992028174000001</c:v>
                </c:pt>
                <c:pt idx="692">
                  <c:v>0.16927172771999999</c:v>
                </c:pt>
                <c:pt idx="693">
                  <c:v>0.168624762839999</c:v>
                </c:pt>
                <c:pt idx="694">
                  <c:v>0.167979392939999</c:v>
                </c:pt>
                <c:pt idx="695">
                  <c:v>0.16733562373999999</c:v>
                </c:pt>
                <c:pt idx="696">
                  <c:v>0.166693460819999</c:v>
                </c:pt>
                <c:pt idx="697">
                  <c:v>0.16605290959999999</c:v>
                </c:pt>
                <c:pt idx="698">
                  <c:v>0.16541397535999999</c:v>
                </c:pt>
                <c:pt idx="699">
                  <c:v>0.16477666329999999</c:v>
                </c:pt>
                <c:pt idx="700">
                  <c:v>0.16414097844</c:v>
                </c:pt>
                <c:pt idx="701">
                  <c:v>0.16350692563999999</c:v>
                </c:pt>
                <c:pt idx="702">
                  <c:v>0.162874509699999</c:v>
                </c:pt>
                <c:pt idx="703">
                  <c:v>0.16224373521999999</c:v>
                </c:pt>
                <c:pt idx="704">
                  <c:v>0.16161460674</c:v>
                </c:pt>
                <c:pt idx="705">
                  <c:v>0.160987128599999</c:v>
                </c:pt>
                <c:pt idx="706">
                  <c:v>0.16036130507999999</c:v>
                </c:pt>
                <c:pt idx="707">
                  <c:v>0.159737140299999</c:v>
                </c:pt>
                <c:pt idx="708">
                  <c:v>0.15911463826</c:v>
                </c:pt>
                <c:pt idx="709">
                  <c:v>0.15849380284</c:v>
                </c:pt>
                <c:pt idx="710">
                  <c:v>0.15787463782</c:v>
                </c:pt>
                <c:pt idx="711">
                  <c:v>0.15725714682</c:v>
                </c:pt>
                <c:pt idx="712">
                  <c:v>0.15664133338</c:v>
                </c:pt>
                <c:pt idx="713">
                  <c:v>0.15602720092</c:v>
                </c:pt>
                <c:pt idx="714">
                  <c:v>0.15541475274</c:v>
                </c:pt>
                <c:pt idx="715">
                  <c:v>0.154803992</c:v>
                </c:pt>
                <c:pt idx="716">
                  <c:v>0.1541949218</c:v>
                </c:pt>
                <c:pt idx="717">
                  <c:v>0.15358754508</c:v>
                </c:pt>
                <c:pt idx="718">
                  <c:v>0.1529818647</c:v>
                </c:pt>
                <c:pt idx="719">
                  <c:v>0.15237788342</c:v>
                </c:pt>
                <c:pt idx="720">
                  <c:v>0.15177560384</c:v>
                </c:pt>
                <c:pt idx="721">
                  <c:v>0.15117502854000001</c:v>
                </c:pt>
                <c:pt idx="722">
                  <c:v>0.15057615990000001</c:v>
                </c:pt>
                <c:pt idx="723">
                  <c:v>0.14997900028</c:v>
                </c:pt>
                <c:pt idx="724">
                  <c:v>0.14938355189999999</c:v>
                </c:pt>
                <c:pt idx="725">
                  <c:v>0.14878981685999901</c:v>
                </c:pt>
                <c:pt idx="726">
                  <c:v>0.14819779717999901</c:v>
                </c:pt>
                <c:pt idx="727">
                  <c:v>0.14760749481999999</c:v>
                </c:pt>
                <c:pt idx="728">
                  <c:v>0.1470189116</c:v>
                </c:pt>
                <c:pt idx="729">
                  <c:v>0.14643204922</c:v>
                </c:pt>
                <c:pt idx="730">
                  <c:v>0.14584690936</c:v>
                </c:pt>
                <c:pt idx="731">
                  <c:v>0.14526349351999901</c:v>
                </c:pt>
                <c:pt idx="732">
                  <c:v>0.14468180317999901</c:v>
                </c:pt>
                <c:pt idx="733">
                  <c:v>0.14410183969999901</c:v>
                </c:pt>
                <c:pt idx="734">
                  <c:v>0.14352360434</c:v>
                </c:pt>
                <c:pt idx="735">
                  <c:v>0.14294709829999999</c:v>
                </c:pt>
                <c:pt idx="736">
                  <c:v>0.14237232263999999</c:v>
                </c:pt>
                <c:pt idx="737">
                  <c:v>0.14179927840000001</c:v>
                </c:pt>
                <c:pt idx="738">
                  <c:v>0.14122796647999999</c:v>
                </c:pt>
                <c:pt idx="739">
                  <c:v>0.140658387719999</c:v>
                </c:pt>
                <c:pt idx="740">
                  <c:v>0.14009054288</c:v>
                </c:pt>
                <c:pt idx="741">
                  <c:v>0.13952443262</c:v>
                </c:pt>
                <c:pt idx="742">
                  <c:v>0.13896005753999999</c:v>
                </c:pt>
                <c:pt idx="743">
                  <c:v>0.13839741814000001</c:v>
                </c:pt>
                <c:pt idx="744">
                  <c:v>0.13783651484000001</c:v>
                </c:pt>
                <c:pt idx="745">
                  <c:v>0.13727734802</c:v>
                </c:pt>
                <c:pt idx="746">
                  <c:v>0.13671991791999999</c:v>
                </c:pt>
                <c:pt idx="747">
                  <c:v>0.13616422474000001</c:v>
                </c:pt>
                <c:pt idx="748">
                  <c:v>0.135610268619999</c:v>
                </c:pt>
                <c:pt idx="749">
                  <c:v>0.13505804959999901</c:v>
                </c:pt>
                <c:pt idx="750">
                  <c:v>0.13450756765999999</c:v>
                </c:pt>
                <c:pt idx="751">
                  <c:v>0.13395882268000001</c:v>
                </c:pt>
                <c:pt idx="752">
                  <c:v>0.13341181448</c:v>
                </c:pt>
                <c:pt idx="753">
                  <c:v>0.13286654285999999</c:v>
                </c:pt>
                <c:pt idx="754">
                  <c:v>0.13232300747999901</c:v>
                </c:pt>
                <c:pt idx="755">
                  <c:v>0.13178120795999901</c:v>
                </c:pt>
                <c:pt idx="756">
                  <c:v>0.13124114385999999</c:v>
                </c:pt>
                <c:pt idx="757">
                  <c:v>0.13070281466</c:v>
                </c:pt>
                <c:pt idx="758">
                  <c:v>0.13016621979999901</c:v>
                </c:pt>
                <c:pt idx="759">
                  <c:v>0.12963135857999999</c:v>
                </c:pt>
                <c:pt idx="760">
                  <c:v>0.12909823033999901</c:v>
                </c:pt>
                <c:pt idx="761">
                  <c:v>0.12856683429999999</c:v>
                </c:pt>
                <c:pt idx="762">
                  <c:v>0.12803716958</c:v>
                </c:pt>
                <c:pt idx="763">
                  <c:v>0.12750923534</c:v>
                </c:pt>
                <c:pt idx="764">
                  <c:v>0.12698303057999999</c:v>
                </c:pt>
                <c:pt idx="765">
                  <c:v>0.1264585543</c:v>
                </c:pt>
                <c:pt idx="766">
                  <c:v>0.12593580541999999</c:v>
                </c:pt>
                <c:pt idx="767">
                  <c:v>0.12541478279999899</c:v>
                </c:pt>
                <c:pt idx="768">
                  <c:v>0.12489548523999899</c:v>
                </c:pt>
                <c:pt idx="769">
                  <c:v>0.12437791147999901</c:v>
                </c:pt>
                <c:pt idx="770">
                  <c:v>0.12386206024</c:v>
                </c:pt>
                <c:pt idx="771">
                  <c:v>0.12334793013999901</c:v>
                </c:pt>
                <c:pt idx="772">
                  <c:v>0.12283551976</c:v>
                </c:pt>
                <c:pt idx="773">
                  <c:v>0.12232482763999999</c:v>
                </c:pt>
                <c:pt idx="774">
                  <c:v>0.12181585223999999</c:v>
                </c:pt>
                <c:pt idx="775">
                  <c:v>0.12130859201999999</c:v>
                </c:pt>
                <c:pt idx="776">
                  <c:v>0.12080304532</c:v>
                </c:pt>
                <c:pt idx="777">
                  <c:v>0.120299210459999</c:v>
                </c:pt>
                <c:pt idx="778">
                  <c:v>0.11979708574</c:v>
                </c:pt>
                <c:pt idx="779">
                  <c:v>0.11929666936</c:v>
                </c:pt>
                <c:pt idx="780">
                  <c:v>0.11879795952</c:v>
                </c:pt>
                <c:pt idx="781">
                  <c:v>0.11830095432</c:v>
                </c:pt>
                <c:pt idx="782">
                  <c:v>0.11780565184</c:v>
                </c:pt>
                <c:pt idx="783">
                  <c:v>0.11731205014</c:v>
                </c:pt>
                <c:pt idx="784">
                  <c:v>0.116820147199999</c:v>
                </c:pt>
                <c:pt idx="785">
                  <c:v>0.11632994096</c:v>
                </c:pt>
                <c:pt idx="786">
                  <c:v>0.11584142929999899</c:v>
                </c:pt>
                <c:pt idx="787">
                  <c:v>0.11535461011999899</c:v>
                </c:pt>
                <c:pt idx="788">
                  <c:v>0.1148694812</c:v>
                </c:pt>
                <c:pt idx="789">
                  <c:v>0.11438604031999999</c:v>
                </c:pt>
                <c:pt idx="790">
                  <c:v>0.1139042852</c:v>
                </c:pt>
                <c:pt idx="791">
                  <c:v>0.113424213539999</c:v>
                </c:pt>
                <c:pt idx="792">
                  <c:v>0.112945822999999</c:v>
                </c:pt>
                <c:pt idx="793">
                  <c:v>0.11246911116</c:v>
                </c:pt>
                <c:pt idx="794">
                  <c:v>0.11199407559999899</c:v>
                </c:pt>
                <c:pt idx="795">
                  <c:v>0.11152071388</c:v>
                </c:pt>
                <c:pt idx="796">
                  <c:v>0.11104902343999901</c:v>
                </c:pt>
                <c:pt idx="797">
                  <c:v>0.11057900177999901</c:v>
                </c:pt>
                <c:pt idx="798">
                  <c:v>0.110110646299999</c:v>
                </c:pt>
                <c:pt idx="799">
                  <c:v>0.10964395439999999</c:v>
                </c:pt>
                <c:pt idx="800">
                  <c:v>0.109178923419999</c:v>
                </c:pt>
                <c:pt idx="801">
                  <c:v>0.10871555065999999</c:v>
                </c:pt>
                <c:pt idx="802">
                  <c:v>0.108253833399999</c:v>
                </c:pt>
                <c:pt idx="803">
                  <c:v>0.10779376891999901</c:v>
                </c:pt>
                <c:pt idx="804">
                  <c:v>0.1073353544</c:v>
                </c:pt>
                <c:pt idx="805">
                  <c:v>0.106878587019999</c:v>
                </c:pt>
                <c:pt idx="806">
                  <c:v>0.10642346393999901</c:v>
                </c:pt>
                <c:pt idx="807">
                  <c:v>0.10596998228</c:v>
                </c:pt>
                <c:pt idx="808">
                  <c:v>0.10551813910000001</c:v>
                </c:pt>
                <c:pt idx="809">
                  <c:v>0.1050679315</c:v>
                </c:pt>
                <c:pt idx="810">
                  <c:v>0.10461935645999999</c:v>
                </c:pt>
                <c:pt idx="811">
                  <c:v>0.10417241099999899</c:v>
                </c:pt>
                <c:pt idx="812">
                  <c:v>0.1037270921</c:v>
                </c:pt>
                <c:pt idx="813">
                  <c:v>0.10328339666</c:v>
                </c:pt>
                <c:pt idx="814">
                  <c:v>0.10284132164</c:v>
                </c:pt>
                <c:pt idx="815">
                  <c:v>0.10240086388</c:v>
                </c:pt>
                <c:pt idx="816">
                  <c:v>0.10196202025999999</c:v>
                </c:pt>
                <c:pt idx="817">
                  <c:v>0.1015247876</c:v>
                </c:pt>
                <c:pt idx="818">
                  <c:v>0.101089162719999</c:v>
                </c:pt>
                <c:pt idx="819">
                  <c:v>0.10065514239999999</c:v>
                </c:pt>
                <c:pt idx="820">
                  <c:v>0.100222723379999</c:v>
                </c:pt>
                <c:pt idx="821">
                  <c:v>9.9791902380000005E-2</c:v>
                </c:pt>
                <c:pt idx="822">
                  <c:v>9.9362676139999995E-2</c:v>
                </c:pt>
                <c:pt idx="823">
                  <c:v>9.8935041339999905E-2</c:v>
                </c:pt>
                <c:pt idx="824">
                  <c:v>9.8508994619999998E-2</c:v>
                </c:pt>
                <c:pt idx="825">
                  <c:v>9.8084532619999998E-2</c:v>
                </c:pt>
                <c:pt idx="826">
                  <c:v>9.7661651959999901E-2</c:v>
                </c:pt>
                <c:pt idx="827">
                  <c:v>9.7240349259999997E-2</c:v>
                </c:pt>
                <c:pt idx="828">
                  <c:v>9.6820621039999902E-2</c:v>
                </c:pt>
                <c:pt idx="829">
                  <c:v>9.6402463899999902E-2</c:v>
                </c:pt>
                <c:pt idx="830">
                  <c:v>9.5985874339999902E-2</c:v>
                </c:pt>
                <c:pt idx="831">
                  <c:v>9.5570848899999894E-2</c:v>
                </c:pt>
                <c:pt idx="832">
                  <c:v>9.5157384060000003E-2</c:v>
                </c:pt>
                <c:pt idx="833">
                  <c:v>9.4745476259999906E-2</c:v>
                </c:pt>
                <c:pt idx="834">
                  <c:v>9.4335122019999995E-2</c:v>
                </c:pt>
                <c:pt idx="835">
                  <c:v>9.3926317719999999E-2</c:v>
                </c:pt>
                <c:pt idx="836">
                  <c:v>9.3519059799999998E-2</c:v>
                </c:pt>
                <c:pt idx="837">
                  <c:v>9.311334466E-2</c:v>
                </c:pt>
                <c:pt idx="838">
                  <c:v>9.2709168699999997E-2</c:v>
                </c:pt>
                <c:pt idx="839">
                  <c:v>9.2306528259999895E-2</c:v>
                </c:pt>
                <c:pt idx="840">
                  <c:v>9.1905419679999906E-2</c:v>
                </c:pt>
                <c:pt idx="841">
                  <c:v>9.1505839339999895E-2</c:v>
                </c:pt>
                <c:pt idx="842">
                  <c:v>9.1107783519999999E-2</c:v>
                </c:pt>
                <c:pt idx="843">
                  <c:v>9.0711248539999997E-2</c:v>
                </c:pt>
                <c:pt idx="844">
                  <c:v>9.0316230699999903E-2</c:v>
                </c:pt>
                <c:pt idx="845">
                  <c:v>8.992272624E-2</c:v>
                </c:pt>
                <c:pt idx="846">
                  <c:v>8.9530731439999997E-2</c:v>
                </c:pt>
                <c:pt idx="847">
                  <c:v>8.9140242559999999E-2</c:v>
                </c:pt>
                <c:pt idx="848">
                  <c:v>8.8751255799999998E-2</c:v>
                </c:pt>
                <c:pt idx="849">
                  <c:v>8.8363767419999906E-2</c:v>
                </c:pt>
                <c:pt idx="850">
                  <c:v>8.7977773580000002E-2</c:v>
                </c:pt>
                <c:pt idx="851">
                  <c:v>8.7593270520000002E-2</c:v>
                </c:pt>
                <c:pt idx="852">
                  <c:v>8.7210254379999894E-2</c:v>
                </c:pt>
                <c:pt idx="853">
                  <c:v>8.682872136E-2</c:v>
                </c:pt>
                <c:pt idx="854">
                  <c:v>8.6448667620000003E-2</c:v>
                </c:pt>
                <c:pt idx="855">
                  <c:v>8.6070089279999998E-2</c:v>
                </c:pt>
                <c:pt idx="856">
                  <c:v>8.5692982499999903E-2</c:v>
                </c:pt>
                <c:pt idx="857">
                  <c:v>8.5317343399999995E-2</c:v>
                </c:pt>
                <c:pt idx="858">
                  <c:v>8.4943168099999994E-2</c:v>
                </c:pt>
                <c:pt idx="859">
                  <c:v>8.4570452680000005E-2</c:v>
                </c:pt>
                <c:pt idx="860">
                  <c:v>8.4199193280000001E-2</c:v>
                </c:pt>
                <c:pt idx="861">
                  <c:v>8.3829385960000002E-2</c:v>
                </c:pt>
                <c:pt idx="862">
                  <c:v>8.3461026799999893E-2</c:v>
                </c:pt>
                <c:pt idx="863">
                  <c:v>8.3094111859999903E-2</c:v>
                </c:pt>
                <c:pt idx="864">
                  <c:v>8.272863724E-2</c:v>
                </c:pt>
                <c:pt idx="865">
                  <c:v>8.2364598940000006E-2</c:v>
                </c:pt>
                <c:pt idx="866">
                  <c:v>8.2001993039999999E-2</c:v>
                </c:pt>
                <c:pt idx="867">
                  <c:v>8.1640815559999996E-2</c:v>
                </c:pt>
                <c:pt idx="868">
                  <c:v>8.1281062539999893E-2</c:v>
                </c:pt>
                <c:pt idx="869">
                  <c:v>8.0922729999999998E-2</c:v>
                </c:pt>
                <c:pt idx="870">
                  <c:v>8.0565813959999996E-2</c:v>
                </c:pt>
                <c:pt idx="871">
                  <c:v>8.0210310399999901E-2</c:v>
                </c:pt>
                <c:pt idx="872">
                  <c:v>7.9856215359999996E-2</c:v>
                </c:pt>
                <c:pt idx="873">
                  <c:v>7.9503524840000006E-2</c:v>
                </c:pt>
                <c:pt idx="874">
                  <c:v>7.9152234779999997E-2</c:v>
                </c:pt>
                <c:pt idx="875">
                  <c:v>7.8802341220000002E-2</c:v>
                </c:pt>
                <c:pt idx="876">
                  <c:v>7.8453840119999896E-2</c:v>
                </c:pt>
                <c:pt idx="877">
                  <c:v>7.8106727439999996E-2</c:v>
                </c:pt>
                <c:pt idx="878">
                  <c:v>7.7760999179999998E-2</c:v>
                </c:pt>
                <c:pt idx="879">
                  <c:v>7.7416651279999998E-2</c:v>
                </c:pt>
                <c:pt idx="880">
                  <c:v>7.7073679719999996E-2</c:v>
                </c:pt>
                <c:pt idx="881">
                  <c:v>7.6732080459999893E-2</c:v>
                </c:pt>
                <c:pt idx="882">
                  <c:v>7.6391849419999894E-2</c:v>
                </c:pt>
                <c:pt idx="883">
                  <c:v>7.6052982579999998E-2</c:v>
                </c:pt>
                <c:pt idx="884">
                  <c:v>7.5715475879999994E-2</c:v>
                </c:pt>
                <c:pt idx="885">
                  <c:v>7.5379325260000005E-2</c:v>
                </c:pt>
                <c:pt idx="886">
                  <c:v>7.5044526659999999E-2</c:v>
                </c:pt>
                <c:pt idx="887">
                  <c:v>7.4711076019999906E-2</c:v>
                </c:pt>
                <c:pt idx="888">
                  <c:v>7.4378969259999997E-2</c:v>
                </c:pt>
                <c:pt idx="889">
                  <c:v>7.4048202339999994E-2</c:v>
                </c:pt>
                <c:pt idx="890">
                  <c:v>7.3718771180000003E-2</c:v>
                </c:pt>
                <c:pt idx="891">
                  <c:v>7.3390671699999993E-2</c:v>
                </c:pt>
                <c:pt idx="892">
                  <c:v>7.306389982E-2</c:v>
                </c:pt>
                <c:pt idx="893">
                  <c:v>7.2738451479999994E-2</c:v>
                </c:pt>
                <c:pt idx="894">
                  <c:v>7.2414322599999997E-2</c:v>
                </c:pt>
                <c:pt idx="895">
                  <c:v>7.2091509099999895E-2</c:v>
                </c:pt>
                <c:pt idx="896">
                  <c:v>7.1770006919999907E-2</c:v>
                </c:pt>
                <c:pt idx="897">
                  <c:v>7.1449811939999996E-2</c:v>
                </c:pt>
                <c:pt idx="898">
                  <c:v>7.1130920119999996E-2</c:v>
                </c:pt>
                <c:pt idx="899">
                  <c:v>7.0813327359999997E-2</c:v>
                </c:pt>
                <c:pt idx="900">
                  <c:v>7.0497029579999995E-2</c:v>
                </c:pt>
                <c:pt idx="901">
                  <c:v>7.0182022699999999E-2</c:v>
                </c:pt>
                <c:pt idx="902">
                  <c:v>6.9868302659999895E-2</c:v>
                </c:pt>
                <c:pt idx="903">
                  <c:v>6.9555865339999995E-2</c:v>
                </c:pt>
                <c:pt idx="904">
                  <c:v>6.9244706699999894E-2</c:v>
                </c:pt>
                <c:pt idx="905">
                  <c:v>6.8934822620000002E-2</c:v>
                </c:pt>
                <c:pt idx="906">
                  <c:v>6.8626209059999999E-2</c:v>
                </c:pt>
                <c:pt idx="907">
                  <c:v>6.8318861939999906E-2</c:v>
                </c:pt>
                <c:pt idx="908">
                  <c:v>6.8012777159999996E-2</c:v>
                </c:pt>
                <c:pt idx="909">
                  <c:v>6.770795064E-2</c:v>
                </c:pt>
                <c:pt idx="910">
                  <c:v>6.7404378340000001E-2</c:v>
                </c:pt>
                <c:pt idx="911">
                  <c:v>6.7102056179999994E-2</c:v>
                </c:pt>
                <c:pt idx="912">
                  <c:v>6.6800980059999904E-2</c:v>
                </c:pt>
                <c:pt idx="913">
                  <c:v>6.6501145939999895E-2</c:v>
                </c:pt>
                <c:pt idx="914">
                  <c:v>6.6202549759999896E-2</c:v>
                </c:pt>
                <c:pt idx="915">
                  <c:v>6.5905187439999999E-2</c:v>
                </c:pt>
                <c:pt idx="916">
                  <c:v>6.5609054900000005E-2</c:v>
                </c:pt>
                <c:pt idx="917">
                  <c:v>6.5314148119999998E-2</c:v>
                </c:pt>
                <c:pt idx="918">
                  <c:v>6.5020463019999905E-2</c:v>
                </c:pt>
                <c:pt idx="919">
                  <c:v>6.4727995560000001E-2</c:v>
                </c:pt>
                <c:pt idx="920">
                  <c:v>6.4436741679999895E-2</c:v>
                </c:pt>
                <c:pt idx="921">
                  <c:v>6.4146697340000003E-2</c:v>
                </c:pt>
                <c:pt idx="922">
                  <c:v>6.3857858479999904E-2</c:v>
                </c:pt>
                <c:pt idx="923">
                  <c:v>6.3570221060000001E-2</c:v>
                </c:pt>
                <c:pt idx="924">
                  <c:v>6.3283781060000002E-2</c:v>
                </c:pt>
                <c:pt idx="925">
                  <c:v>6.2998534440000004E-2</c:v>
                </c:pt>
                <c:pt idx="926">
                  <c:v>6.2714477159999907E-2</c:v>
                </c:pt>
                <c:pt idx="927">
                  <c:v>6.2431605199999997E-2</c:v>
                </c:pt>
                <c:pt idx="928">
                  <c:v>6.2149914520000002E-2</c:v>
                </c:pt>
                <c:pt idx="929">
                  <c:v>6.1869401139999898E-2</c:v>
                </c:pt>
                <c:pt idx="930">
                  <c:v>6.1590061020000003E-2</c:v>
                </c:pt>
                <c:pt idx="931">
                  <c:v>6.1311890139999999E-2</c:v>
                </c:pt>
                <c:pt idx="932">
                  <c:v>6.1034884519999902E-2</c:v>
                </c:pt>
                <c:pt idx="933">
                  <c:v>6.0759040139999998E-2</c:v>
                </c:pt>
                <c:pt idx="934">
                  <c:v>6.0484352999999998E-2</c:v>
                </c:pt>
                <c:pt idx="935">
                  <c:v>6.0210819119999898E-2</c:v>
                </c:pt>
                <c:pt idx="936">
                  <c:v>5.993843452E-2</c:v>
                </c:pt>
                <c:pt idx="937">
                  <c:v>5.9667195200000002E-2</c:v>
                </c:pt>
                <c:pt idx="938">
                  <c:v>5.9397097179999997E-2</c:v>
                </c:pt>
                <c:pt idx="939">
                  <c:v>5.9128136519999999E-2</c:v>
                </c:pt>
                <c:pt idx="940">
                  <c:v>5.8860309200000002E-2</c:v>
                </c:pt>
                <c:pt idx="941">
                  <c:v>5.8593611319999898E-2</c:v>
                </c:pt>
                <c:pt idx="942">
                  <c:v>5.8328038879999898E-2</c:v>
                </c:pt>
                <c:pt idx="943">
                  <c:v>5.8063587939999897E-2</c:v>
                </c:pt>
                <c:pt idx="944">
                  <c:v>5.780025456E-2</c:v>
                </c:pt>
                <c:pt idx="945">
                  <c:v>5.7538034779999997E-2</c:v>
                </c:pt>
                <c:pt idx="946">
                  <c:v>5.7276924719999997E-2</c:v>
                </c:pt>
                <c:pt idx="947">
                  <c:v>5.7016920399999997E-2</c:v>
                </c:pt>
                <c:pt idx="948">
                  <c:v>5.6758017919999897E-2</c:v>
                </c:pt>
                <c:pt idx="949">
                  <c:v>5.6500213340000001E-2</c:v>
                </c:pt>
                <c:pt idx="950">
                  <c:v>5.6243502799999998E-2</c:v>
                </c:pt>
                <c:pt idx="951">
                  <c:v>5.5987882359999998E-2</c:v>
                </c:pt>
                <c:pt idx="952">
                  <c:v>5.573334814E-2</c:v>
                </c:pt>
                <c:pt idx="953">
                  <c:v>5.5479896239999903E-2</c:v>
                </c:pt>
                <c:pt idx="954">
                  <c:v>5.5227522780000003E-2</c:v>
                </c:pt>
                <c:pt idx="955">
                  <c:v>5.4976223879999897E-2</c:v>
                </c:pt>
                <c:pt idx="956">
                  <c:v>5.4725995659999999E-2</c:v>
                </c:pt>
                <c:pt idx="957">
                  <c:v>5.4476834279999997E-2</c:v>
                </c:pt>
                <c:pt idx="958">
                  <c:v>5.4228735879999997E-2</c:v>
                </c:pt>
                <c:pt idx="959">
                  <c:v>5.3981696580000002E-2</c:v>
                </c:pt>
                <c:pt idx="960">
                  <c:v>5.3735712579999997E-2</c:v>
                </c:pt>
                <c:pt idx="961">
                  <c:v>5.3490780019999899E-2</c:v>
                </c:pt>
                <c:pt idx="962">
                  <c:v>5.3246895080000002E-2</c:v>
                </c:pt>
                <c:pt idx="963">
                  <c:v>5.3004053920000002E-2</c:v>
                </c:pt>
                <c:pt idx="964">
                  <c:v>5.2762252739999897E-2</c:v>
                </c:pt>
                <c:pt idx="965">
                  <c:v>5.2521487739999997E-2</c:v>
                </c:pt>
                <c:pt idx="966">
                  <c:v>5.2281755100000001E-2</c:v>
                </c:pt>
                <c:pt idx="967">
                  <c:v>5.2043051039999899E-2</c:v>
                </c:pt>
                <c:pt idx="968">
                  <c:v>5.18053718E-2</c:v>
                </c:pt>
                <c:pt idx="969">
                  <c:v>5.1568713559999903E-2</c:v>
                </c:pt>
                <c:pt idx="970">
                  <c:v>5.1333072559999998E-2</c:v>
                </c:pt>
                <c:pt idx="971">
                  <c:v>5.1098445040000003E-2</c:v>
                </c:pt>
                <c:pt idx="972">
                  <c:v>5.0864827279999997E-2</c:v>
                </c:pt>
                <c:pt idx="973">
                  <c:v>5.0632215479999999E-2</c:v>
                </c:pt>
                <c:pt idx="974">
                  <c:v>5.0400605939999898E-2</c:v>
                </c:pt>
                <c:pt idx="975">
                  <c:v>5.0169994919999898E-2</c:v>
                </c:pt>
                <c:pt idx="976">
                  <c:v>4.9940378679999897E-2</c:v>
                </c:pt>
                <c:pt idx="977">
                  <c:v>4.9711753519999999E-2</c:v>
                </c:pt>
                <c:pt idx="978">
                  <c:v>4.9484115740000001E-2</c:v>
                </c:pt>
                <c:pt idx="979">
                  <c:v>4.925746164E-2</c:v>
                </c:pt>
                <c:pt idx="980">
                  <c:v>4.9031787499999903E-2</c:v>
                </c:pt>
                <c:pt idx="981">
                  <c:v>4.8807089679999902E-2</c:v>
                </c:pt>
                <c:pt idx="982">
                  <c:v>4.8583364480000002E-2</c:v>
                </c:pt>
                <c:pt idx="983">
                  <c:v>4.8360608239999998E-2</c:v>
                </c:pt>
                <c:pt idx="984">
                  <c:v>4.81388172999999E-2</c:v>
                </c:pt>
                <c:pt idx="985">
                  <c:v>4.7917988019999899E-2</c:v>
                </c:pt>
                <c:pt idx="986">
                  <c:v>4.76981167399999E-2</c:v>
                </c:pt>
                <c:pt idx="987">
                  <c:v>4.7479199860000001E-2</c:v>
                </c:pt>
                <c:pt idx="988">
                  <c:v>4.7261233739999998E-2</c:v>
                </c:pt>
                <c:pt idx="989">
                  <c:v>4.704421474E-2</c:v>
                </c:pt>
                <c:pt idx="990">
                  <c:v>4.6828139299999898E-2</c:v>
                </c:pt>
                <c:pt idx="991">
                  <c:v>4.6613003799999997E-2</c:v>
                </c:pt>
                <c:pt idx="992">
                  <c:v>4.6398804639999902E-2</c:v>
                </c:pt>
                <c:pt idx="993">
                  <c:v>4.6185538239999997E-2</c:v>
                </c:pt>
                <c:pt idx="994">
                  <c:v>4.5973201039999897E-2</c:v>
                </c:pt>
                <c:pt idx="995">
                  <c:v>4.5761789479999898E-2</c:v>
                </c:pt>
                <c:pt idx="996">
                  <c:v>4.5551299999999899E-2</c:v>
                </c:pt>
                <c:pt idx="997">
                  <c:v>4.5341729060000002E-2</c:v>
                </c:pt>
                <c:pt idx="998">
                  <c:v>4.5133073119999999E-2</c:v>
                </c:pt>
                <c:pt idx="999">
                  <c:v>4.4925328639999901E-2</c:v>
                </c:pt>
                <c:pt idx="1000">
                  <c:v>4.4718492119999897E-2</c:v>
                </c:pt>
                <c:pt idx="1001">
                  <c:v>4.4512560039999899E-2</c:v>
                </c:pt>
                <c:pt idx="1002">
                  <c:v>4.4307528899999997E-2</c:v>
                </c:pt>
                <c:pt idx="1003">
                  <c:v>4.4103395219999897E-2</c:v>
                </c:pt>
                <c:pt idx="1004">
                  <c:v>4.3900155499999899E-2</c:v>
                </c:pt>
                <c:pt idx="1005">
                  <c:v>4.3697806259999999E-2</c:v>
                </c:pt>
                <c:pt idx="1006">
                  <c:v>4.3496344059999997E-2</c:v>
                </c:pt>
                <c:pt idx="1007">
                  <c:v>4.3295765440000002E-2</c:v>
                </c:pt>
                <c:pt idx="1008">
                  <c:v>4.3096066959999998E-2</c:v>
                </c:pt>
                <c:pt idx="1009">
                  <c:v>4.2897245139999901E-2</c:v>
                </c:pt>
                <c:pt idx="1010">
                  <c:v>4.2699296599999999E-2</c:v>
                </c:pt>
                <c:pt idx="1011">
                  <c:v>4.2502217919999898E-2</c:v>
                </c:pt>
                <c:pt idx="1012">
                  <c:v>4.2306005659999903E-2</c:v>
                </c:pt>
                <c:pt idx="1013">
                  <c:v>4.2110656419999899E-2</c:v>
                </c:pt>
                <c:pt idx="1014">
                  <c:v>4.1916166839999998E-2</c:v>
                </c:pt>
                <c:pt idx="1015">
                  <c:v>4.1722533540000002E-2</c:v>
                </c:pt>
                <c:pt idx="1016">
                  <c:v>4.1529753099999997E-2</c:v>
                </c:pt>
                <c:pt idx="1017">
                  <c:v>4.1337822199999999E-2</c:v>
                </c:pt>
                <c:pt idx="1018">
                  <c:v>4.1146737479999897E-2</c:v>
                </c:pt>
                <c:pt idx="1019">
                  <c:v>4.0956495599999997E-2</c:v>
                </c:pt>
                <c:pt idx="1020">
                  <c:v>4.07670932E-2</c:v>
                </c:pt>
                <c:pt idx="1021">
                  <c:v>4.0578526979999897E-2</c:v>
                </c:pt>
                <c:pt idx="1022">
                  <c:v>4.0390793600000002E-2</c:v>
                </c:pt>
                <c:pt idx="1023">
                  <c:v>4.0203889780000002E-2</c:v>
                </c:pt>
                <c:pt idx="1024">
                  <c:v>4.0017812219999997E-2</c:v>
                </c:pt>
                <c:pt idx="1025">
                  <c:v>3.9832557599999999E-2</c:v>
                </c:pt>
                <c:pt idx="1026">
                  <c:v>3.9648122679999898E-2</c:v>
                </c:pt>
                <c:pt idx="1027">
                  <c:v>3.9464504179999998E-2</c:v>
                </c:pt>
                <c:pt idx="1028">
                  <c:v>3.9281698839999997E-2</c:v>
                </c:pt>
                <c:pt idx="1029">
                  <c:v>3.9099703399999998E-2</c:v>
                </c:pt>
                <c:pt idx="1030">
                  <c:v>3.8918514619999997E-2</c:v>
                </c:pt>
                <c:pt idx="1031">
                  <c:v>3.87381293E-2</c:v>
                </c:pt>
                <c:pt idx="1032">
                  <c:v>3.8558544180000001E-2</c:v>
                </c:pt>
                <c:pt idx="1033">
                  <c:v>3.8379756080000001E-2</c:v>
                </c:pt>
                <c:pt idx="1034">
                  <c:v>3.8201761759999897E-2</c:v>
                </c:pt>
                <c:pt idx="1035">
                  <c:v>3.802455808E-2</c:v>
                </c:pt>
                <c:pt idx="1036">
                  <c:v>3.7848141799999999E-2</c:v>
                </c:pt>
                <c:pt idx="1037">
                  <c:v>3.7672509799999997E-2</c:v>
                </c:pt>
                <c:pt idx="1038">
                  <c:v>3.749765888E-2</c:v>
                </c:pt>
                <c:pt idx="1039">
                  <c:v>3.7323585899999998E-2</c:v>
                </c:pt>
                <c:pt idx="1040">
                  <c:v>3.7150287719999897E-2</c:v>
                </c:pt>
                <c:pt idx="1041">
                  <c:v>3.6977761199999903E-2</c:v>
                </c:pt>
                <c:pt idx="1042">
                  <c:v>3.68060032E-2</c:v>
                </c:pt>
                <c:pt idx="1043">
                  <c:v>3.6635010619999998E-2</c:v>
                </c:pt>
                <c:pt idx="1044">
                  <c:v>3.6464780359999997E-2</c:v>
                </c:pt>
                <c:pt idx="1045">
                  <c:v>3.6295309319999997E-2</c:v>
                </c:pt>
                <c:pt idx="1046">
                  <c:v>3.6126594399999899E-2</c:v>
                </c:pt>
                <c:pt idx="1047">
                  <c:v>3.595863254E-2</c:v>
                </c:pt>
                <c:pt idx="1048">
                  <c:v>3.5791420659999899E-2</c:v>
                </c:pt>
                <c:pt idx="1049">
                  <c:v>3.5624955699999898E-2</c:v>
                </c:pt>
                <c:pt idx="1050">
                  <c:v>3.5459234620000002E-2</c:v>
                </c:pt>
                <c:pt idx="1051">
                  <c:v>3.5294254399999898E-2</c:v>
                </c:pt>
                <c:pt idx="1052">
                  <c:v>3.5130011959999999E-2</c:v>
                </c:pt>
                <c:pt idx="1053">
                  <c:v>3.4966504339999899E-2</c:v>
                </c:pt>
                <c:pt idx="1054">
                  <c:v>3.4803728479999997E-2</c:v>
                </c:pt>
                <c:pt idx="1055">
                  <c:v>3.4641681420000001E-2</c:v>
                </c:pt>
                <c:pt idx="1056">
                  <c:v>3.4480360139999999E-2</c:v>
                </c:pt>
                <c:pt idx="1057">
                  <c:v>3.4319761659999899E-2</c:v>
                </c:pt>
                <c:pt idx="1058">
                  <c:v>3.4159883039999998E-2</c:v>
                </c:pt>
                <c:pt idx="1059">
                  <c:v>3.400072128E-2</c:v>
                </c:pt>
                <c:pt idx="1060">
                  <c:v>3.3842273459999898E-2</c:v>
                </c:pt>
                <c:pt idx="1061">
                  <c:v>3.3684536599999898E-2</c:v>
                </c:pt>
                <c:pt idx="1062">
                  <c:v>3.3527507819999899E-2</c:v>
                </c:pt>
                <c:pt idx="1063">
                  <c:v>3.3371184139999899E-2</c:v>
                </c:pt>
                <c:pt idx="1064">
                  <c:v>3.3215562679999998E-2</c:v>
                </c:pt>
                <c:pt idx="1065">
                  <c:v>3.3060640539999998E-2</c:v>
                </c:pt>
                <c:pt idx="1066">
                  <c:v>3.2906414799999999E-2</c:v>
                </c:pt>
                <c:pt idx="1067">
                  <c:v>3.2752882599999998E-2</c:v>
                </c:pt>
                <c:pt idx="1068">
                  <c:v>3.260004104E-2</c:v>
                </c:pt>
                <c:pt idx="1069">
                  <c:v>3.2447887279999997E-2</c:v>
                </c:pt>
                <c:pt idx="1070">
                  <c:v>3.2296418440000002E-2</c:v>
                </c:pt>
                <c:pt idx="1071">
                  <c:v>3.2145631699999899E-2</c:v>
                </c:pt>
                <c:pt idx="1072">
                  <c:v>3.19955242E-2</c:v>
                </c:pt>
                <c:pt idx="1073">
                  <c:v>3.18460931E-2</c:v>
                </c:pt>
                <c:pt idx="1074">
                  <c:v>3.1697335619999899E-2</c:v>
                </c:pt>
                <c:pt idx="1075">
                  <c:v>3.1549248939999899E-2</c:v>
                </c:pt>
                <c:pt idx="1076">
                  <c:v>3.1401830239999998E-2</c:v>
                </c:pt>
                <c:pt idx="1077">
                  <c:v>3.1255076739999998E-2</c:v>
                </c:pt>
                <c:pt idx="1078">
                  <c:v>3.1108985679999899E-2</c:v>
                </c:pt>
                <c:pt idx="1079">
                  <c:v>3.0963554259999901E-2</c:v>
                </c:pt>
                <c:pt idx="1080">
                  <c:v>3.0818779739999899E-2</c:v>
                </c:pt>
                <c:pt idx="1081">
                  <c:v>3.0674659359999999E-2</c:v>
                </c:pt>
                <c:pt idx="1082">
                  <c:v>3.0531190359999998E-2</c:v>
                </c:pt>
                <c:pt idx="1083">
                  <c:v>3.0388370039999901E-2</c:v>
                </c:pt>
                <c:pt idx="1084">
                  <c:v>3.0246195659999999E-2</c:v>
                </c:pt>
                <c:pt idx="1085">
                  <c:v>3.0104664499999999E-2</c:v>
                </c:pt>
                <c:pt idx="1086">
                  <c:v>2.9963773879999999E-2</c:v>
                </c:pt>
                <c:pt idx="1087">
                  <c:v>2.982352106E-2</c:v>
                </c:pt>
                <c:pt idx="1088">
                  <c:v>2.9683903399999999E-2</c:v>
                </c:pt>
                <c:pt idx="1089">
                  <c:v>2.9544918199999898E-2</c:v>
                </c:pt>
                <c:pt idx="1090">
                  <c:v>2.94065627999999E-2</c:v>
                </c:pt>
                <c:pt idx="1091">
                  <c:v>2.9268834519999998E-2</c:v>
                </c:pt>
                <c:pt idx="1092">
                  <c:v>2.9131730759999998E-2</c:v>
                </c:pt>
                <c:pt idx="1093">
                  <c:v>2.899524882E-2</c:v>
                </c:pt>
                <c:pt idx="1094">
                  <c:v>2.88593861199999E-2</c:v>
                </c:pt>
                <c:pt idx="1095">
                  <c:v>2.872414002E-2</c:v>
                </c:pt>
                <c:pt idx="1096">
                  <c:v>2.8589507900000002E-2</c:v>
                </c:pt>
                <c:pt idx="1097">
                  <c:v>2.8455487179999999E-2</c:v>
                </c:pt>
                <c:pt idx="1098">
                  <c:v>2.8322075259999899E-2</c:v>
                </c:pt>
                <c:pt idx="1099">
                  <c:v>2.81892695199999E-2</c:v>
                </c:pt>
                <c:pt idx="1100">
                  <c:v>2.8057067439999899E-2</c:v>
                </c:pt>
                <c:pt idx="1101">
                  <c:v>2.7925466439999901E-2</c:v>
                </c:pt>
                <c:pt idx="1102">
                  <c:v>2.7794463939999899E-2</c:v>
                </c:pt>
                <c:pt idx="1103">
                  <c:v>2.7664057400000001E-2</c:v>
                </c:pt>
                <c:pt idx="1104">
                  <c:v>2.75342443E-2</c:v>
                </c:pt>
                <c:pt idx="1105">
                  <c:v>2.7405022099999999E-2</c:v>
                </c:pt>
                <c:pt idx="1106">
                  <c:v>2.72763882799999E-2</c:v>
                </c:pt>
                <c:pt idx="1107">
                  <c:v>2.714834034E-2</c:v>
                </c:pt>
                <c:pt idx="1108">
                  <c:v>2.702087576E-2</c:v>
                </c:pt>
                <c:pt idx="1109">
                  <c:v>2.6893992059999899E-2</c:v>
                </c:pt>
                <c:pt idx="1110">
                  <c:v>2.6767686759999899E-2</c:v>
                </c:pt>
                <c:pt idx="1111">
                  <c:v>2.66419573799999E-2</c:v>
                </c:pt>
                <c:pt idx="1112">
                  <c:v>2.6516801459999899E-2</c:v>
                </c:pt>
                <c:pt idx="1113">
                  <c:v>2.6392216520000001E-2</c:v>
                </c:pt>
                <c:pt idx="1114">
                  <c:v>2.6268200160000001E-2</c:v>
                </c:pt>
                <c:pt idx="1115">
                  <c:v>2.6144749899999899E-2</c:v>
                </c:pt>
                <c:pt idx="1116">
                  <c:v>2.6021863319999901E-2</c:v>
                </c:pt>
                <c:pt idx="1117">
                  <c:v>2.5899538020000001E-2</c:v>
                </c:pt>
                <c:pt idx="1118">
                  <c:v>2.5777771559999999E-2</c:v>
                </c:pt>
                <c:pt idx="1119">
                  <c:v>2.5656561559999999E-2</c:v>
                </c:pt>
                <c:pt idx="1120">
                  <c:v>2.5535905599999999E-2</c:v>
                </c:pt>
                <c:pt idx="1121">
                  <c:v>2.5415801339999999E-2</c:v>
                </c:pt>
                <c:pt idx="1122">
                  <c:v>2.5296246359999899E-2</c:v>
                </c:pt>
                <c:pt idx="1123">
                  <c:v>2.517723832E-2</c:v>
                </c:pt>
                <c:pt idx="1124">
                  <c:v>2.5058774839999999E-2</c:v>
                </c:pt>
                <c:pt idx="1125">
                  <c:v>2.4940853599999899E-2</c:v>
                </c:pt>
                <c:pt idx="1126">
                  <c:v>2.482347222E-2</c:v>
                </c:pt>
                <c:pt idx="1127">
                  <c:v>2.4706628399999899E-2</c:v>
                </c:pt>
                <c:pt idx="1128">
                  <c:v>2.4590319819999901E-2</c:v>
                </c:pt>
                <c:pt idx="1129">
                  <c:v>2.4474544139999999E-2</c:v>
                </c:pt>
                <c:pt idx="1130">
                  <c:v>2.4359299080000001E-2</c:v>
                </c:pt>
                <c:pt idx="1131">
                  <c:v>2.4244582319999999E-2</c:v>
                </c:pt>
                <c:pt idx="1132">
                  <c:v>2.41303915799999E-2</c:v>
                </c:pt>
                <c:pt idx="1133">
                  <c:v>2.4016724579999999E-2</c:v>
                </c:pt>
                <c:pt idx="1134">
                  <c:v>2.39035790399999E-2</c:v>
                </c:pt>
                <c:pt idx="1135">
                  <c:v>2.3790952739999999E-2</c:v>
                </c:pt>
                <c:pt idx="1136">
                  <c:v>2.367884336E-2</c:v>
                </c:pt>
                <c:pt idx="1137">
                  <c:v>2.356724872E-2</c:v>
                </c:pt>
                <c:pt idx="1138">
                  <c:v>2.345616654E-2</c:v>
                </c:pt>
                <c:pt idx="1139">
                  <c:v>2.3345594599999998E-2</c:v>
                </c:pt>
                <c:pt idx="1140">
                  <c:v>2.3235530679999901E-2</c:v>
                </c:pt>
                <c:pt idx="1141">
                  <c:v>2.31259725799999E-2</c:v>
                </c:pt>
                <c:pt idx="1142">
                  <c:v>2.301691808E-2</c:v>
                </c:pt>
                <c:pt idx="1143">
                  <c:v>2.2908364999999899E-2</c:v>
                </c:pt>
                <c:pt idx="1144">
                  <c:v>2.280031116E-2</c:v>
                </c:pt>
                <c:pt idx="1145">
                  <c:v>2.26927543599999E-2</c:v>
                </c:pt>
                <c:pt idx="1146">
                  <c:v>2.2585692439999999E-2</c:v>
                </c:pt>
                <c:pt idx="1147">
                  <c:v>2.24791232599999E-2</c:v>
                </c:pt>
                <c:pt idx="1148">
                  <c:v>2.2373044639999999E-2</c:v>
                </c:pt>
                <c:pt idx="1149">
                  <c:v>2.22674544399999E-2</c:v>
                </c:pt>
                <c:pt idx="1150">
                  <c:v>2.2162350519999902E-2</c:v>
                </c:pt>
                <c:pt idx="1151">
                  <c:v>2.2057730759999901E-2</c:v>
                </c:pt>
                <c:pt idx="1152">
                  <c:v>2.1953593059999998E-2</c:v>
                </c:pt>
                <c:pt idx="1153">
                  <c:v>2.184993528E-2</c:v>
                </c:pt>
                <c:pt idx="1154">
                  <c:v>2.1746755319999998E-2</c:v>
                </c:pt>
                <c:pt idx="1155">
                  <c:v>2.1644051099999999E-2</c:v>
                </c:pt>
                <c:pt idx="1156">
                  <c:v>2.15418205199999E-2</c:v>
                </c:pt>
                <c:pt idx="1157">
                  <c:v>2.1440061520000001E-2</c:v>
                </c:pt>
                <c:pt idx="1158">
                  <c:v>2.1338771999999898E-2</c:v>
                </c:pt>
                <c:pt idx="1159">
                  <c:v>2.1237949919999999E-2</c:v>
                </c:pt>
                <c:pt idx="1160">
                  <c:v>2.11375932199999E-2</c:v>
                </c:pt>
                <c:pt idx="1161">
                  <c:v>2.1037699859999998E-2</c:v>
                </c:pt>
                <c:pt idx="1162">
                  <c:v>2.0938267779999999E-2</c:v>
                </c:pt>
                <c:pt idx="1163">
                  <c:v>2.0839294979999999E-2</c:v>
                </c:pt>
                <c:pt idx="1164">
                  <c:v>2.0740779399999899E-2</c:v>
                </c:pt>
                <c:pt idx="1165">
                  <c:v>2.0642719059999998E-2</c:v>
                </c:pt>
                <c:pt idx="1166">
                  <c:v>2.05451119599999E-2</c:v>
                </c:pt>
                <c:pt idx="1167">
                  <c:v>2.0447956059999901E-2</c:v>
                </c:pt>
                <c:pt idx="1168">
                  <c:v>2.03512493999999E-2</c:v>
                </c:pt>
                <c:pt idx="1169">
                  <c:v>2.025499E-2</c:v>
                </c:pt>
                <c:pt idx="1170">
                  <c:v>2.015917586E-2</c:v>
                </c:pt>
                <c:pt idx="1171">
                  <c:v>2.006380504E-2</c:v>
                </c:pt>
                <c:pt idx="1172">
                  <c:v>1.9968875571999899E-2</c:v>
                </c:pt>
                <c:pt idx="1173">
                  <c:v>1.9874385498E-2</c:v>
                </c:pt>
                <c:pt idx="1174">
                  <c:v>1.9780332879999901E-2</c:v>
                </c:pt>
                <c:pt idx="1175">
                  <c:v>1.9686715779999898E-2</c:v>
                </c:pt>
                <c:pt idx="1176">
                  <c:v>1.9593532269999998E-2</c:v>
                </c:pt>
                <c:pt idx="1177">
                  <c:v>1.9500780432000001E-2</c:v>
                </c:pt>
                <c:pt idx="1178">
                  <c:v>1.9408458351999999E-2</c:v>
                </c:pt>
                <c:pt idx="1179">
                  <c:v>1.9316564123999999E-2</c:v>
                </c:pt>
                <c:pt idx="1180">
                  <c:v>1.9225095851999999E-2</c:v>
                </c:pt>
                <c:pt idx="1181">
                  <c:v>1.9134051645999999E-2</c:v>
                </c:pt>
                <c:pt idx="1182">
                  <c:v>1.9043429622000001E-2</c:v>
                </c:pt>
                <c:pt idx="1183">
                  <c:v>1.8953227907999901E-2</c:v>
                </c:pt>
                <c:pt idx="1184">
                  <c:v>1.8863444633999998E-2</c:v>
                </c:pt>
                <c:pt idx="1185">
                  <c:v>1.8774077944E-2</c:v>
                </c:pt>
                <c:pt idx="1186">
                  <c:v>1.8685125981999999E-2</c:v>
                </c:pt>
                <c:pt idx="1187">
                  <c:v>1.8596586905999999E-2</c:v>
                </c:pt>
                <c:pt idx="1188">
                  <c:v>1.8508458876E-2</c:v>
                </c:pt>
                <c:pt idx="1189">
                  <c:v>1.8420740065999999E-2</c:v>
                </c:pt>
                <c:pt idx="1190">
                  <c:v>1.8333428651999901E-2</c:v>
                </c:pt>
                <c:pt idx="1191">
                  <c:v>1.8246522817999999E-2</c:v>
                </c:pt>
                <c:pt idx="1192">
                  <c:v>1.8160020755999901E-2</c:v>
                </c:pt>
                <c:pt idx="1193">
                  <c:v>1.8073920667999999E-2</c:v>
                </c:pt>
                <c:pt idx="1194">
                  <c:v>1.798822076E-2</c:v>
                </c:pt>
                <c:pt idx="1195">
                  <c:v>1.7902919245999901E-2</c:v>
                </c:pt>
                <c:pt idx="1196">
                  <c:v>1.7818014348E-2</c:v>
                </c:pt>
                <c:pt idx="1197">
                  <c:v>1.7733504293999999E-2</c:v>
                </c:pt>
                <c:pt idx="1198">
                  <c:v>1.7649387320000001E-2</c:v>
                </c:pt>
                <c:pt idx="1199">
                  <c:v>1.756566167E-2</c:v>
                </c:pt>
                <c:pt idx="1200">
                  <c:v>1.7482325595999999E-2</c:v>
                </c:pt>
                <c:pt idx="1201">
                  <c:v>1.7399377351999999E-2</c:v>
                </c:pt>
                <c:pt idx="1202">
                  <c:v>1.7316815204E-2</c:v>
                </c:pt>
                <c:pt idx="1203">
                  <c:v>1.7234637426E-2</c:v>
                </c:pt>
                <c:pt idx="1204">
                  <c:v>1.7152842293999999E-2</c:v>
                </c:pt>
                <c:pt idx="1205">
                  <c:v>1.7071428095999999E-2</c:v>
                </c:pt>
                <c:pt idx="1206">
                  <c:v>1.6990393124000001E-2</c:v>
                </c:pt>
                <c:pt idx="1207">
                  <c:v>1.6909735677999999E-2</c:v>
                </c:pt>
                <c:pt idx="1208">
                  <c:v>1.68294540639999E-2</c:v>
                </c:pt>
                <c:pt idx="1209">
                  <c:v>1.67495465979999E-2</c:v>
                </c:pt>
                <c:pt idx="1210">
                  <c:v>1.66700116019999E-2</c:v>
                </c:pt>
                <c:pt idx="1211">
                  <c:v>1.65908473999999E-2</c:v>
                </c:pt>
                <c:pt idx="1212">
                  <c:v>1.6512052329999999E-2</c:v>
                </c:pt>
                <c:pt idx="1213">
                  <c:v>1.6433624732E-2</c:v>
                </c:pt>
                <c:pt idx="1214">
                  <c:v>1.6355562954000001E-2</c:v>
                </c:pt>
                <c:pt idx="1215">
                  <c:v>1.6277865353999998E-2</c:v>
                </c:pt>
                <c:pt idx="1216">
                  <c:v>1.6200530290000001E-2</c:v>
                </c:pt>
                <c:pt idx="1217">
                  <c:v>1.6123556136E-2</c:v>
                </c:pt>
                <c:pt idx="1218">
                  <c:v>1.6046941264000001E-2</c:v>
                </c:pt>
                <c:pt idx="1219">
                  <c:v>1.5970684058E-2</c:v>
                </c:pt>
                <c:pt idx="1220">
                  <c:v>1.5894782907999901E-2</c:v>
                </c:pt>
                <c:pt idx="1221">
                  <c:v>1.5819236205999999E-2</c:v>
                </c:pt>
                <c:pt idx="1222">
                  <c:v>1.5744042359999998E-2</c:v>
                </c:pt>
                <c:pt idx="1223">
                  <c:v>1.5669199775999999E-2</c:v>
                </c:pt>
                <c:pt idx="1224">
                  <c:v>1.55947068699999E-2</c:v>
                </c:pt>
                <c:pt idx="1225">
                  <c:v>1.5520562064E-2</c:v>
                </c:pt>
                <c:pt idx="1226">
                  <c:v>1.544676379E-2</c:v>
                </c:pt>
                <c:pt idx="1227">
                  <c:v>1.5373310479999999E-2</c:v>
                </c:pt>
                <c:pt idx="1228">
                  <c:v>1.5300200579999999E-2</c:v>
                </c:pt>
                <c:pt idx="1229">
                  <c:v>1.5227432534E-2</c:v>
                </c:pt>
                <c:pt idx="1230">
                  <c:v>1.51550048019999E-2</c:v>
                </c:pt>
                <c:pt idx="1231">
                  <c:v>1.5082915841999899E-2</c:v>
                </c:pt>
                <c:pt idx="1232">
                  <c:v>1.5011164124E-2</c:v>
                </c:pt>
                <c:pt idx="1233">
                  <c:v>1.4939748122E-2</c:v>
                </c:pt>
                <c:pt idx="1234">
                  <c:v>1.48686663179999E-2</c:v>
                </c:pt>
                <c:pt idx="1235">
                  <c:v>1.47979171979999E-2</c:v>
                </c:pt>
                <c:pt idx="1236">
                  <c:v>1.4727499256000001E-2</c:v>
                </c:pt>
                <c:pt idx="1237">
                  <c:v>1.46574109919999E-2</c:v>
                </c:pt>
                <c:pt idx="1238">
                  <c:v>1.4587650914E-2</c:v>
                </c:pt>
                <c:pt idx="1239">
                  <c:v>1.4518217532E-2</c:v>
                </c:pt>
                <c:pt idx="1240">
                  <c:v>1.44491093679999E-2</c:v>
                </c:pt>
                <c:pt idx="1241">
                  <c:v>1.4380324944E-2</c:v>
                </c:pt>
                <c:pt idx="1242">
                  <c:v>1.4311862793999999E-2</c:v>
                </c:pt>
                <c:pt idx="1243">
                  <c:v>1.4243721453999899E-2</c:v>
                </c:pt>
                <c:pt idx="1244">
                  <c:v>1.4175899469999999E-2</c:v>
                </c:pt>
                <c:pt idx="1245">
                  <c:v>1.41083953899999E-2</c:v>
                </c:pt>
                <c:pt idx="1246">
                  <c:v>1.40412077719999E-2</c:v>
                </c:pt>
                <c:pt idx="1247">
                  <c:v>1.39743351759999E-2</c:v>
                </c:pt>
                <c:pt idx="1248">
                  <c:v>1.3907776171999999E-2</c:v>
                </c:pt>
                <c:pt idx="1249">
                  <c:v>1.3841529333999901E-2</c:v>
                </c:pt>
                <c:pt idx="1250">
                  <c:v>1.3775593243999899E-2</c:v>
                </c:pt>
                <c:pt idx="1251">
                  <c:v>1.3709966485999999E-2</c:v>
                </c:pt>
                <c:pt idx="1252">
                  <c:v>1.3644647653999999E-2</c:v>
                </c:pt>
                <c:pt idx="1253">
                  <c:v>1.3579635348E-2</c:v>
                </c:pt>
                <c:pt idx="1254">
                  <c:v>1.3514928169999999E-2</c:v>
                </c:pt>
                <c:pt idx="1255">
                  <c:v>1.345052473E-2</c:v>
                </c:pt>
                <c:pt idx="1256">
                  <c:v>1.33864236479999E-2</c:v>
                </c:pt>
                <c:pt idx="1257">
                  <c:v>1.3322623544E-2</c:v>
                </c:pt>
                <c:pt idx="1258">
                  <c:v>1.3259123046E-2</c:v>
                </c:pt>
                <c:pt idx="1259">
                  <c:v>1.3195920789999999E-2</c:v>
                </c:pt>
                <c:pt idx="1260">
                  <c:v>1.31330154139999E-2</c:v>
                </c:pt>
                <c:pt idx="1261">
                  <c:v>1.30704055659999E-2</c:v>
                </c:pt>
                <c:pt idx="1262">
                  <c:v>1.3008089893999999E-2</c:v>
                </c:pt>
                <c:pt idx="1263">
                  <c:v>1.2946067057999999E-2</c:v>
                </c:pt>
                <c:pt idx="1264">
                  <c:v>1.2884335721999899E-2</c:v>
                </c:pt>
                <c:pt idx="1265">
                  <c:v>1.2822894551999999E-2</c:v>
                </c:pt>
                <c:pt idx="1266">
                  <c:v>1.2761742224E-2</c:v>
                </c:pt>
                <c:pt idx="1267">
                  <c:v>1.27008774199999E-2</c:v>
                </c:pt>
                <c:pt idx="1268">
                  <c:v>1.26402988219999E-2</c:v>
                </c:pt>
                <c:pt idx="1269">
                  <c:v>1.25800051259999E-2</c:v>
                </c:pt>
                <c:pt idx="1270">
                  <c:v>1.2519995026E-2</c:v>
                </c:pt>
                <c:pt idx="1271">
                  <c:v>1.24602672259999E-2</c:v>
                </c:pt>
                <c:pt idx="1272">
                  <c:v>1.24008204339999E-2</c:v>
                </c:pt>
                <c:pt idx="1273">
                  <c:v>1.2341653364E-2</c:v>
                </c:pt>
                <c:pt idx="1274">
                  <c:v>1.2282764737999999E-2</c:v>
                </c:pt>
                <c:pt idx="1275">
                  <c:v>1.22241532759999E-2</c:v>
                </c:pt>
                <c:pt idx="1276">
                  <c:v>1.2165817714E-2</c:v>
                </c:pt>
                <c:pt idx="1277">
                  <c:v>1.21077567839999E-2</c:v>
                </c:pt>
                <c:pt idx="1278">
                  <c:v>1.2049969230000001E-2</c:v>
                </c:pt>
                <c:pt idx="1279">
                  <c:v>1.1992453798E-2</c:v>
                </c:pt>
                <c:pt idx="1280">
                  <c:v>1.19352092419999E-2</c:v>
                </c:pt>
                <c:pt idx="1281">
                  <c:v>1.1878234316E-2</c:v>
                </c:pt>
                <c:pt idx="1282">
                  <c:v>1.1821527785999901E-2</c:v>
                </c:pt>
                <c:pt idx="1283">
                  <c:v>1.17650884219999E-2</c:v>
                </c:pt>
                <c:pt idx="1284">
                  <c:v>1.1708914993999999E-2</c:v>
                </c:pt>
                <c:pt idx="1285">
                  <c:v>1.1653006283999999E-2</c:v>
                </c:pt>
                <c:pt idx="1286">
                  <c:v>1.1597361076E-2</c:v>
                </c:pt>
                <c:pt idx="1287">
                  <c:v>1.15419781599999E-2</c:v>
                </c:pt>
                <c:pt idx="1288">
                  <c:v>1.14868563319999E-2</c:v>
                </c:pt>
                <c:pt idx="1289">
                  <c:v>1.1431994387999999E-2</c:v>
                </c:pt>
                <c:pt idx="1290">
                  <c:v>1.1377391137999999E-2</c:v>
                </c:pt>
                <c:pt idx="1291">
                  <c:v>1.13230453919999E-2</c:v>
                </c:pt>
                <c:pt idx="1292">
                  <c:v>1.1268955964E-2</c:v>
                </c:pt>
                <c:pt idx="1293">
                  <c:v>1.1215121678E-2</c:v>
                </c:pt>
                <c:pt idx="1294">
                  <c:v>1.1161541358E-2</c:v>
                </c:pt>
                <c:pt idx="1295">
                  <c:v>1.11082138359999E-2</c:v>
                </c:pt>
                <c:pt idx="1296">
                  <c:v>1.1055137947999999E-2</c:v>
                </c:pt>
                <c:pt idx="1297">
                  <c:v>1.1002312536E-2</c:v>
                </c:pt>
                <c:pt idx="1298">
                  <c:v>1.0949736446000001E-2</c:v>
                </c:pt>
                <c:pt idx="1299">
                  <c:v>1.0897408532E-2</c:v>
                </c:pt>
                <c:pt idx="1300">
                  <c:v>1.0845327647999999E-2</c:v>
                </c:pt>
                <c:pt idx="1301">
                  <c:v>1.07934926559999E-2</c:v>
                </c:pt>
                <c:pt idx="1302">
                  <c:v>1.0741902423999999E-2</c:v>
                </c:pt>
                <c:pt idx="1303">
                  <c:v>1.0690555823999999E-2</c:v>
                </c:pt>
                <c:pt idx="1304">
                  <c:v>1.06394517299999E-2</c:v>
                </c:pt>
                <c:pt idx="1305">
                  <c:v>1.0588589025999901E-2</c:v>
                </c:pt>
                <c:pt idx="1306">
                  <c:v>1.0537966598E-2</c:v>
                </c:pt>
                <c:pt idx="1307">
                  <c:v>1.04875833359999E-2</c:v>
                </c:pt>
                <c:pt idx="1308">
                  <c:v>1.04374381379999E-2</c:v>
                </c:pt>
                <c:pt idx="1309">
                  <c:v>1.03875299019999E-2</c:v>
                </c:pt>
                <c:pt idx="1310">
                  <c:v>1.0337857537999999E-2</c:v>
                </c:pt>
                <c:pt idx="1311">
                  <c:v>1.02884199539999E-2</c:v>
                </c:pt>
                <c:pt idx="1312">
                  <c:v>1.0239216066E-2</c:v>
                </c:pt>
                <c:pt idx="1313">
                  <c:v>1.0190244794000001E-2</c:v>
                </c:pt>
                <c:pt idx="1314">
                  <c:v>1.0141505063999899E-2</c:v>
                </c:pt>
                <c:pt idx="1315">
                  <c:v>1.00929958039999E-2</c:v>
                </c:pt>
                <c:pt idx="1316">
                  <c:v>1.00447159519999E-2</c:v>
                </c:pt>
                <c:pt idx="1317">
                  <c:v>9.9966644440000006E-3</c:v>
                </c:pt>
                <c:pt idx="1318">
                  <c:v>9.9488402239999996E-3</c:v>
                </c:pt>
                <c:pt idx="1319">
                  <c:v>9.9012422399999897E-3</c:v>
                </c:pt>
                <c:pt idx="1320">
                  <c:v>9.8538694479999994E-3</c:v>
                </c:pt>
                <c:pt idx="1321">
                  <c:v>9.8067208039999895E-3</c:v>
                </c:pt>
                <c:pt idx="1322">
                  <c:v>9.7597952719999902E-3</c:v>
                </c:pt>
                <c:pt idx="1323">
                  <c:v>9.7130918159999899E-3</c:v>
                </c:pt>
                <c:pt idx="1324">
                  <c:v>9.6666094079999997E-3</c:v>
                </c:pt>
                <c:pt idx="1325">
                  <c:v>9.6203470279999995E-3</c:v>
                </c:pt>
                <c:pt idx="1326">
                  <c:v>9.5743036520000002E-3</c:v>
                </c:pt>
                <c:pt idx="1327">
                  <c:v>9.5284782680000006E-3</c:v>
                </c:pt>
                <c:pt idx="1328">
                  <c:v>9.4828698639999997E-3</c:v>
                </c:pt>
                <c:pt idx="1329">
                  <c:v>9.4374774359999997E-3</c:v>
                </c:pt>
                <c:pt idx="1330">
                  <c:v>9.3922999799999993E-3</c:v>
                </c:pt>
                <c:pt idx="1331">
                  <c:v>9.3473365020000001E-3</c:v>
                </c:pt>
                <c:pt idx="1332">
                  <c:v>9.3025860079999998E-3</c:v>
                </c:pt>
                <c:pt idx="1333">
                  <c:v>9.2580475079999999E-3</c:v>
                </c:pt>
                <c:pt idx="1334">
                  <c:v>9.2137200219999903E-3</c:v>
                </c:pt>
                <c:pt idx="1335">
                  <c:v>9.1696025699999992E-3</c:v>
                </c:pt>
                <c:pt idx="1336">
                  <c:v>9.1256941739999899E-3</c:v>
                </c:pt>
                <c:pt idx="1337">
                  <c:v>9.0819938659999992E-3</c:v>
                </c:pt>
                <c:pt idx="1338">
                  <c:v>9.0385006800000004E-3</c:v>
                </c:pt>
                <c:pt idx="1339">
                  <c:v>8.9952136519999993E-3</c:v>
                </c:pt>
                <c:pt idx="1340">
                  <c:v>8.9521318259999996E-3</c:v>
                </c:pt>
                <c:pt idx="1341">
                  <c:v>8.909254246E-3</c:v>
                </c:pt>
                <c:pt idx="1342">
                  <c:v>8.8665799659999999E-3</c:v>
                </c:pt>
                <c:pt idx="1343">
                  <c:v>8.8241080399999901E-3</c:v>
                </c:pt>
                <c:pt idx="1344">
                  <c:v>8.7818375259999994E-3</c:v>
                </c:pt>
                <c:pt idx="1345">
                  <c:v>8.7397674899999996E-3</c:v>
                </c:pt>
                <c:pt idx="1346">
                  <c:v>8.6978969959999996E-3</c:v>
                </c:pt>
                <c:pt idx="1347">
                  <c:v>8.6562251199999996E-3</c:v>
                </c:pt>
                <c:pt idx="1348">
                  <c:v>8.6147509339999997E-3</c:v>
                </c:pt>
                <c:pt idx="1349">
                  <c:v>8.5734735199999995E-3</c:v>
                </c:pt>
                <c:pt idx="1350">
                  <c:v>8.5323919619999904E-3</c:v>
                </c:pt>
                <c:pt idx="1351">
                  <c:v>8.4915053479999898E-3</c:v>
                </c:pt>
                <c:pt idx="1352">
                  <c:v>8.4508127699999998E-3</c:v>
                </c:pt>
                <c:pt idx="1353">
                  <c:v>8.4103133279999995E-3</c:v>
                </c:pt>
                <c:pt idx="1354">
                  <c:v>8.3700061159999901E-3</c:v>
                </c:pt>
                <c:pt idx="1355">
                  <c:v>8.3298902440000003E-3</c:v>
                </c:pt>
                <c:pt idx="1356">
                  <c:v>8.2899648179999997E-3</c:v>
                </c:pt>
                <c:pt idx="1357">
                  <c:v>8.2502289519999997E-3</c:v>
                </c:pt>
                <c:pt idx="1358">
                  <c:v>8.2106817619999901E-3</c:v>
                </c:pt>
                <c:pt idx="1359">
                  <c:v>8.1713223659999994E-3</c:v>
                </c:pt>
                <c:pt idx="1360">
                  <c:v>8.1321498919999999E-3</c:v>
                </c:pt>
                <c:pt idx="1361">
                  <c:v>8.0931634679999899E-3</c:v>
                </c:pt>
                <c:pt idx="1362">
                  <c:v>8.0543622239999998E-3</c:v>
                </c:pt>
                <c:pt idx="1363">
                  <c:v>8.015745296E-3</c:v>
                </c:pt>
                <c:pt idx="1364">
                  <c:v>7.9773118279999992E-3</c:v>
                </c:pt>
                <c:pt idx="1365">
                  <c:v>7.9390609599999992E-3</c:v>
                </c:pt>
                <c:pt idx="1366">
                  <c:v>7.9009918399999997E-3</c:v>
                </c:pt>
                <c:pt idx="1367">
                  <c:v>7.8631036219999999E-3</c:v>
                </c:pt>
                <c:pt idx="1368">
                  <c:v>7.8253954600000005E-3</c:v>
                </c:pt>
                <c:pt idx="1369">
                  <c:v>7.7878665139999997E-3</c:v>
                </c:pt>
                <c:pt idx="1370">
                  <c:v>7.750515946E-3</c:v>
                </c:pt>
                <c:pt idx="1371">
                  <c:v>7.71334292199999E-3</c:v>
                </c:pt>
                <c:pt idx="1372">
                  <c:v>7.6763466159999998E-3</c:v>
                </c:pt>
                <c:pt idx="1373">
                  <c:v>7.6395261979999999E-3</c:v>
                </c:pt>
                <c:pt idx="1374">
                  <c:v>7.6028808499999899E-3</c:v>
                </c:pt>
                <c:pt idx="1375">
                  <c:v>7.5664097500000001E-3</c:v>
                </c:pt>
                <c:pt idx="1376">
                  <c:v>7.5301120859999904E-3</c:v>
                </c:pt>
                <c:pt idx="1377">
                  <c:v>7.49398704799999E-3</c:v>
                </c:pt>
                <c:pt idx="1378">
                  <c:v>7.4580338260000004E-3</c:v>
                </c:pt>
                <c:pt idx="1379">
                  <c:v>7.4222516159999996E-3</c:v>
                </c:pt>
                <c:pt idx="1380">
                  <c:v>7.3866396219999996E-3</c:v>
                </c:pt>
                <c:pt idx="1381">
                  <c:v>7.3511970440000001E-3</c:v>
                </c:pt>
                <c:pt idx="1382">
                  <c:v>7.3159230899999999E-3</c:v>
                </c:pt>
                <c:pt idx="1383">
                  <c:v>7.2808169719999899E-3</c:v>
                </c:pt>
                <c:pt idx="1384">
                  <c:v>7.2458779039999898E-3</c:v>
                </c:pt>
                <c:pt idx="1385">
                  <c:v>7.2111051039999898E-3</c:v>
                </c:pt>
                <c:pt idx="1386">
                  <c:v>7.1764977919999999E-3</c:v>
                </c:pt>
                <c:pt idx="1387">
                  <c:v>7.1420551959999997E-3</c:v>
                </c:pt>
                <c:pt idx="1388">
                  <c:v>7.1077765419999897E-3</c:v>
                </c:pt>
                <c:pt idx="1389">
                  <c:v>7.0736610639999999E-3</c:v>
                </c:pt>
                <c:pt idx="1390">
                  <c:v>7.0397079959999996E-3</c:v>
                </c:pt>
                <c:pt idx="1391">
                  <c:v>7.0059165779999899E-3</c:v>
                </c:pt>
                <c:pt idx="1392">
                  <c:v>6.9722860519999897E-3</c:v>
                </c:pt>
                <c:pt idx="1393">
                  <c:v>6.938815662E-3</c:v>
                </c:pt>
                <c:pt idx="1394">
                  <c:v>6.9055046619999998E-3</c:v>
                </c:pt>
                <c:pt idx="1395">
                  <c:v>6.8723522999999996E-3</c:v>
                </c:pt>
                <c:pt idx="1396">
                  <c:v>6.8393578359999896E-3</c:v>
                </c:pt>
                <c:pt idx="1397">
                  <c:v>6.80652052599999E-3</c:v>
                </c:pt>
                <c:pt idx="1398">
                  <c:v>6.7738396359999899E-3</c:v>
                </c:pt>
                <c:pt idx="1399">
                  <c:v>6.7413144299999896E-3</c:v>
                </c:pt>
                <c:pt idx="1400">
                  <c:v>6.7089441799999903E-3</c:v>
                </c:pt>
                <c:pt idx="1401">
                  <c:v>6.6767281559999897E-3</c:v>
                </c:pt>
                <c:pt idx="1402">
                  <c:v>6.6446656359999898E-3</c:v>
                </c:pt>
                <c:pt idx="1403">
                  <c:v>6.61275589799999E-3</c:v>
                </c:pt>
                <c:pt idx="1404">
                  <c:v>6.5809982260000002E-3</c:v>
                </c:pt>
                <c:pt idx="1405">
                  <c:v>6.5493919079999997E-3</c:v>
                </c:pt>
                <c:pt idx="1406">
                  <c:v>6.5179362279999898E-3</c:v>
                </c:pt>
                <c:pt idx="1407">
                  <c:v>6.486630484E-3</c:v>
                </c:pt>
                <c:pt idx="1408">
                  <c:v>6.4554739679999898E-3</c:v>
                </c:pt>
                <c:pt idx="1409">
                  <c:v>6.4244659820000003E-3</c:v>
                </c:pt>
                <c:pt idx="1410">
                  <c:v>6.3936058259999899E-3</c:v>
                </c:pt>
                <c:pt idx="1411">
                  <c:v>6.3628928059999996E-3</c:v>
                </c:pt>
                <c:pt idx="1412">
                  <c:v>6.3323262299999896E-3</c:v>
                </c:pt>
                <c:pt idx="1413">
                  <c:v>6.3019054099999897E-3</c:v>
                </c:pt>
                <c:pt idx="1414">
                  <c:v>6.2716296619999999E-3</c:v>
                </c:pt>
                <c:pt idx="1415">
                  <c:v>6.2414983039999899E-3</c:v>
                </c:pt>
                <c:pt idx="1416">
                  <c:v>6.2115106539999999E-3</c:v>
                </c:pt>
                <c:pt idx="1417">
                  <c:v>6.1816660400000004E-3</c:v>
                </c:pt>
                <c:pt idx="1418">
                  <c:v>6.1519637860000002E-3</c:v>
                </c:pt>
                <c:pt idx="1419">
                  <c:v>6.1224032240000002E-3</c:v>
                </c:pt>
                <c:pt idx="1420">
                  <c:v>6.0929836899999996E-3</c:v>
                </c:pt>
                <c:pt idx="1421">
                  <c:v>6.0637045140000002E-3</c:v>
                </c:pt>
                <c:pt idx="1422">
                  <c:v>6.0345650420000002E-3</c:v>
                </c:pt>
                <c:pt idx="1423">
                  <c:v>6.0055646139999998E-3</c:v>
                </c:pt>
                <c:pt idx="1424">
                  <c:v>5.9767025739999998E-3</c:v>
                </c:pt>
                <c:pt idx="1425">
                  <c:v>5.9479782719999898E-3</c:v>
                </c:pt>
                <c:pt idx="1426">
                  <c:v>5.9193910599999898E-3</c:v>
                </c:pt>
                <c:pt idx="1427">
                  <c:v>5.8909402919999996E-3</c:v>
                </c:pt>
                <c:pt idx="1428">
                  <c:v>5.8626253259999898E-3</c:v>
                </c:pt>
                <c:pt idx="1429">
                  <c:v>5.8344455199999899E-3</c:v>
                </c:pt>
                <c:pt idx="1430">
                  <c:v>5.8064002399999997E-3</c:v>
                </c:pt>
                <c:pt idx="1431">
                  <c:v>5.7784888520000001E-3</c:v>
                </c:pt>
                <c:pt idx="1432">
                  <c:v>5.7507107239999997E-3</c:v>
                </c:pt>
                <c:pt idx="1433">
                  <c:v>5.7230652279999898E-3</c:v>
                </c:pt>
                <c:pt idx="1434">
                  <c:v>5.6955517419999997E-3</c:v>
                </c:pt>
                <c:pt idx="1435">
                  <c:v>5.6681696379999999E-3</c:v>
                </c:pt>
                <c:pt idx="1436">
                  <c:v>5.6409183019999996E-3</c:v>
                </c:pt>
                <c:pt idx="1437">
                  <c:v>5.6137971159999998E-3</c:v>
                </c:pt>
                <c:pt idx="1438">
                  <c:v>5.5868054639999897E-3</c:v>
                </c:pt>
                <c:pt idx="1439">
                  <c:v>5.5599427379999997E-3</c:v>
                </c:pt>
                <c:pt idx="1440">
                  <c:v>5.533208328E-3</c:v>
                </c:pt>
                <c:pt idx="1441">
                  <c:v>5.5066016319999904E-3</c:v>
                </c:pt>
                <c:pt idx="1442">
                  <c:v>5.4801220440000003E-3</c:v>
                </c:pt>
                <c:pt idx="1443">
                  <c:v>5.4537689639999999E-3</c:v>
                </c:pt>
                <c:pt idx="1444">
                  <c:v>5.42754179799999E-3</c:v>
                </c:pt>
                <c:pt idx="1445">
                  <c:v>5.4014399519999997E-3</c:v>
                </c:pt>
                <c:pt idx="1446">
                  <c:v>5.3754628319999899E-3</c:v>
                </c:pt>
                <c:pt idx="1447">
                  <c:v>5.3496098499999896E-3</c:v>
                </c:pt>
                <c:pt idx="1448">
                  <c:v>5.3238804199999996E-3</c:v>
                </c:pt>
                <c:pt idx="1449">
                  <c:v>5.2982739599999997E-3</c:v>
                </c:pt>
                <c:pt idx="1450">
                  <c:v>5.2727898879999999E-3</c:v>
                </c:pt>
                <c:pt idx="1451">
                  <c:v>5.2474276279999904E-3</c:v>
                </c:pt>
                <c:pt idx="1452">
                  <c:v>5.22218660199999E-3</c:v>
                </c:pt>
                <c:pt idx="1453">
                  <c:v>5.1970662380000001E-3</c:v>
                </c:pt>
                <c:pt idx="1454">
                  <c:v>5.1720659679999996E-3</c:v>
                </c:pt>
                <c:pt idx="1455">
                  <c:v>5.1471852219999899E-3</c:v>
                </c:pt>
                <c:pt idx="1456">
                  <c:v>5.1224234379999897E-3</c:v>
                </c:pt>
                <c:pt idx="1457">
                  <c:v>5.0977800519999899E-3</c:v>
                </c:pt>
                <c:pt idx="1458">
                  <c:v>5.0732545059999998E-3</c:v>
                </c:pt>
                <c:pt idx="1459">
                  <c:v>5.04884624E-3</c:v>
                </c:pt>
                <c:pt idx="1460">
                  <c:v>5.0245547040000003E-3</c:v>
                </c:pt>
                <c:pt idx="1461">
                  <c:v>5.0003793419999996E-3</c:v>
                </c:pt>
                <c:pt idx="1462">
                  <c:v>4.9763196080000001E-3</c:v>
                </c:pt>
                <c:pt idx="1463">
                  <c:v>4.95237495199999E-3</c:v>
                </c:pt>
                <c:pt idx="1464">
                  <c:v>4.9285448339999897E-3</c:v>
                </c:pt>
                <c:pt idx="1465">
                  <c:v>4.9048287079999997E-3</c:v>
                </c:pt>
                <c:pt idx="1466">
                  <c:v>4.8812260379999996E-3</c:v>
                </c:pt>
                <c:pt idx="1467">
                  <c:v>4.8577362860000002E-3</c:v>
                </c:pt>
                <c:pt idx="1468">
                  <c:v>4.8343589179999898E-3</c:v>
                </c:pt>
                <c:pt idx="1469">
                  <c:v>4.8110934019999999E-3</c:v>
                </c:pt>
                <c:pt idx="1470">
                  <c:v>4.7879392099999998E-3</c:v>
                </c:pt>
                <c:pt idx="1471">
                  <c:v>4.7648958140000001E-3</c:v>
                </c:pt>
                <c:pt idx="1472">
                  <c:v>4.7419626879999996E-3</c:v>
                </c:pt>
                <c:pt idx="1473">
                  <c:v>4.7191393139999899E-3</c:v>
                </c:pt>
                <c:pt idx="1474">
                  <c:v>4.6964251699999999E-3</c:v>
                </c:pt>
                <c:pt idx="1475">
                  <c:v>4.6738197379999997E-3</c:v>
                </c:pt>
                <c:pt idx="1476">
                  <c:v>4.651322506E-3</c:v>
                </c:pt>
                <c:pt idx="1477">
                  <c:v>4.6289329599999898E-3</c:v>
                </c:pt>
                <c:pt idx="1478">
                  <c:v>4.6066505879999997E-3</c:v>
                </c:pt>
                <c:pt idx="1479">
                  <c:v>4.5844748879999998E-3</c:v>
                </c:pt>
                <c:pt idx="1480">
                  <c:v>4.5624053479999998E-3</c:v>
                </c:pt>
                <c:pt idx="1481">
                  <c:v>4.5404414719999999E-3</c:v>
                </c:pt>
                <c:pt idx="1482">
                  <c:v>4.5185827539999997E-3</c:v>
                </c:pt>
                <c:pt idx="1483">
                  <c:v>4.4968286959999899E-3</c:v>
                </c:pt>
                <c:pt idx="1484">
                  <c:v>4.475178806E-3</c:v>
                </c:pt>
                <c:pt idx="1485">
                  <c:v>4.4536325879999897E-3</c:v>
                </c:pt>
                <c:pt idx="1486">
                  <c:v>4.4321895499999896E-3</c:v>
                </c:pt>
                <c:pt idx="1487">
                  <c:v>4.4108492039999997E-3</c:v>
                </c:pt>
                <c:pt idx="1488">
                  <c:v>4.3896110639999996E-3</c:v>
                </c:pt>
                <c:pt idx="1489">
                  <c:v>4.3684746439999998E-3</c:v>
                </c:pt>
                <c:pt idx="1490">
                  <c:v>4.3474394599999997E-3</c:v>
                </c:pt>
                <c:pt idx="1491">
                  <c:v>4.3265050359999899E-3</c:v>
                </c:pt>
                <c:pt idx="1492">
                  <c:v>4.3056708920000001E-3</c:v>
                </c:pt>
                <c:pt idx="1493">
                  <c:v>4.284936554E-3</c:v>
                </c:pt>
                <c:pt idx="1494">
                  <c:v>4.2643015459999899E-3</c:v>
                </c:pt>
                <c:pt idx="1495">
                  <c:v>4.2437653980000002E-3</c:v>
                </c:pt>
                <c:pt idx="1496">
                  <c:v>4.2233276419999998E-3</c:v>
                </c:pt>
                <c:pt idx="1497">
                  <c:v>4.2029878100000003E-3</c:v>
                </c:pt>
                <c:pt idx="1498">
                  <c:v>4.1827454399999998E-3</c:v>
                </c:pt>
                <c:pt idx="1499">
                  <c:v>4.16260006399999E-3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80A-4219-B4F8-BE3453833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029024"/>
        <c:axId val="260506416"/>
      </c:scatterChart>
      <c:valAx>
        <c:axId val="134029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260506416"/>
        <c:crosses val="autoZero"/>
        <c:crossBetween val="midCat"/>
      </c:valAx>
      <c:valAx>
        <c:axId val="26050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34029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rgbClr val="FFFF00"/>
              </a:solidFill>
              <a:ln>
                <a:noFill/>
              </a:ln>
            </c:spPr>
          </c:marker>
          <c:xVal>
            <c:numRef>
              <c:f>'MT3D.p06'!$B$4:$B$1462</c:f>
              <c:numCache>
                <c:formatCode>General</c:formatCode>
                <c:ptCount val="1459"/>
                <c:pt idx="0">
                  <c:v>2.5</c:v>
                </c:pt>
                <c:pt idx="1">
                  <c:v>5</c:v>
                </c:pt>
                <c:pt idx="2">
                  <c:v>7.5</c:v>
                </c:pt>
                <c:pt idx="3">
                  <c:v>10</c:v>
                </c:pt>
                <c:pt idx="4">
                  <c:v>12.5</c:v>
                </c:pt>
                <c:pt idx="5">
                  <c:v>15</c:v>
                </c:pt>
                <c:pt idx="6">
                  <c:v>17.5</c:v>
                </c:pt>
                <c:pt idx="7">
                  <c:v>20</c:v>
                </c:pt>
                <c:pt idx="8">
                  <c:v>22.5</c:v>
                </c:pt>
                <c:pt idx="9">
                  <c:v>25</c:v>
                </c:pt>
                <c:pt idx="10">
                  <c:v>27.5</c:v>
                </c:pt>
                <c:pt idx="11">
                  <c:v>30</c:v>
                </c:pt>
                <c:pt idx="12">
                  <c:v>32.5</c:v>
                </c:pt>
                <c:pt idx="13">
                  <c:v>35</c:v>
                </c:pt>
                <c:pt idx="14">
                  <c:v>37.5</c:v>
                </c:pt>
                <c:pt idx="15">
                  <c:v>40</c:v>
                </c:pt>
                <c:pt idx="16">
                  <c:v>42.5</c:v>
                </c:pt>
                <c:pt idx="17">
                  <c:v>45</c:v>
                </c:pt>
                <c:pt idx="18">
                  <c:v>47.5</c:v>
                </c:pt>
                <c:pt idx="19">
                  <c:v>50</c:v>
                </c:pt>
                <c:pt idx="20">
                  <c:v>52.5</c:v>
                </c:pt>
                <c:pt idx="21">
                  <c:v>55</c:v>
                </c:pt>
                <c:pt idx="22">
                  <c:v>57.5</c:v>
                </c:pt>
                <c:pt idx="23">
                  <c:v>60</c:v>
                </c:pt>
                <c:pt idx="24">
                  <c:v>62.5</c:v>
                </c:pt>
                <c:pt idx="25">
                  <c:v>65</c:v>
                </c:pt>
                <c:pt idx="26">
                  <c:v>67.5</c:v>
                </c:pt>
                <c:pt idx="27">
                  <c:v>70</c:v>
                </c:pt>
                <c:pt idx="28">
                  <c:v>72.5</c:v>
                </c:pt>
                <c:pt idx="29">
                  <c:v>75</c:v>
                </c:pt>
                <c:pt idx="30">
                  <c:v>77.5</c:v>
                </c:pt>
                <c:pt idx="31">
                  <c:v>80</c:v>
                </c:pt>
                <c:pt idx="32">
                  <c:v>82.5</c:v>
                </c:pt>
                <c:pt idx="33">
                  <c:v>85</c:v>
                </c:pt>
                <c:pt idx="34">
                  <c:v>87.5</c:v>
                </c:pt>
                <c:pt idx="35">
                  <c:v>90</c:v>
                </c:pt>
                <c:pt idx="36">
                  <c:v>92.5</c:v>
                </c:pt>
                <c:pt idx="37">
                  <c:v>95</c:v>
                </c:pt>
                <c:pt idx="38">
                  <c:v>97.5</c:v>
                </c:pt>
                <c:pt idx="39">
                  <c:v>100</c:v>
                </c:pt>
                <c:pt idx="40">
                  <c:v>102.5</c:v>
                </c:pt>
                <c:pt idx="41">
                  <c:v>105</c:v>
                </c:pt>
                <c:pt idx="42">
                  <c:v>107.5</c:v>
                </c:pt>
                <c:pt idx="43">
                  <c:v>110</c:v>
                </c:pt>
                <c:pt idx="44">
                  <c:v>112.5</c:v>
                </c:pt>
                <c:pt idx="45">
                  <c:v>115</c:v>
                </c:pt>
                <c:pt idx="46">
                  <c:v>117.5</c:v>
                </c:pt>
                <c:pt idx="47">
                  <c:v>120</c:v>
                </c:pt>
                <c:pt idx="48">
                  <c:v>122.5</c:v>
                </c:pt>
                <c:pt idx="49">
                  <c:v>125</c:v>
                </c:pt>
                <c:pt idx="50">
                  <c:v>127.5</c:v>
                </c:pt>
                <c:pt idx="51">
                  <c:v>130</c:v>
                </c:pt>
                <c:pt idx="52">
                  <c:v>132.5</c:v>
                </c:pt>
                <c:pt idx="53">
                  <c:v>135</c:v>
                </c:pt>
                <c:pt idx="54">
                  <c:v>137.5</c:v>
                </c:pt>
                <c:pt idx="55">
                  <c:v>140</c:v>
                </c:pt>
                <c:pt idx="56">
                  <c:v>142.5</c:v>
                </c:pt>
                <c:pt idx="57">
                  <c:v>145</c:v>
                </c:pt>
                <c:pt idx="58">
                  <c:v>147.5</c:v>
                </c:pt>
                <c:pt idx="59">
                  <c:v>150</c:v>
                </c:pt>
                <c:pt idx="60">
                  <c:v>152.5</c:v>
                </c:pt>
                <c:pt idx="61">
                  <c:v>155</c:v>
                </c:pt>
                <c:pt idx="62">
                  <c:v>157.5</c:v>
                </c:pt>
                <c:pt idx="63">
                  <c:v>160</c:v>
                </c:pt>
                <c:pt idx="64">
                  <c:v>162.5</c:v>
                </c:pt>
                <c:pt idx="65">
                  <c:v>165</c:v>
                </c:pt>
                <c:pt idx="66">
                  <c:v>167.5</c:v>
                </c:pt>
                <c:pt idx="67">
                  <c:v>170</c:v>
                </c:pt>
                <c:pt idx="68">
                  <c:v>172.5</c:v>
                </c:pt>
                <c:pt idx="69">
                  <c:v>175</c:v>
                </c:pt>
                <c:pt idx="70">
                  <c:v>177.5</c:v>
                </c:pt>
                <c:pt idx="71">
                  <c:v>180</c:v>
                </c:pt>
                <c:pt idx="72">
                  <c:v>182.5</c:v>
                </c:pt>
                <c:pt idx="73">
                  <c:v>185</c:v>
                </c:pt>
                <c:pt idx="74">
                  <c:v>187.5</c:v>
                </c:pt>
                <c:pt idx="75">
                  <c:v>190</c:v>
                </c:pt>
                <c:pt idx="76">
                  <c:v>192.5</c:v>
                </c:pt>
                <c:pt idx="77">
                  <c:v>195</c:v>
                </c:pt>
                <c:pt idx="78">
                  <c:v>197.5</c:v>
                </c:pt>
                <c:pt idx="79">
                  <c:v>200</c:v>
                </c:pt>
                <c:pt idx="80">
                  <c:v>202.5</c:v>
                </c:pt>
                <c:pt idx="81">
                  <c:v>205</c:v>
                </c:pt>
                <c:pt idx="82">
                  <c:v>207.5</c:v>
                </c:pt>
                <c:pt idx="83">
                  <c:v>210</c:v>
                </c:pt>
                <c:pt idx="84">
                  <c:v>212.5</c:v>
                </c:pt>
                <c:pt idx="85">
                  <c:v>215</c:v>
                </c:pt>
                <c:pt idx="86">
                  <c:v>217.5</c:v>
                </c:pt>
                <c:pt idx="87">
                  <c:v>220</c:v>
                </c:pt>
                <c:pt idx="88">
                  <c:v>222.5</c:v>
                </c:pt>
                <c:pt idx="89">
                  <c:v>225</c:v>
                </c:pt>
                <c:pt idx="90">
                  <c:v>227.5</c:v>
                </c:pt>
                <c:pt idx="91">
                  <c:v>230</c:v>
                </c:pt>
                <c:pt idx="92">
                  <c:v>232.5</c:v>
                </c:pt>
                <c:pt idx="93">
                  <c:v>235</c:v>
                </c:pt>
                <c:pt idx="94">
                  <c:v>237.5</c:v>
                </c:pt>
                <c:pt idx="95">
                  <c:v>240</c:v>
                </c:pt>
                <c:pt idx="96">
                  <c:v>242.5</c:v>
                </c:pt>
                <c:pt idx="97">
                  <c:v>245</c:v>
                </c:pt>
                <c:pt idx="98">
                  <c:v>247.5</c:v>
                </c:pt>
                <c:pt idx="99">
                  <c:v>250</c:v>
                </c:pt>
                <c:pt idx="100">
                  <c:v>252.5</c:v>
                </c:pt>
                <c:pt idx="101">
                  <c:v>255</c:v>
                </c:pt>
                <c:pt idx="102">
                  <c:v>257.5</c:v>
                </c:pt>
                <c:pt idx="103">
                  <c:v>260</c:v>
                </c:pt>
                <c:pt idx="104">
                  <c:v>262.5</c:v>
                </c:pt>
                <c:pt idx="105">
                  <c:v>265</c:v>
                </c:pt>
                <c:pt idx="106">
                  <c:v>267.5</c:v>
                </c:pt>
                <c:pt idx="107">
                  <c:v>270</c:v>
                </c:pt>
                <c:pt idx="108">
                  <c:v>272.5</c:v>
                </c:pt>
                <c:pt idx="109">
                  <c:v>275</c:v>
                </c:pt>
                <c:pt idx="110">
                  <c:v>277.5</c:v>
                </c:pt>
                <c:pt idx="111">
                  <c:v>280</c:v>
                </c:pt>
                <c:pt idx="112">
                  <c:v>282.5</c:v>
                </c:pt>
                <c:pt idx="113">
                  <c:v>285</c:v>
                </c:pt>
                <c:pt idx="114">
                  <c:v>287.5</c:v>
                </c:pt>
                <c:pt idx="115">
                  <c:v>290</c:v>
                </c:pt>
                <c:pt idx="116">
                  <c:v>292.5</c:v>
                </c:pt>
                <c:pt idx="117">
                  <c:v>295</c:v>
                </c:pt>
                <c:pt idx="118">
                  <c:v>297.5</c:v>
                </c:pt>
                <c:pt idx="119">
                  <c:v>300</c:v>
                </c:pt>
                <c:pt idx="120">
                  <c:v>302.5</c:v>
                </c:pt>
                <c:pt idx="121">
                  <c:v>305</c:v>
                </c:pt>
                <c:pt idx="122">
                  <c:v>307.5</c:v>
                </c:pt>
                <c:pt idx="123">
                  <c:v>310</c:v>
                </c:pt>
                <c:pt idx="124">
                  <c:v>312.5</c:v>
                </c:pt>
                <c:pt idx="125">
                  <c:v>315</c:v>
                </c:pt>
                <c:pt idx="126">
                  <c:v>317.5</c:v>
                </c:pt>
                <c:pt idx="127">
                  <c:v>320</c:v>
                </c:pt>
                <c:pt idx="128">
                  <c:v>322.5</c:v>
                </c:pt>
                <c:pt idx="129">
                  <c:v>325</c:v>
                </c:pt>
                <c:pt idx="130">
                  <c:v>327.5</c:v>
                </c:pt>
                <c:pt idx="131">
                  <c:v>330</c:v>
                </c:pt>
                <c:pt idx="132">
                  <c:v>332.5</c:v>
                </c:pt>
                <c:pt idx="133">
                  <c:v>335</c:v>
                </c:pt>
                <c:pt idx="134">
                  <c:v>337.5</c:v>
                </c:pt>
                <c:pt idx="135">
                  <c:v>340</c:v>
                </c:pt>
                <c:pt idx="136">
                  <c:v>342.5</c:v>
                </c:pt>
                <c:pt idx="137">
                  <c:v>345</c:v>
                </c:pt>
                <c:pt idx="138">
                  <c:v>347.5</c:v>
                </c:pt>
                <c:pt idx="139">
                  <c:v>350</c:v>
                </c:pt>
                <c:pt idx="140">
                  <c:v>352.5</c:v>
                </c:pt>
                <c:pt idx="141">
                  <c:v>355</c:v>
                </c:pt>
                <c:pt idx="142">
                  <c:v>357.5</c:v>
                </c:pt>
                <c:pt idx="143">
                  <c:v>360</c:v>
                </c:pt>
                <c:pt idx="144">
                  <c:v>362.5</c:v>
                </c:pt>
                <c:pt idx="145">
                  <c:v>365</c:v>
                </c:pt>
                <c:pt idx="146">
                  <c:v>367.5</c:v>
                </c:pt>
                <c:pt idx="147">
                  <c:v>370</c:v>
                </c:pt>
                <c:pt idx="148">
                  <c:v>372.5</c:v>
                </c:pt>
                <c:pt idx="149">
                  <c:v>375</c:v>
                </c:pt>
                <c:pt idx="150">
                  <c:v>377.5</c:v>
                </c:pt>
                <c:pt idx="151">
                  <c:v>380</c:v>
                </c:pt>
                <c:pt idx="152">
                  <c:v>382.5</c:v>
                </c:pt>
                <c:pt idx="153">
                  <c:v>385</c:v>
                </c:pt>
                <c:pt idx="154">
                  <c:v>387.5</c:v>
                </c:pt>
                <c:pt idx="155">
                  <c:v>390</c:v>
                </c:pt>
                <c:pt idx="156">
                  <c:v>392.5</c:v>
                </c:pt>
                <c:pt idx="157">
                  <c:v>395</c:v>
                </c:pt>
                <c:pt idx="158">
                  <c:v>397.5</c:v>
                </c:pt>
                <c:pt idx="159">
                  <c:v>400</c:v>
                </c:pt>
                <c:pt idx="160">
                  <c:v>402.5</c:v>
                </c:pt>
                <c:pt idx="161">
                  <c:v>405</c:v>
                </c:pt>
                <c:pt idx="162">
                  <c:v>407.5</c:v>
                </c:pt>
                <c:pt idx="163">
                  <c:v>410</c:v>
                </c:pt>
                <c:pt idx="164">
                  <c:v>412.5</c:v>
                </c:pt>
                <c:pt idx="165">
                  <c:v>415</c:v>
                </c:pt>
                <c:pt idx="166">
                  <c:v>417.5</c:v>
                </c:pt>
                <c:pt idx="167">
                  <c:v>420</c:v>
                </c:pt>
                <c:pt idx="168">
                  <c:v>422.5</c:v>
                </c:pt>
                <c:pt idx="169">
                  <c:v>425</c:v>
                </c:pt>
                <c:pt idx="170">
                  <c:v>427.5</c:v>
                </c:pt>
                <c:pt idx="171">
                  <c:v>430</c:v>
                </c:pt>
                <c:pt idx="172">
                  <c:v>432.5</c:v>
                </c:pt>
                <c:pt idx="173">
                  <c:v>435</c:v>
                </c:pt>
                <c:pt idx="174">
                  <c:v>437.5</c:v>
                </c:pt>
                <c:pt idx="175">
                  <c:v>440</c:v>
                </c:pt>
                <c:pt idx="176">
                  <c:v>442.5</c:v>
                </c:pt>
                <c:pt idx="177">
                  <c:v>445</c:v>
                </c:pt>
                <c:pt idx="178">
                  <c:v>447.5</c:v>
                </c:pt>
                <c:pt idx="179">
                  <c:v>450</c:v>
                </c:pt>
                <c:pt idx="180">
                  <c:v>452.5</c:v>
                </c:pt>
                <c:pt idx="181">
                  <c:v>455</c:v>
                </c:pt>
                <c:pt idx="182">
                  <c:v>457.5</c:v>
                </c:pt>
                <c:pt idx="183">
                  <c:v>460</c:v>
                </c:pt>
                <c:pt idx="184">
                  <c:v>462.5</c:v>
                </c:pt>
                <c:pt idx="185">
                  <c:v>465</c:v>
                </c:pt>
                <c:pt idx="186">
                  <c:v>467.5</c:v>
                </c:pt>
                <c:pt idx="187">
                  <c:v>470</c:v>
                </c:pt>
                <c:pt idx="188">
                  <c:v>472.5</c:v>
                </c:pt>
                <c:pt idx="189">
                  <c:v>475</c:v>
                </c:pt>
                <c:pt idx="190">
                  <c:v>477.5</c:v>
                </c:pt>
                <c:pt idx="191">
                  <c:v>480</c:v>
                </c:pt>
                <c:pt idx="192">
                  <c:v>482.5</c:v>
                </c:pt>
                <c:pt idx="193">
                  <c:v>485</c:v>
                </c:pt>
                <c:pt idx="194">
                  <c:v>487.5</c:v>
                </c:pt>
                <c:pt idx="195">
                  <c:v>490</c:v>
                </c:pt>
                <c:pt idx="196">
                  <c:v>492.5</c:v>
                </c:pt>
                <c:pt idx="197">
                  <c:v>495</c:v>
                </c:pt>
                <c:pt idx="198">
                  <c:v>497.5</c:v>
                </c:pt>
                <c:pt idx="199">
                  <c:v>500</c:v>
                </c:pt>
                <c:pt idx="200">
                  <c:v>502.5</c:v>
                </c:pt>
                <c:pt idx="201">
                  <c:v>505</c:v>
                </c:pt>
                <c:pt idx="202">
                  <c:v>507.5</c:v>
                </c:pt>
                <c:pt idx="203">
                  <c:v>510</c:v>
                </c:pt>
                <c:pt idx="204">
                  <c:v>512.5</c:v>
                </c:pt>
                <c:pt idx="205">
                  <c:v>515</c:v>
                </c:pt>
                <c:pt idx="206">
                  <c:v>517.5</c:v>
                </c:pt>
                <c:pt idx="207">
                  <c:v>520</c:v>
                </c:pt>
                <c:pt idx="208">
                  <c:v>522.5</c:v>
                </c:pt>
                <c:pt idx="209">
                  <c:v>525</c:v>
                </c:pt>
                <c:pt idx="210">
                  <c:v>527.5</c:v>
                </c:pt>
                <c:pt idx="211">
                  <c:v>530</c:v>
                </c:pt>
                <c:pt idx="212">
                  <c:v>532.5</c:v>
                </c:pt>
                <c:pt idx="213">
                  <c:v>535</c:v>
                </c:pt>
                <c:pt idx="214">
                  <c:v>537.5</c:v>
                </c:pt>
                <c:pt idx="215">
                  <c:v>540</c:v>
                </c:pt>
                <c:pt idx="216">
                  <c:v>542.5</c:v>
                </c:pt>
                <c:pt idx="217">
                  <c:v>545</c:v>
                </c:pt>
                <c:pt idx="218">
                  <c:v>547.5</c:v>
                </c:pt>
                <c:pt idx="219">
                  <c:v>550</c:v>
                </c:pt>
                <c:pt idx="220">
                  <c:v>552.5</c:v>
                </c:pt>
                <c:pt idx="221">
                  <c:v>555</c:v>
                </c:pt>
                <c:pt idx="222">
                  <c:v>557.5</c:v>
                </c:pt>
                <c:pt idx="223">
                  <c:v>560</c:v>
                </c:pt>
                <c:pt idx="224">
                  <c:v>562.5</c:v>
                </c:pt>
                <c:pt idx="225">
                  <c:v>565</c:v>
                </c:pt>
                <c:pt idx="226">
                  <c:v>567.5</c:v>
                </c:pt>
                <c:pt idx="227">
                  <c:v>570</c:v>
                </c:pt>
                <c:pt idx="228">
                  <c:v>572.5</c:v>
                </c:pt>
                <c:pt idx="229">
                  <c:v>575</c:v>
                </c:pt>
                <c:pt idx="230">
                  <c:v>577.5</c:v>
                </c:pt>
                <c:pt idx="231">
                  <c:v>580</c:v>
                </c:pt>
                <c:pt idx="232">
                  <c:v>582.5</c:v>
                </c:pt>
                <c:pt idx="233">
                  <c:v>585</c:v>
                </c:pt>
                <c:pt idx="234">
                  <c:v>587.5</c:v>
                </c:pt>
                <c:pt idx="235">
                  <c:v>590</c:v>
                </c:pt>
                <c:pt idx="236">
                  <c:v>592.5</c:v>
                </c:pt>
                <c:pt idx="237">
                  <c:v>595</c:v>
                </c:pt>
                <c:pt idx="238">
                  <c:v>597.5</c:v>
                </c:pt>
                <c:pt idx="239">
                  <c:v>600</c:v>
                </c:pt>
                <c:pt idx="240">
                  <c:v>602.5</c:v>
                </c:pt>
                <c:pt idx="241">
                  <c:v>605</c:v>
                </c:pt>
                <c:pt idx="242">
                  <c:v>607.5</c:v>
                </c:pt>
                <c:pt idx="243">
                  <c:v>610</c:v>
                </c:pt>
                <c:pt idx="244">
                  <c:v>612.5</c:v>
                </c:pt>
                <c:pt idx="245">
                  <c:v>615</c:v>
                </c:pt>
                <c:pt idx="246">
                  <c:v>617.5</c:v>
                </c:pt>
                <c:pt idx="247">
                  <c:v>620</c:v>
                </c:pt>
                <c:pt idx="248">
                  <c:v>622.5</c:v>
                </c:pt>
                <c:pt idx="249">
                  <c:v>625</c:v>
                </c:pt>
                <c:pt idx="250">
                  <c:v>627.5</c:v>
                </c:pt>
                <c:pt idx="251">
                  <c:v>630</c:v>
                </c:pt>
                <c:pt idx="252">
                  <c:v>632.5</c:v>
                </c:pt>
                <c:pt idx="253">
                  <c:v>635</c:v>
                </c:pt>
                <c:pt idx="254">
                  <c:v>637.5</c:v>
                </c:pt>
                <c:pt idx="255">
                  <c:v>640</c:v>
                </c:pt>
                <c:pt idx="256">
                  <c:v>642.5</c:v>
                </c:pt>
                <c:pt idx="257">
                  <c:v>645</c:v>
                </c:pt>
                <c:pt idx="258">
                  <c:v>647.5</c:v>
                </c:pt>
                <c:pt idx="259">
                  <c:v>650</c:v>
                </c:pt>
                <c:pt idx="260">
                  <c:v>652.5</c:v>
                </c:pt>
                <c:pt idx="261">
                  <c:v>655</c:v>
                </c:pt>
                <c:pt idx="262">
                  <c:v>657.5</c:v>
                </c:pt>
                <c:pt idx="263">
                  <c:v>660</c:v>
                </c:pt>
                <c:pt idx="264">
                  <c:v>662.5</c:v>
                </c:pt>
                <c:pt idx="265">
                  <c:v>665</c:v>
                </c:pt>
                <c:pt idx="266">
                  <c:v>667.5</c:v>
                </c:pt>
                <c:pt idx="267">
                  <c:v>670</c:v>
                </c:pt>
                <c:pt idx="268">
                  <c:v>672.5</c:v>
                </c:pt>
                <c:pt idx="269">
                  <c:v>675</c:v>
                </c:pt>
                <c:pt idx="270">
                  <c:v>677.5</c:v>
                </c:pt>
                <c:pt idx="271">
                  <c:v>680</c:v>
                </c:pt>
                <c:pt idx="272">
                  <c:v>682.5</c:v>
                </c:pt>
                <c:pt idx="273">
                  <c:v>685</c:v>
                </c:pt>
                <c:pt idx="274">
                  <c:v>687.5</c:v>
                </c:pt>
                <c:pt idx="275">
                  <c:v>690</c:v>
                </c:pt>
                <c:pt idx="276">
                  <c:v>692.5</c:v>
                </c:pt>
                <c:pt idx="277">
                  <c:v>695</c:v>
                </c:pt>
                <c:pt idx="278">
                  <c:v>697.5</c:v>
                </c:pt>
                <c:pt idx="279">
                  <c:v>700</c:v>
                </c:pt>
                <c:pt idx="280">
                  <c:v>702.5</c:v>
                </c:pt>
                <c:pt idx="281">
                  <c:v>705</c:v>
                </c:pt>
                <c:pt idx="282">
                  <c:v>707.5</c:v>
                </c:pt>
                <c:pt idx="283">
                  <c:v>710</c:v>
                </c:pt>
                <c:pt idx="284">
                  <c:v>712.5</c:v>
                </c:pt>
                <c:pt idx="285">
                  <c:v>715</c:v>
                </c:pt>
                <c:pt idx="286">
                  <c:v>717.5</c:v>
                </c:pt>
                <c:pt idx="287">
                  <c:v>720</c:v>
                </c:pt>
                <c:pt idx="288">
                  <c:v>722.5</c:v>
                </c:pt>
                <c:pt idx="289">
                  <c:v>725</c:v>
                </c:pt>
                <c:pt idx="290">
                  <c:v>727.5</c:v>
                </c:pt>
                <c:pt idx="291">
                  <c:v>730</c:v>
                </c:pt>
                <c:pt idx="292">
                  <c:v>732.5</c:v>
                </c:pt>
                <c:pt idx="293">
                  <c:v>735</c:v>
                </c:pt>
                <c:pt idx="294">
                  <c:v>737.5</c:v>
                </c:pt>
                <c:pt idx="295">
                  <c:v>740</c:v>
                </c:pt>
                <c:pt idx="296">
                  <c:v>742.5</c:v>
                </c:pt>
                <c:pt idx="297">
                  <c:v>745</c:v>
                </c:pt>
                <c:pt idx="298">
                  <c:v>747.5</c:v>
                </c:pt>
                <c:pt idx="299">
                  <c:v>750</c:v>
                </c:pt>
                <c:pt idx="300">
                  <c:v>752.5</c:v>
                </c:pt>
                <c:pt idx="301">
                  <c:v>755</c:v>
                </c:pt>
                <c:pt idx="302">
                  <c:v>757.5</c:v>
                </c:pt>
                <c:pt idx="303">
                  <c:v>760</c:v>
                </c:pt>
                <c:pt idx="304">
                  <c:v>762.5</c:v>
                </c:pt>
                <c:pt idx="305">
                  <c:v>765</c:v>
                </c:pt>
                <c:pt idx="306">
                  <c:v>767.5</c:v>
                </c:pt>
                <c:pt idx="307">
                  <c:v>770</c:v>
                </c:pt>
                <c:pt idx="308">
                  <c:v>772.5</c:v>
                </c:pt>
                <c:pt idx="309">
                  <c:v>775</c:v>
                </c:pt>
                <c:pt idx="310">
                  <c:v>777.5</c:v>
                </c:pt>
                <c:pt idx="311">
                  <c:v>780</c:v>
                </c:pt>
                <c:pt idx="312">
                  <c:v>782.5</c:v>
                </c:pt>
                <c:pt idx="313">
                  <c:v>785</c:v>
                </c:pt>
                <c:pt idx="314">
                  <c:v>787.5</c:v>
                </c:pt>
                <c:pt idx="315">
                  <c:v>790</c:v>
                </c:pt>
                <c:pt idx="316">
                  <c:v>792.5</c:v>
                </c:pt>
                <c:pt idx="317">
                  <c:v>795</c:v>
                </c:pt>
                <c:pt idx="318">
                  <c:v>797.5</c:v>
                </c:pt>
                <c:pt idx="319">
                  <c:v>800</c:v>
                </c:pt>
                <c:pt idx="320">
                  <c:v>802.5</c:v>
                </c:pt>
                <c:pt idx="321">
                  <c:v>805</c:v>
                </c:pt>
                <c:pt idx="322">
                  <c:v>807.5</c:v>
                </c:pt>
                <c:pt idx="323">
                  <c:v>810</c:v>
                </c:pt>
                <c:pt idx="324">
                  <c:v>812.5</c:v>
                </c:pt>
                <c:pt idx="325">
                  <c:v>815</c:v>
                </c:pt>
                <c:pt idx="326">
                  <c:v>817.5</c:v>
                </c:pt>
                <c:pt idx="327">
                  <c:v>820</c:v>
                </c:pt>
                <c:pt idx="328">
                  <c:v>822.5</c:v>
                </c:pt>
                <c:pt idx="329">
                  <c:v>825</c:v>
                </c:pt>
                <c:pt idx="330">
                  <c:v>827.5</c:v>
                </c:pt>
                <c:pt idx="331">
                  <c:v>830</c:v>
                </c:pt>
                <c:pt idx="332">
                  <c:v>832.5</c:v>
                </c:pt>
                <c:pt idx="333">
                  <c:v>835</c:v>
                </c:pt>
                <c:pt idx="334">
                  <c:v>837.5</c:v>
                </c:pt>
                <c:pt idx="335">
                  <c:v>840</c:v>
                </c:pt>
                <c:pt idx="336">
                  <c:v>842.5</c:v>
                </c:pt>
                <c:pt idx="337">
                  <c:v>845</c:v>
                </c:pt>
                <c:pt idx="338">
                  <c:v>847.5</c:v>
                </c:pt>
                <c:pt idx="339">
                  <c:v>850</c:v>
                </c:pt>
                <c:pt idx="340">
                  <c:v>852.5</c:v>
                </c:pt>
                <c:pt idx="341">
                  <c:v>855</c:v>
                </c:pt>
                <c:pt idx="342">
                  <c:v>857.5</c:v>
                </c:pt>
                <c:pt idx="343">
                  <c:v>860</c:v>
                </c:pt>
                <c:pt idx="344">
                  <c:v>862.5</c:v>
                </c:pt>
                <c:pt idx="345">
                  <c:v>865</c:v>
                </c:pt>
                <c:pt idx="346">
                  <c:v>867.5</c:v>
                </c:pt>
                <c:pt idx="347">
                  <c:v>870</c:v>
                </c:pt>
                <c:pt idx="348">
                  <c:v>872.5</c:v>
                </c:pt>
                <c:pt idx="349">
                  <c:v>875</c:v>
                </c:pt>
                <c:pt idx="350">
                  <c:v>877.5</c:v>
                </c:pt>
                <c:pt idx="351">
                  <c:v>880</c:v>
                </c:pt>
                <c:pt idx="352">
                  <c:v>882.5</c:v>
                </c:pt>
                <c:pt idx="353">
                  <c:v>885</c:v>
                </c:pt>
                <c:pt idx="354">
                  <c:v>887.5</c:v>
                </c:pt>
                <c:pt idx="355">
                  <c:v>890</c:v>
                </c:pt>
                <c:pt idx="356">
                  <c:v>892.5</c:v>
                </c:pt>
                <c:pt idx="357">
                  <c:v>895</c:v>
                </c:pt>
                <c:pt idx="358">
                  <c:v>897.5</c:v>
                </c:pt>
                <c:pt idx="359">
                  <c:v>900</c:v>
                </c:pt>
                <c:pt idx="360">
                  <c:v>902.5</c:v>
                </c:pt>
                <c:pt idx="361">
                  <c:v>905</c:v>
                </c:pt>
                <c:pt idx="362">
                  <c:v>907.5</c:v>
                </c:pt>
                <c:pt idx="363">
                  <c:v>910</c:v>
                </c:pt>
                <c:pt idx="364">
                  <c:v>912.5</c:v>
                </c:pt>
                <c:pt idx="365">
                  <c:v>915</c:v>
                </c:pt>
                <c:pt idx="366">
                  <c:v>917.5</c:v>
                </c:pt>
                <c:pt idx="367">
                  <c:v>920</c:v>
                </c:pt>
                <c:pt idx="368">
                  <c:v>922.5</c:v>
                </c:pt>
                <c:pt idx="369">
                  <c:v>925</c:v>
                </c:pt>
                <c:pt idx="370">
                  <c:v>927.5</c:v>
                </c:pt>
                <c:pt idx="371">
                  <c:v>930</c:v>
                </c:pt>
                <c:pt idx="372">
                  <c:v>932.5</c:v>
                </c:pt>
                <c:pt idx="373">
                  <c:v>935</c:v>
                </c:pt>
                <c:pt idx="374">
                  <c:v>937.5</c:v>
                </c:pt>
                <c:pt idx="375">
                  <c:v>940</c:v>
                </c:pt>
                <c:pt idx="376">
                  <c:v>942.5</c:v>
                </c:pt>
                <c:pt idx="377">
                  <c:v>945</c:v>
                </c:pt>
                <c:pt idx="378">
                  <c:v>947.5</c:v>
                </c:pt>
                <c:pt idx="379">
                  <c:v>950</c:v>
                </c:pt>
                <c:pt idx="380">
                  <c:v>952.5</c:v>
                </c:pt>
                <c:pt idx="381">
                  <c:v>955</c:v>
                </c:pt>
                <c:pt idx="382">
                  <c:v>957.5</c:v>
                </c:pt>
                <c:pt idx="383">
                  <c:v>960</c:v>
                </c:pt>
                <c:pt idx="384">
                  <c:v>962.5</c:v>
                </c:pt>
                <c:pt idx="385">
                  <c:v>965</c:v>
                </c:pt>
                <c:pt idx="386">
                  <c:v>967.5</c:v>
                </c:pt>
                <c:pt idx="387">
                  <c:v>970</c:v>
                </c:pt>
                <c:pt idx="388">
                  <c:v>972.5</c:v>
                </c:pt>
                <c:pt idx="389">
                  <c:v>975</c:v>
                </c:pt>
                <c:pt idx="390">
                  <c:v>977.5</c:v>
                </c:pt>
                <c:pt idx="391">
                  <c:v>980</c:v>
                </c:pt>
                <c:pt idx="392">
                  <c:v>982.5</c:v>
                </c:pt>
                <c:pt idx="393">
                  <c:v>985</c:v>
                </c:pt>
                <c:pt idx="394">
                  <c:v>987.5</c:v>
                </c:pt>
                <c:pt idx="395">
                  <c:v>990</c:v>
                </c:pt>
                <c:pt idx="396">
                  <c:v>992.5</c:v>
                </c:pt>
                <c:pt idx="397">
                  <c:v>995</c:v>
                </c:pt>
                <c:pt idx="398">
                  <c:v>997.5</c:v>
                </c:pt>
                <c:pt idx="399">
                  <c:v>1000</c:v>
                </c:pt>
                <c:pt idx="400">
                  <c:v>1002.5</c:v>
                </c:pt>
                <c:pt idx="401">
                  <c:v>1005</c:v>
                </c:pt>
                <c:pt idx="402">
                  <c:v>1007.5</c:v>
                </c:pt>
                <c:pt idx="403">
                  <c:v>1010</c:v>
                </c:pt>
                <c:pt idx="404">
                  <c:v>1012.5</c:v>
                </c:pt>
                <c:pt idx="405">
                  <c:v>1015</c:v>
                </c:pt>
                <c:pt idx="406">
                  <c:v>1017.5</c:v>
                </c:pt>
                <c:pt idx="407">
                  <c:v>1020</c:v>
                </c:pt>
                <c:pt idx="408">
                  <c:v>1022.5</c:v>
                </c:pt>
                <c:pt idx="409">
                  <c:v>1025</c:v>
                </c:pt>
                <c:pt idx="410">
                  <c:v>1027.5</c:v>
                </c:pt>
                <c:pt idx="411">
                  <c:v>1030</c:v>
                </c:pt>
                <c:pt idx="412">
                  <c:v>1032.5</c:v>
                </c:pt>
                <c:pt idx="413">
                  <c:v>1035</c:v>
                </c:pt>
                <c:pt idx="414">
                  <c:v>1037.5</c:v>
                </c:pt>
                <c:pt idx="415">
                  <c:v>1040</c:v>
                </c:pt>
                <c:pt idx="416">
                  <c:v>1042.5</c:v>
                </c:pt>
                <c:pt idx="417">
                  <c:v>1045</c:v>
                </c:pt>
                <c:pt idx="418">
                  <c:v>1047.5</c:v>
                </c:pt>
                <c:pt idx="419">
                  <c:v>1050</c:v>
                </c:pt>
                <c:pt idx="420">
                  <c:v>1052.5</c:v>
                </c:pt>
                <c:pt idx="421">
                  <c:v>1055</c:v>
                </c:pt>
                <c:pt idx="422">
                  <c:v>1057.5</c:v>
                </c:pt>
                <c:pt idx="423">
                  <c:v>1060</c:v>
                </c:pt>
                <c:pt idx="424">
                  <c:v>1062.5</c:v>
                </c:pt>
                <c:pt idx="425">
                  <c:v>1065</c:v>
                </c:pt>
                <c:pt idx="426">
                  <c:v>1067.5</c:v>
                </c:pt>
                <c:pt idx="427">
                  <c:v>1070</c:v>
                </c:pt>
                <c:pt idx="428">
                  <c:v>1072.5</c:v>
                </c:pt>
                <c:pt idx="429">
                  <c:v>1075</c:v>
                </c:pt>
                <c:pt idx="430">
                  <c:v>1077.5</c:v>
                </c:pt>
                <c:pt idx="431">
                  <c:v>1080</c:v>
                </c:pt>
                <c:pt idx="432">
                  <c:v>1082.5</c:v>
                </c:pt>
                <c:pt idx="433">
                  <c:v>1085</c:v>
                </c:pt>
                <c:pt idx="434">
                  <c:v>1087.5</c:v>
                </c:pt>
                <c:pt idx="435">
                  <c:v>1090</c:v>
                </c:pt>
                <c:pt idx="436">
                  <c:v>1092.5</c:v>
                </c:pt>
                <c:pt idx="437">
                  <c:v>1095</c:v>
                </c:pt>
                <c:pt idx="438">
                  <c:v>1097.5</c:v>
                </c:pt>
                <c:pt idx="439">
                  <c:v>1100</c:v>
                </c:pt>
                <c:pt idx="440">
                  <c:v>1102.5</c:v>
                </c:pt>
                <c:pt idx="441">
                  <c:v>1105</c:v>
                </c:pt>
                <c:pt idx="442">
                  <c:v>1107.5</c:v>
                </c:pt>
                <c:pt idx="443">
                  <c:v>1110</c:v>
                </c:pt>
                <c:pt idx="444">
                  <c:v>1112.5</c:v>
                </c:pt>
                <c:pt idx="445">
                  <c:v>1115</c:v>
                </c:pt>
                <c:pt idx="446">
                  <c:v>1117.5</c:v>
                </c:pt>
                <c:pt idx="447">
                  <c:v>1120</c:v>
                </c:pt>
                <c:pt idx="448">
                  <c:v>1122.5</c:v>
                </c:pt>
                <c:pt idx="449">
                  <c:v>1125</c:v>
                </c:pt>
                <c:pt idx="450">
                  <c:v>1127.5</c:v>
                </c:pt>
                <c:pt idx="451">
                  <c:v>1130</c:v>
                </c:pt>
                <c:pt idx="452">
                  <c:v>1132.5</c:v>
                </c:pt>
                <c:pt idx="453">
                  <c:v>1135</c:v>
                </c:pt>
                <c:pt idx="454">
                  <c:v>1137.5</c:v>
                </c:pt>
                <c:pt idx="455">
                  <c:v>1140</c:v>
                </c:pt>
                <c:pt idx="456">
                  <c:v>1142.5</c:v>
                </c:pt>
                <c:pt idx="457">
                  <c:v>1145</c:v>
                </c:pt>
                <c:pt idx="458">
                  <c:v>1147.5</c:v>
                </c:pt>
                <c:pt idx="459">
                  <c:v>1150</c:v>
                </c:pt>
                <c:pt idx="460">
                  <c:v>1152.5</c:v>
                </c:pt>
                <c:pt idx="461">
                  <c:v>1155</c:v>
                </c:pt>
                <c:pt idx="462">
                  <c:v>1157.5</c:v>
                </c:pt>
                <c:pt idx="463">
                  <c:v>1160</c:v>
                </c:pt>
                <c:pt idx="464">
                  <c:v>1162.5</c:v>
                </c:pt>
                <c:pt idx="465">
                  <c:v>1165</c:v>
                </c:pt>
                <c:pt idx="466">
                  <c:v>1167.5</c:v>
                </c:pt>
                <c:pt idx="467">
                  <c:v>1170</c:v>
                </c:pt>
                <c:pt idx="468">
                  <c:v>1172.5</c:v>
                </c:pt>
                <c:pt idx="469">
                  <c:v>1175</c:v>
                </c:pt>
                <c:pt idx="470">
                  <c:v>1177.5</c:v>
                </c:pt>
                <c:pt idx="471">
                  <c:v>1180</c:v>
                </c:pt>
                <c:pt idx="472">
                  <c:v>1182.5</c:v>
                </c:pt>
                <c:pt idx="473">
                  <c:v>1185</c:v>
                </c:pt>
                <c:pt idx="474">
                  <c:v>1187.5</c:v>
                </c:pt>
                <c:pt idx="475">
                  <c:v>1190</c:v>
                </c:pt>
                <c:pt idx="476">
                  <c:v>1192.5</c:v>
                </c:pt>
                <c:pt idx="477">
                  <c:v>1195</c:v>
                </c:pt>
                <c:pt idx="478">
                  <c:v>1197.5</c:v>
                </c:pt>
                <c:pt idx="479">
                  <c:v>1200</c:v>
                </c:pt>
                <c:pt idx="480">
                  <c:v>1202.5</c:v>
                </c:pt>
                <c:pt idx="481">
                  <c:v>1205</c:v>
                </c:pt>
                <c:pt idx="482">
                  <c:v>1207.5</c:v>
                </c:pt>
                <c:pt idx="483">
                  <c:v>1210</c:v>
                </c:pt>
                <c:pt idx="484">
                  <c:v>1212.5</c:v>
                </c:pt>
                <c:pt idx="485">
                  <c:v>1215</c:v>
                </c:pt>
                <c:pt idx="486">
                  <c:v>1217.5</c:v>
                </c:pt>
                <c:pt idx="487">
                  <c:v>1220</c:v>
                </c:pt>
                <c:pt idx="488">
                  <c:v>1222.5</c:v>
                </c:pt>
                <c:pt idx="489">
                  <c:v>1225</c:v>
                </c:pt>
                <c:pt idx="490">
                  <c:v>1227.5</c:v>
                </c:pt>
                <c:pt idx="491">
                  <c:v>1230</c:v>
                </c:pt>
                <c:pt idx="492">
                  <c:v>1232.5</c:v>
                </c:pt>
                <c:pt idx="493">
                  <c:v>1235</c:v>
                </c:pt>
                <c:pt idx="494">
                  <c:v>1237.5</c:v>
                </c:pt>
                <c:pt idx="495">
                  <c:v>1240</c:v>
                </c:pt>
                <c:pt idx="496">
                  <c:v>1242.5</c:v>
                </c:pt>
                <c:pt idx="497">
                  <c:v>1245</c:v>
                </c:pt>
                <c:pt idx="498">
                  <c:v>1247.5</c:v>
                </c:pt>
                <c:pt idx="499">
                  <c:v>1250</c:v>
                </c:pt>
                <c:pt idx="500">
                  <c:v>1252.5</c:v>
                </c:pt>
                <c:pt idx="501">
                  <c:v>1255</c:v>
                </c:pt>
                <c:pt idx="502">
                  <c:v>1257.5</c:v>
                </c:pt>
                <c:pt idx="503">
                  <c:v>1260</c:v>
                </c:pt>
                <c:pt idx="504">
                  <c:v>1262.5</c:v>
                </c:pt>
                <c:pt idx="505">
                  <c:v>1265</c:v>
                </c:pt>
                <c:pt idx="506">
                  <c:v>1267.5</c:v>
                </c:pt>
                <c:pt idx="507">
                  <c:v>1270</c:v>
                </c:pt>
                <c:pt idx="508">
                  <c:v>1272.5</c:v>
                </c:pt>
                <c:pt idx="509">
                  <c:v>1275</c:v>
                </c:pt>
                <c:pt idx="510">
                  <c:v>1277.5</c:v>
                </c:pt>
                <c:pt idx="511">
                  <c:v>1280</c:v>
                </c:pt>
                <c:pt idx="512">
                  <c:v>1282.5</c:v>
                </c:pt>
                <c:pt idx="513">
                  <c:v>1285</c:v>
                </c:pt>
                <c:pt idx="514">
                  <c:v>1287.5</c:v>
                </c:pt>
                <c:pt idx="515">
                  <c:v>1290</c:v>
                </c:pt>
                <c:pt idx="516">
                  <c:v>1292.5</c:v>
                </c:pt>
                <c:pt idx="517">
                  <c:v>1295</c:v>
                </c:pt>
                <c:pt idx="518">
                  <c:v>1297.5</c:v>
                </c:pt>
                <c:pt idx="519">
                  <c:v>1300</c:v>
                </c:pt>
                <c:pt idx="520">
                  <c:v>1302.5</c:v>
                </c:pt>
                <c:pt idx="521">
                  <c:v>1305</c:v>
                </c:pt>
                <c:pt idx="522">
                  <c:v>1307.5</c:v>
                </c:pt>
                <c:pt idx="523">
                  <c:v>1310</c:v>
                </c:pt>
                <c:pt idx="524">
                  <c:v>1312.5</c:v>
                </c:pt>
                <c:pt idx="525">
                  <c:v>1315</c:v>
                </c:pt>
                <c:pt idx="526">
                  <c:v>1317.5</c:v>
                </c:pt>
                <c:pt idx="527">
                  <c:v>1320</c:v>
                </c:pt>
                <c:pt idx="528">
                  <c:v>1322.5</c:v>
                </c:pt>
                <c:pt idx="529">
                  <c:v>1325</c:v>
                </c:pt>
                <c:pt idx="530">
                  <c:v>1327.5</c:v>
                </c:pt>
                <c:pt idx="531">
                  <c:v>1330</c:v>
                </c:pt>
                <c:pt idx="532">
                  <c:v>1332.5</c:v>
                </c:pt>
                <c:pt idx="533">
                  <c:v>1335</c:v>
                </c:pt>
                <c:pt idx="534">
                  <c:v>1337.5</c:v>
                </c:pt>
                <c:pt idx="535">
                  <c:v>1340</c:v>
                </c:pt>
                <c:pt idx="536">
                  <c:v>1342.5</c:v>
                </c:pt>
                <c:pt idx="537">
                  <c:v>1345</c:v>
                </c:pt>
                <c:pt idx="538">
                  <c:v>1347.5</c:v>
                </c:pt>
                <c:pt idx="539">
                  <c:v>1350</c:v>
                </c:pt>
                <c:pt idx="540">
                  <c:v>1352.5</c:v>
                </c:pt>
                <c:pt idx="541">
                  <c:v>1355</c:v>
                </c:pt>
                <c:pt idx="542">
                  <c:v>1357.5</c:v>
                </c:pt>
                <c:pt idx="543">
                  <c:v>1360</c:v>
                </c:pt>
                <c:pt idx="544">
                  <c:v>1362.5</c:v>
                </c:pt>
                <c:pt idx="545">
                  <c:v>1365</c:v>
                </c:pt>
                <c:pt idx="546">
                  <c:v>1367.5</c:v>
                </c:pt>
                <c:pt idx="547">
                  <c:v>1370</c:v>
                </c:pt>
                <c:pt idx="548">
                  <c:v>1372.5</c:v>
                </c:pt>
                <c:pt idx="549">
                  <c:v>1375</c:v>
                </c:pt>
                <c:pt idx="550">
                  <c:v>1377.5</c:v>
                </c:pt>
                <c:pt idx="551">
                  <c:v>1380</c:v>
                </c:pt>
                <c:pt idx="552">
                  <c:v>1382.5</c:v>
                </c:pt>
                <c:pt idx="553">
                  <c:v>1385</c:v>
                </c:pt>
                <c:pt idx="554">
                  <c:v>1387.5</c:v>
                </c:pt>
                <c:pt idx="555">
                  <c:v>1390</c:v>
                </c:pt>
                <c:pt idx="556">
                  <c:v>1392.5</c:v>
                </c:pt>
                <c:pt idx="557">
                  <c:v>1395</c:v>
                </c:pt>
                <c:pt idx="558">
                  <c:v>1397.5</c:v>
                </c:pt>
                <c:pt idx="559">
                  <c:v>1400</c:v>
                </c:pt>
                <c:pt idx="560">
                  <c:v>1402.5</c:v>
                </c:pt>
                <c:pt idx="561">
                  <c:v>1405</c:v>
                </c:pt>
                <c:pt idx="562">
                  <c:v>1407.5</c:v>
                </c:pt>
                <c:pt idx="563">
                  <c:v>1410</c:v>
                </c:pt>
                <c:pt idx="564">
                  <c:v>1412.5</c:v>
                </c:pt>
                <c:pt idx="565">
                  <c:v>1415</c:v>
                </c:pt>
                <c:pt idx="566">
                  <c:v>1417.5</c:v>
                </c:pt>
                <c:pt idx="567">
                  <c:v>1420</c:v>
                </c:pt>
                <c:pt idx="568">
                  <c:v>1422.5</c:v>
                </c:pt>
                <c:pt idx="569">
                  <c:v>1425</c:v>
                </c:pt>
                <c:pt idx="570">
                  <c:v>1427.5</c:v>
                </c:pt>
                <c:pt idx="571">
                  <c:v>1430</c:v>
                </c:pt>
                <c:pt idx="572">
                  <c:v>1432.5</c:v>
                </c:pt>
                <c:pt idx="573">
                  <c:v>1435</c:v>
                </c:pt>
                <c:pt idx="574">
                  <c:v>1437.5</c:v>
                </c:pt>
                <c:pt idx="575">
                  <c:v>1440</c:v>
                </c:pt>
                <c:pt idx="576">
                  <c:v>1442.5</c:v>
                </c:pt>
                <c:pt idx="577">
                  <c:v>1445</c:v>
                </c:pt>
                <c:pt idx="578">
                  <c:v>1447.5</c:v>
                </c:pt>
                <c:pt idx="579">
                  <c:v>1450</c:v>
                </c:pt>
                <c:pt idx="580">
                  <c:v>1452.5</c:v>
                </c:pt>
                <c:pt idx="581">
                  <c:v>1455</c:v>
                </c:pt>
                <c:pt idx="582">
                  <c:v>1457.5</c:v>
                </c:pt>
                <c:pt idx="583">
                  <c:v>1460</c:v>
                </c:pt>
                <c:pt idx="584">
                  <c:v>1462.5</c:v>
                </c:pt>
                <c:pt idx="585">
                  <c:v>1465</c:v>
                </c:pt>
                <c:pt idx="586">
                  <c:v>1467.5</c:v>
                </c:pt>
                <c:pt idx="587">
                  <c:v>1470</c:v>
                </c:pt>
                <c:pt idx="588">
                  <c:v>1472.5</c:v>
                </c:pt>
                <c:pt idx="589">
                  <c:v>1475</c:v>
                </c:pt>
                <c:pt idx="590">
                  <c:v>1477.5</c:v>
                </c:pt>
                <c:pt idx="591">
                  <c:v>1480</c:v>
                </c:pt>
                <c:pt idx="592">
                  <c:v>1482.5</c:v>
                </c:pt>
                <c:pt idx="593">
                  <c:v>1485</c:v>
                </c:pt>
                <c:pt idx="594">
                  <c:v>1487.5</c:v>
                </c:pt>
                <c:pt idx="595">
                  <c:v>1490</c:v>
                </c:pt>
                <c:pt idx="596">
                  <c:v>1492.5</c:v>
                </c:pt>
                <c:pt idx="597">
                  <c:v>1495</c:v>
                </c:pt>
                <c:pt idx="598">
                  <c:v>1497.5</c:v>
                </c:pt>
                <c:pt idx="599">
                  <c:v>1500</c:v>
                </c:pt>
                <c:pt idx="600">
                  <c:v>1502.5</c:v>
                </c:pt>
                <c:pt idx="601">
                  <c:v>1505</c:v>
                </c:pt>
                <c:pt idx="602">
                  <c:v>1507.5</c:v>
                </c:pt>
                <c:pt idx="603">
                  <c:v>1510</c:v>
                </c:pt>
                <c:pt idx="604">
                  <c:v>1512.5</c:v>
                </c:pt>
                <c:pt idx="605">
                  <c:v>1515</c:v>
                </c:pt>
                <c:pt idx="606">
                  <c:v>1517.5</c:v>
                </c:pt>
                <c:pt idx="607">
                  <c:v>1520</c:v>
                </c:pt>
                <c:pt idx="608">
                  <c:v>1522.5</c:v>
                </c:pt>
                <c:pt idx="609">
                  <c:v>1525</c:v>
                </c:pt>
                <c:pt idx="610">
                  <c:v>1527.5</c:v>
                </c:pt>
                <c:pt idx="611">
                  <c:v>1530</c:v>
                </c:pt>
                <c:pt idx="612">
                  <c:v>1532.5</c:v>
                </c:pt>
                <c:pt idx="613">
                  <c:v>1535</c:v>
                </c:pt>
                <c:pt idx="614">
                  <c:v>1537.5</c:v>
                </c:pt>
                <c:pt idx="615">
                  <c:v>1540</c:v>
                </c:pt>
                <c:pt idx="616">
                  <c:v>1542.5</c:v>
                </c:pt>
                <c:pt idx="617">
                  <c:v>1545</c:v>
                </c:pt>
                <c:pt idx="618">
                  <c:v>1547.5</c:v>
                </c:pt>
                <c:pt idx="619">
                  <c:v>1550</c:v>
                </c:pt>
                <c:pt idx="620">
                  <c:v>1552.5</c:v>
                </c:pt>
                <c:pt idx="621">
                  <c:v>1555</c:v>
                </c:pt>
                <c:pt idx="622">
                  <c:v>1557.5</c:v>
                </c:pt>
                <c:pt idx="623">
                  <c:v>1560</c:v>
                </c:pt>
                <c:pt idx="624">
                  <c:v>1562.5</c:v>
                </c:pt>
                <c:pt idx="625">
                  <c:v>1565</c:v>
                </c:pt>
                <c:pt idx="626">
                  <c:v>1567.5</c:v>
                </c:pt>
                <c:pt idx="627">
                  <c:v>1570</c:v>
                </c:pt>
                <c:pt idx="628">
                  <c:v>1572.5</c:v>
                </c:pt>
                <c:pt idx="629">
                  <c:v>1575</c:v>
                </c:pt>
                <c:pt idx="630">
                  <c:v>1577.5</c:v>
                </c:pt>
                <c:pt idx="631">
                  <c:v>1580</c:v>
                </c:pt>
                <c:pt idx="632">
                  <c:v>1582.5</c:v>
                </c:pt>
                <c:pt idx="633">
                  <c:v>1585</c:v>
                </c:pt>
                <c:pt idx="634">
                  <c:v>1587.5</c:v>
                </c:pt>
                <c:pt idx="635">
                  <c:v>1590</c:v>
                </c:pt>
                <c:pt idx="636">
                  <c:v>1592.5</c:v>
                </c:pt>
                <c:pt idx="637">
                  <c:v>1595</c:v>
                </c:pt>
                <c:pt idx="638">
                  <c:v>1597.5</c:v>
                </c:pt>
                <c:pt idx="639">
                  <c:v>1600</c:v>
                </c:pt>
                <c:pt idx="640">
                  <c:v>1602.5</c:v>
                </c:pt>
                <c:pt idx="641">
                  <c:v>1605</c:v>
                </c:pt>
                <c:pt idx="642">
                  <c:v>1607.5</c:v>
                </c:pt>
                <c:pt idx="643">
                  <c:v>1610</c:v>
                </c:pt>
                <c:pt idx="644">
                  <c:v>1612.5</c:v>
                </c:pt>
                <c:pt idx="645">
                  <c:v>1615</c:v>
                </c:pt>
                <c:pt idx="646">
                  <c:v>1617.5</c:v>
                </c:pt>
                <c:pt idx="647">
                  <c:v>1620</c:v>
                </c:pt>
                <c:pt idx="648">
                  <c:v>1622.5</c:v>
                </c:pt>
                <c:pt idx="649">
                  <c:v>1625</c:v>
                </c:pt>
                <c:pt idx="650">
                  <c:v>1627.5</c:v>
                </c:pt>
                <c:pt idx="651">
                  <c:v>1630</c:v>
                </c:pt>
                <c:pt idx="652">
                  <c:v>1632.5</c:v>
                </c:pt>
                <c:pt idx="653">
                  <c:v>1635</c:v>
                </c:pt>
                <c:pt idx="654">
                  <c:v>1637.5</c:v>
                </c:pt>
                <c:pt idx="655">
                  <c:v>1640</c:v>
                </c:pt>
                <c:pt idx="656">
                  <c:v>1642.5</c:v>
                </c:pt>
                <c:pt idx="657">
                  <c:v>1645</c:v>
                </c:pt>
                <c:pt idx="658">
                  <c:v>1647.5</c:v>
                </c:pt>
                <c:pt idx="659">
                  <c:v>1650</c:v>
                </c:pt>
                <c:pt idx="660">
                  <c:v>1652.5</c:v>
                </c:pt>
                <c:pt idx="661">
                  <c:v>1655</c:v>
                </c:pt>
                <c:pt idx="662">
                  <c:v>1657.5</c:v>
                </c:pt>
                <c:pt idx="663">
                  <c:v>1660</c:v>
                </c:pt>
                <c:pt idx="664">
                  <c:v>1662.5</c:v>
                </c:pt>
                <c:pt idx="665">
                  <c:v>1665</c:v>
                </c:pt>
                <c:pt idx="666">
                  <c:v>1667.5</c:v>
                </c:pt>
                <c:pt idx="667">
                  <c:v>1670</c:v>
                </c:pt>
                <c:pt idx="668">
                  <c:v>1672.5</c:v>
                </c:pt>
                <c:pt idx="669">
                  <c:v>1675</c:v>
                </c:pt>
                <c:pt idx="670">
                  <c:v>1677.5</c:v>
                </c:pt>
                <c:pt idx="671">
                  <c:v>1680</c:v>
                </c:pt>
                <c:pt idx="672">
                  <c:v>1682.5</c:v>
                </c:pt>
                <c:pt idx="673">
                  <c:v>1685</c:v>
                </c:pt>
                <c:pt idx="674">
                  <c:v>1687.5</c:v>
                </c:pt>
                <c:pt idx="675">
                  <c:v>1690</c:v>
                </c:pt>
                <c:pt idx="676">
                  <c:v>1692.5</c:v>
                </c:pt>
                <c:pt idx="677">
                  <c:v>1695</c:v>
                </c:pt>
                <c:pt idx="678">
                  <c:v>1697.5</c:v>
                </c:pt>
                <c:pt idx="679">
                  <c:v>1700</c:v>
                </c:pt>
                <c:pt idx="680">
                  <c:v>1702.5</c:v>
                </c:pt>
                <c:pt idx="681">
                  <c:v>1705</c:v>
                </c:pt>
                <c:pt idx="682">
                  <c:v>1707.5</c:v>
                </c:pt>
                <c:pt idx="683">
                  <c:v>1710</c:v>
                </c:pt>
                <c:pt idx="684">
                  <c:v>1712.5</c:v>
                </c:pt>
                <c:pt idx="685">
                  <c:v>1715</c:v>
                </c:pt>
                <c:pt idx="686">
                  <c:v>1717.5</c:v>
                </c:pt>
                <c:pt idx="687">
                  <c:v>1720</c:v>
                </c:pt>
                <c:pt idx="688">
                  <c:v>1722.5</c:v>
                </c:pt>
                <c:pt idx="689">
                  <c:v>1725</c:v>
                </c:pt>
                <c:pt idx="690">
                  <c:v>1727.5</c:v>
                </c:pt>
                <c:pt idx="691">
                  <c:v>1730</c:v>
                </c:pt>
                <c:pt idx="692">
                  <c:v>1732.5</c:v>
                </c:pt>
                <c:pt idx="693">
                  <c:v>1735</c:v>
                </c:pt>
                <c:pt idx="694">
                  <c:v>1737.5</c:v>
                </c:pt>
                <c:pt idx="695">
                  <c:v>1740</c:v>
                </c:pt>
                <c:pt idx="696">
                  <c:v>1742.5</c:v>
                </c:pt>
                <c:pt idx="697">
                  <c:v>1745</c:v>
                </c:pt>
                <c:pt idx="698">
                  <c:v>1747.5</c:v>
                </c:pt>
                <c:pt idx="699">
                  <c:v>1750</c:v>
                </c:pt>
                <c:pt idx="700">
                  <c:v>1752.5</c:v>
                </c:pt>
                <c:pt idx="701">
                  <c:v>1755</c:v>
                </c:pt>
                <c:pt idx="702">
                  <c:v>1757.5</c:v>
                </c:pt>
                <c:pt idx="703">
                  <c:v>1760</c:v>
                </c:pt>
                <c:pt idx="704">
                  <c:v>1762.5</c:v>
                </c:pt>
                <c:pt idx="705">
                  <c:v>1765</c:v>
                </c:pt>
                <c:pt idx="706">
                  <c:v>1767.5</c:v>
                </c:pt>
                <c:pt idx="707">
                  <c:v>1770</c:v>
                </c:pt>
                <c:pt idx="708">
                  <c:v>1772.5</c:v>
                </c:pt>
                <c:pt idx="709">
                  <c:v>1775</c:v>
                </c:pt>
                <c:pt idx="710">
                  <c:v>1777.5</c:v>
                </c:pt>
                <c:pt idx="711">
                  <c:v>1780</c:v>
                </c:pt>
                <c:pt idx="712">
                  <c:v>1782.5</c:v>
                </c:pt>
                <c:pt idx="713">
                  <c:v>1785</c:v>
                </c:pt>
                <c:pt idx="714">
                  <c:v>1787.5</c:v>
                </c:pt>
                <c:pt idx="715">
                  <c:v>1790</c:v>
                </c:pt>
                <c:pt idx="716">
                  <c:v>1792.5</c:v>
                </c:pt>
                <c:pt idx="717">
                  <c:v>1795</c:v>
                </c:pt>
                <c:pt idx="718">
                  <c:v>1797.5</c:v>
                </c:pt>
                <c:pt idx="719">
                  <c:v>1800</c:v>
                </c:pt>
                <c:pt idx="720">
                  <c:v>1802.5</c:v>
                </c:pt>
                <c:pt idx="721">
                  <c:v>1805</c:v>
                </c:pt>
                <c:pt idx="722">
                  <c:v>1807.5</c:v>
                </c:pt>
                <c:pt idx="723">
                  <c:v>1810</c:v>
                </c:pt>
                <c:pt idx="724">
                  <c:v>1812.5</c:v>
                </c:pt>
                <c:pt idx="725">
                  <c:v>1815</c:v>
                </c:pt>
                <c:pt idx="726">
                  <c:v>1817.5</c:v>
                </c:pt>
                <c:pt idx="727">
                  <c:v>1820</c:v>
                </c:pt>
                <c:pt idx="728">
                  <c:v>1822.5</c:v>
                </c:pt>
                <c:pt idx="729">
                  <c:v>1825</c:v>
                </c:pt>
                <c:pt idx="730">
                  <c:v>1827.5</c:v>
                </c:pt>
                <c:pt idx="731">
                  <c:v>1830</c:v>
                </c:pt>
                <c:pt idx="732">
                  <c:v>1832.5</c:v>
                </c:pt>
                <c:pt idx="733">
                  <c:v>1835</c:v>
                </c:pt>
                <c:pt idx="734">
                  <c:v>1837.5</c:v>
                </c:pt>
                <c:pt idx="735">
                  <c:v>1840</c:v>
                </c:pt>
                <c:pt idx="736">
                  <c:v>1842.5</c:v>
                </c:pt>
                <c:pt idx="737">
                  <c:v>1845</c:v>
                </c:pt>
                <c:pt idx="738">
                  <c:v>1847.5</c:v>
                </c:pt>
                <c:pt idx="739">
                  <c:v>1850</c:v>
                </c:pt>
                <c:pt idx="740">
                  <c:v>1852.5</c:v>
                </c:pt>
                <c:pt idx="741">
                  <c:v>1855</c:v>
                </c:pt>
                <c:pt idx="742">
                  <c:v>1857.5</c:v>
                </c:pt>
                <c:pt idx="743">
                  <c:v>1860</c:v>
                </c:pt>
                <c:pt idx="744">
                  <c:v>1862.5</c:v>
                </c:pt>
                <c:pt idx="745">
                  <c:v>1865</c:v>
                </c:pt>
                <c:pt idx="746">
                  <c:v>1867.5</c:v>
                </c:pt>
                <c:pt idx="747">
                  <c:v>1870</c:v>
                </c:pt>
                <c:pt idx="748">
                  <c:v>1872.5</c:v>
                </c:pt>
                <c:pt idx="749">
                  <c:v>1875</c:v>
                </c:pt>
                <c:pt idx="750">
                  <c:v>1877.5</c:v>
                </c:pt>
                <c:pt idx="751">
                  <c:v>1880</c:v>
                </c:pt>
                <c:pt idx="752">
                  <c:v>1882.5</c:v>
                </c:pt>
                <c:pt idx="753">
                  <c:v>1885</c:v>
                </c:pt>
                <c:pt idx="754">
                  <c:v>1887.5</c:v>
                </c:pt>
                <c:pt idx="755">
                  <c:v>1890</c:v>
                </c:pt>
                <c:pt idx="756">
                  <c:v>1892.5</c:v>
                </c:pt>
                <c:pt idx="757">
                  <c:v>1895</c:v>
                </c:pt>
                <c:pt idx="758">
                  <c:v>1897.5</c:v>
                </c:pt>
                <c:pt idx="759">
                  <c:v>1900</c:v>
                </c:pt>
                <c:pt idx="760">
                  <c:v>1902.5</c:v>
                </c:pt>
                <c:pt idx="761">
                  <c:v>1905</c:v>
                </c:pt>
                <c:pt idx="762">
                  <c:v>1907.5</c:v>
                </c:pt>
                <c:pt idx="763">
                  <c:v>1910</c:v>
                </c:pt>
                <c:pt idx="764">
                  <c:v>1912.5</c:v>
                </c:pt>
                <c:pt idx="765">
                  <c:v>1915</c:v>
                </c:pt>
                <c:pt idx="766">
                  <c:v>1917.5</c:v>
                </c:pt>
                <c:pt idx="767">
                  <c:v>1920</c:v>
                </c:pt>
                <c:pt idx="768">
                  <c:v>1922.5</c:v>
                </c:pt>
                <c:pt idx="769">
                  <c:v>1925</c:v>
                </c:pt>
                <c:pt idx="770">
                  <c:v>1927.5</c:v>
                </c:pt>
                <c:pt idx="771">
                  <c:v>1930</c:v>
                </c:pt>
                <c:pt idx="772">
                  <c:v>1932.5</c:v>
                </c:pt>
                <c:pt idx="773">
                  <c:v>1935</c:v>
                </c:pt>
                <c:pt idx="774">
                  <c:v>1937.5</c:v>
                </c:pt>
                <c:pt idx="775">
                  <c:v>1940</c:v>
                </c:pt>
                <c:pt idx="776">
                  <c:v>1942.5</c:v>
                </c:pt>
                <c:pt idx="777">
                  <c:v>1945</c:v>
                </c:pt>
                <c:pt idx="778">
                  <c:v>1947.5</c:v>
                </c:pt>
                <c:pt idx="779">
                  <c:v>1950</c:v>
                </c:pt>
                <c:pt idx="780">
                  <c:v>1952.5</c:v>
                </c:pt>
                <c:pt idx="781">
                  <c:v>1955</c:v>
                </c:pt>
                <c:pt idx="782">
                  <c:v>1957.5</c:v>
                </c:pt>
                <c:pt idx="783">
                  <c:v>1960</c:v>
                </c:pt>
                <c:pt idx="784">
                  <c:v>1962.5</c:v>
                </c:pt>
                <c:pt idx="785">
                  <c:v>1965</c:v>
                </c:pt>
                <c:pt idx="786">
                  <c:v>1967.5</c:v>
                </c:pt>
                <c:pt idx="787">
                  <c:v>1970</c:v>
                </c:pt>
                <c:pt idx="788">
                  <c:v>1972.5</c:v>
                </c:pt>
                <c:pt idx="789">
                  <c:v>1975</c:v>
                </c:pt>
                <c:pt idx="790">
                  <c:v>1977.5</c:v>
                </c:pt>
                <c:pt idx="791">
                  <c:v>1980</c:v>
                </c:pt>
                <c:pt idx="792">
                  <c:v>1982.5</c:v>
                </c:pt>
                <c:pt idx="793">
                  <c:v>1985</c:v>
                </c:pt>
                <c:pt idx="794">
                  <c:v>1987.5</c:v>
                </c:pt>
                <c:pt idx="795">
                  <c:v>1990</c:v>
                </c:pt>
                <c:pt idx="796">
                  <c:v>1992.5</c:v>
                </c:pt>
                <c:pt idx="797">
                  <c:v>1995</c:v>
                </c:pt>
                <c:pt idx="798">
                  <c:v>1997.5</c:v>
                </c:pt>
                <c:pt idx="799">
                  <c:v>2000</c:v>
                </c:pt>
                <c:pt idx="800">
                  <c:v>2002.5</c:v>
                </c:pt>
                <c:pt idx="801">
                  <c:v>2005</c:v>
                </c:pt>
                <c:pt idx="802">
                  <c:v>2007.5</c:v>
                </c:pt>
                <c:pt idx="803">
                  <c:v>2010</c:v>
                </c:pt>
                <c:pt idx="804">
                  <c:v>2012.5</c:v>
                </c:pt>
                <c:pt idx="805">
                  <c:v>2015</c:v>
                </c:pt>
                <c:pt idx="806">
                  <c:v>2017.5</c:v>
                </c:pt>
                <c:pt idx="807">
                  <c:v>2020</c:v>
                </c:pt>
                <c:pt idx="808">
                  <c:v>2022.5</c:v>
                </c:pt>
                <c:pt idx="809">
                  <c:v>2025</c:v>
                </c:pt>
                <c:pt idx="810">
                  <c:v>2027.5</c:v>
                </c:pt>
                <c:pt idx="811">
                  <c:v>2030</c:v>
                </c:pt>
                <c:pt idx="812">
                  <c:v>2032.5</c:v>
                </c:pt>
                <c:pt idx="813">
                  <c:v>2035</c:v>
                </c:pt>
                <c:pt idx="814">
                  <c:v>2037.5</c:v>
                </c:pt>
                <c:pt idx="815">
                  <c:v>2040</c:v>
                </c:pt>
                <c:pt idx="816">
                  <c:v>2042.5</c:v>
                </c:pt>
                <c:pt idx="817">
                  <c:v>2045</c:v>
                </c:pt>
                <c:pt idx="818">
                  <c:v>2047.5</c:v>
                </c:pt>
                <c:pt idx="819">
                  <c:v>2050</c:v>
                </c:pt>
                <c:pt idx="820">
                  <c:v>2052.5</c:v>
                </c:pt>
                <c:pt idx="821">
                  <c:v>2055</c:v>
                </c:pt>
                <c:pt idx="822">
                  <c:v>2057.5</c:v>
                </c:pt>
                <c:pt idx="823">
                  <c:v>2060</c:v>
                </c:pt>
                <c:pt idx="824">
                  <c:v>2062.5</c:v>
                </c:pt>
                <c:pt idx="825">
                  <c:v>2065</c:v>
                </c:pt>
                <c:pt idx="826">
                  <c:v>2067.5</c:v>
                </c:pt>
                <c:pt idx="827">
                  <c:v>2070</c:v>
                </c:pt>
                <c:pt idx="828">
                  <c:v>2072.5</c:v>
                </c:pt>
                <c:pt idx="829">
                  <c:v>2075</c:v>
                </c:pt>
                <c:pt idx="830">
                  <c:v>2077.5</c:v>
                </c:pt>
                <c:pt idx="831">
                  <c:v>2080</c:v>
                </c:pt>
                <c:pt idx="832">
                  <c:v>2082.5</c:v>
                </c:pt>
                <c:pt idx="833">
                  <c:v>2085</c:v>
                </c:pt>
                <c:pt idx="834">
                  <c:v>2087.5</c:v>
                </c:pt>
                <c:pt idx="835">
                  <c:v>2090</c:v>
                </c:pt>
                <c:pt idx="836">
                  <c:v>2092.5</c:v>
                </c:pt>
                <c:pt idx="837">
                  <c:v>2095</c:v>
                </c:pt>
                <c:pt idx="838">
                  <c:v>2097.5</c:v>
                </c:pt>
                <c:pt idx="839">
                  <c:v>2100</c:v>
                </c:pt>
                <c:pt idx="840">
                  <c:v>2102.5</c:v>
                </c:pt>
                <c:pt idx="841">
                  <c:v>2105</c:v>
                </c:pt>
                <c:pt idx="842">
                  <c:v>2107.5</c:v>
                </c:pt>
                <c:pt idx="843">
                  <c:v>2110</c:v>
                </c:pt>
                <c:pt idx="844">
                  <c:v>2112.5</c:v>
                </c:pt>
                <c:pt idx="845">
                  <c:v>2115</c:v>
                </c:pt>
                <c:pt idx="846">
                  <c:v>2117.5</c:v>
                </c:pt>
                <c:pt idx="847">
                  <c:v>2120</c:v>
                </c:pt>
                <c:pt idx="848">
                  <c:v>2122.5</c:v>
                </c:pt>
                <c:pt idx="849">
                  <c:v>2125</c:v>
                </c:pt>
                <c:pt idx="850">
                  <c:v>2127.5</c:v>
                </c:pt>
                <c:pt idx="851">
                  <c:v>2130</c:v>
                </c:pt>
                <c:pt idx="852">
                  <c:v>2132.5</c:v>
                </c:pt>
                <c:pt idx="853">
                  <c:v>2135</c:v>
                </c:pt>
                <c:pt idx="854">
                  <c:v>2137.5</c:v>
                </c:pt>
                <c:pt idx="855">
                  <c:v>2140</c:v>
                </c:pt>
                <c:pt idx="856">
                  <c:v>2142.5</c:v>
                </c:pt>
                <c:pt idx="857">
                  <c:v>2145</c:v>
                </c:pt>
                <c:pt idx="858">
                  <c:v>2147.5</c:v>
                </c:pt>
                <c:pt idx="859">
                  <c:v>2150</c:v>
                </c:pt>
                <c:pt idx="860">
                  <c:v>2152.5</c:v>
                </c:pt>
                <c:pt idx="861">
                  <c:v>2155</c:v>
                </c:pt>
                <c:pt idx="862">
                  <c:v>2157.5</c:v>
                </c:pt>
                <c:pt idx="863">
                  <c:v>2160</c:v>
                </c:pt>
                <c:pt idx="864">
                  <c:v>2162.5</c:v>
                </c:pt>
                <c:pt idx="865">
                  <c:v>2165</c:v>
                </c:pt>
                <c:pt idx="866">
                  <c:v>2167.5</c:v>
                </c:pt>
                <c:pt idx="867">
                  <c:v>2170</c:v>
                </c:pt>
                <c:pt idx="868">
                  <c:v>2172.5</c:v>
                </c:pt>
                <c:pt idx="869">
                  <c:v>2175</c:v>
                </c:pt>
                <c:pt idx="870">
                  <c:v>2177.5</c:v>
                </c:pt>
                <c:pt idx="871">
                  <c:v>2180</c:v>
                </c:pt>
                <c:pt idx="872">
                  <c:v>2182.5</c:v>
                </c:pt>
                <c:pt idx="873">
                  <c:v>2185</c:v>
                </c:pt>
                <c:pt idx="874">
                  <c:v>2187.5</c:v>
                </c:pt>
                <c:pt idx="875">
                  <c:v>2190</c:v>
                </c:pt>
                <c:pt idx="876">
                  <c:v>2192.5</c:v>
                </c:pt>
                <c:pt idx="877">
                  <c:v>2195</c:v>
                </c:pt>
                <c:pt idx="878">
                  <c:v>2197.5</c:v>
                </c:pt>
                <c:pt idx="879">
                  <c:v>2200</c:v>
                </c:pt>
                <c:pt idx="880">
                  <c:v>2202.5</c:v>
                </c:pt>
                <c:pt idx="881">
                  <c:v>2205</c:v>
                </c:pt>
                <c:pt idx="882">
                  <c:v>2207.5</c:v>
                </c:pt>
                <c:pt idx="883">
                  <c:v>2210</c:v>
                </c:pt>
                <c:pt idx="884">
                  <c:v>2212.5</c:v>
                </c:pt>
                <c:pt idx="885">
                  <c:v>2215</c:v>
                </c:pt>
                <c:pt idx="886">
                  <c:v>2217.5</c:v>
                </c:pt>
                <c:pt idx="887">
                  <c:v>2220</c:v>
                </c:pt>
                <c:pt idx="888">
                  <c:v>2222.5</c:v>
                </c:pt>
                <c:pt idx="889">
                  <c:v>2225</c:v>
                </c:pt>
                <c:pt idx="890">
                  <c:v>2227.5</c:v>
                </c:pt>
                <c:pt idx="891">
                  <c:v>2230</c:v>
                </c:pt>
                <c:pt idx="892">
                  <c:v>2232.5</c:v>
                </c:pt>
                <c:pt idx="893">
                  <c:v>2235</c:v>
                </c:pt>
                <c:pt idx="894">
                  <c:v>2237.5</c:v>
                </c:pt>
                <c:pt idx="895">
                  <c:v>2240</c:v>
                </c:pt>
                <c:pt idx="896">
                  <c:v>2242.5</c:v>
                </c:pt>
                <c:pt idx="897">
                  <c:v>2245</c:v>
                </c:pt>
                <c:pt idx="898">
                  <c:v>2247.5</c:v>
                </c:pt>
                <c:pt idx="899">
                  <c:v>2250</c:v>
                </c:pt>
                <c:pt idx="900">
                  <c:v>2252.5</c:v>
                </c:pt>
                <c:pt idx="901">
                  <c:v>2255</c:v>
                </c:pt>
                <c:pt idx="902">
                  <c:v>2257.5</c:v>
                </c:pt>
                <c:pt idx="903">
                  <c:v>2260</c:v>
                </c:pt>
                <c:pt idx="904">
                  <c:v>2262.5</c:v>
                </c:pt>
                <c:pt idx="905">
                  <c:v>2265</c:v>
                </c:pt>
                <c:pt idx="906">
                  <c:v>2267.5</c:v>
                </c:pt>
                <c:pt idx="907">
                  <c:v>2270</c:v>
                </c:pt>
                <c:pt idx="908">
                  <c:v>2272.5</c:v>
                </c:pt>
                <c:pt idx="909">
                  <c:v>2275</c:v>
                </c:pt>
                <c:pt idx="910">
                  <c:v>2277.5</c:v>
                </c:pt>
                <c:pt idx="911">
                  <c:v>2280</c:v>
                </c:pt>
                <c:pt idx="912">
                  <c:v>2282.5</c:v>
                </c:pt>
                <c:pt idx="913">
                  <c:v>2285</c:v>
                </c:pt>
                <c:pt idx="914">
                  <c:v>2287.5</c:v>
                </c:pt>
                <c:pt idx="915">
                  <c:v>2290</c:v>
                </c:pt>
                <c:pt idx="916">
                  <c:v>2292.5</c:v>
                </c:pt>
                <c:pt idx="917">
                  <c:v>2295</c:v>
                </c:pt>
                <c:pt idx="918">
                  <c:v>2297.5</c:v>
                </c:pt>
                <c:pt idx="919">
                  <c:v>2300</c:v>
                </c:pt>
                <c:pt idx="920">
                  <c:v>2302.5</c:v>
                </c:pt>
                <c:pt idx="921">
                  <c:v>2305</c:v>
                </c:pt>
                <c:pt idx="922">
                  <c:v>2307.5</c:v>
                </c:pt>
                <c:pt idx="923">
                  <c:v>2310</c:v>
                </c:pt>
                <c:pt idx="924">
                  <c:v>2312.5</c:v>
                </c:pt>
                <c:pt idx="925">
                  <c:v>2315</c:v>
                </c:pt>
                <c:pt idx="926">
                  <c:v>2317.5</c:v>
                </c:pt>
                <c:pt idx="927">
                  <c:v>2320</c:v>
                </c:pt>
                <c:pt idx="928">
                  <c:v>2322.5</c:v>
                </c:pt>
                <c:pt idx="929">
                  <c:v>2325</c:v>
                </c:pt>
                <c:pt idx="930">
                  <c:v>2327.5</c:v>
                </c:pt>
                <c:pt idx="931">
                  <c:v>2330</c:v>
                </c:pt>
                <c:pt idx="932">
                  <c:v>2332.5</c:v>
                </c:pt>
                <c:pt idx="933">
                  <c:v>2335</c:v>
                </c:pt>
                <c:pt idx="934">
                  <c:v>2337.5</c:v>
                </c:pt>
                <c:pt idx="935">
                  <c:v>2340</c:v>
                </c:pt>
                <c:pt idx="936">
                  <c:v>2342.5</c:v>
                </c:pt>
                <c:pt idx="937">
                  <c:v>2345</c:v>
                </c:pt>
                <c:pt idx="938">
                  <c:v>2347.5</c:v>
                </c:pt>
                <c:pt idx="939">
                  <c:v>2350</c:v>
                </c:pt>
                <c:pt idx="940">
                  <c:v>2352.5</c:v>
                </c:pt>
                <c:pt idx="941">
                  <c:v>2355</c:v>
                </c:pt>
                <c:pt idx="942">
                  <c:v>2357.5</c:v>
                </c:pt>
                <c:pt idx="943">
                  <c:v>2360</c:v>
                </c:pt>
                <c:pt idx="944">
                  <c:v>2362.5</c:v>
                </c:pt>
                <c:pt idx="945">
                  <c:v>2365</c:v>
                </c:pt>
                <c:pt idx="946">
                  <c:v>2367.5</c:v>
                </c:pt>
                <c:pt idx="947">
                  <c:v>2370</c:v>
                </c:pt>
                <c:pt idx="948">
                  <c:v>2372.5</c:v>
                </c:pt>
                <c:pt idx="949">
                  <c:v>2375</c:v>
                </c:pt>
                <c:pt idx="950">
                  <c:v>2377.5</c:v>
                </c:pt>
                <c:pt idx="951">
                  <c:v>2380</c:v>
                </c:pt>
                <c:pt idx="952">
                  <c:v>2382.5</c:v>
                </c:pt>
                <c:pt idx="953">
                  <c:v>2385</c:v>
                </c:pt>
                <c:pt idx="954">
                  <c:v>2387.5</c:v>
                </c:pt>
                <c:pt idx="955">
                  <c:v>2390</c:v>
                </c:pt>
                <c:pt idx="956">
                  <c:v>2392.5</c:v>
                </c:pt>
                <c:pt idx="957">
                  <c:v>2395</c:v>
                </c:pt>
                <c:pt idx="958">
                  <c:v>2397.5</c:v>
                </c:pt>
                <c:pt idx="959">
                  <c:v>2400</c:v>
                </c:pt>
                <c:pt idx="960">
                  <c:v>2402.5</c:v>
                </c:pt>
                <c:pt idx="961">
                  <c:v>2405</c:v>
                </c:pt>
                <c:pt idx="962">
                  <c:v>2407.5</c:v>
                </c:pt>
                <c:pt idx="963">
                  <c:v>2410</c:v>
                </c:pt>
                <c:pt idx="964">
                  <c:v>2412.5</c:v>
                </c:pt>
                <c:pt idx="965">
                  <c:v>2415</c:v>
                </c:pt>
                <c:pt idx="966">
                  <c:v>2417.5</c:v>
                </c:pt>
                <c:pt idx="967">
                  <c:v>2420</c:v>
                </c:pt>
                <c:pt idx="968">
                  <c:v>2422.5</c:v>
                </c:pt>
                <c:pt idx="969">
                  <c:v>2425</c:v>
                </c:pt>
                <c:pt idx="970">
                  <c:v>2427.5</c:v>
                </c:pt>
                <c:pt idx="971">
                  <c:v>2430</c:v>
                </c:pt>
                <c:pt idx="972">
                  <c:v>2432.5</c:v>
                </c:pt>
                <c:pt idx="973">
                  <c:v>2435</c:v>
                </c:pt>
                <c:pt idx="974">
                  <c:v>2437.5</c:v>
                </c:pt>
                <c:pt idx="975">
                  <c:v>2440</c:v>
                </c:pt>
                <c:pt idx="976">
                  <c:v>2442.5</c:v>
                </c:pt>
                <c:pt idx="977">
                  <c:v>2445</c:v>
                </c:pt>
                <c:pt idx="978">
                  <c:v>2447.5</c:v>
                </c:pt>
                <c:pt idx="979">
                  <c:v>2450</c:v>
                </c:pt>
                <c:pt idx="980">
                  <c:v>2452.5</c:v>
                </c:pt>
                <c:pt idx="981">
                  <c:v>2455</c:v>
                </c:pt>
                <c:pt idx="982">
                  <c:v>2457.5</c:v>
                </c:pt>
                <c:pt idx="983">
                  <c:v>2460</c:v>
                </c:pt>
                <c:pt idx="984">
                  <c:v>2462.5</c:v>
                </c:pt>
                <c:pt idx="985">
                  <c:v>2465</c:v>
                </c:pt>
                <c:pt idx="986">
                  <c:v>2467.5</c:v>
                </c:pt>
                <c:pt idx="987">
                  <c:v>2470</c:v>
                </c:pt>
                <c:pt idx="988">
                  <c:v>2472.5</c:v>
                </c:pt>
                <c:pt idx="989">
                  <c:v>2475</c:v>
                </c:pt>
                <c:pt idx="990">
                  <c:v>2477.5</c:v>
                </c:pt>
                <c:pt idx="991">
                  <c:v>2480</c:v>
                </c:pt>
                <c:pt idx="992">
                  <c:v>2482.5</c:v>
                </c:pt>
                <c:pt idx="993">
                  <c:v>2485</c:v>
                </c:pt>
                <c:pt idx="994">
                  <c:v>2487.5</c:v>
                </c:pt>
                <c:pt idx="995">
                  <c:v>2490</c:v>
                </c:pt>
                <c:pt idx="996">
                  <c:v>2492.5</c:v>
                </c:pt>
                <c:pt idx="997">
                  <c:v>2495</c:v>
                </c:pt>
                <c:pt idx="998">
                  <c:v>2497.5</c:v>
                </c:pt>
                <c:pt idx="999">
                  <c:v>2500</c:v>
                </c:pt>
                <c:pt idx="1000">
                  <c:v>2502.5</c:v>
                </c:pt>
                <c:pt idx="1001">
                  <c:v>2505</c:v>
                </c:pt>
                <c:pt idx="1002">
                  <c:v>2507.5</c:v>
                </c:pt>
                <c:pt idx="1003">
                  <c:v>2510</c:v>
                </c:pt>
                <c:pt idx="1004">
                  <c:v>2512.5</c:v>
                </c:pt>
                <c:pt idx="1005">
                  <c:v>2515</c:v>
                </c:pt>
                <c:pt idx="1006">
                  <c:v>2517.5</c:v>
                </c:pt>
                <c:pt idx="1007">
                  <c:v>2520</c:v>
                </c:pt>
                <c:pt idx="1008">
                  <c:v>2522.5</c:v>
                </c:pt>
                <c:pt idx="1009">
                  <c:v>2525</c:v>
                </c:pt>
                <c:pt idx="1010">
                  <c:v>2527.5</c:v>
                </c:pt>
                <c:pt idx="1011">
                  <c:v>2530</c:v>
                </c:pt>
                <c:pt idx="1012">
                  <c:v>2532.5</c:v>
                </c:pt>
                <c:pt idx="1013">
                  <c:v>2535</c:v>
                </c:pt>
                <c:pt idx="1014">
                  <c:v>2537.5</c:v>
                </c:pt>
                <c:pt idx="1015">
                  <c:v>2540</c:v>
                </c:pt>
                <c:pt idx="1016">
                  <c:v>2542.5</c:v>
                </c:pt>
                <c:pt idx="1017">
                  <c:v>2545</c:v>
                </c:pt>
                <c:pt idx="1018">
                  <c:v>2547.5</c:v>
                </c:pt>
                <c:pt idx="1019">
                  <c:v>2550</c:v>
                </c:pt>
                <c:pt idx="1020">
                  <c:v>2552.5</c:v>
                </c:pt>
                <c:pt idx="1021">
                  <c:v>2555</c:v>
                </c:pt>
                <c:pt idx="1022">
                  <c:v>2557.5</c:v>
                </c:pt>
                <c:pt idx="1023">
                  <c:v>2560</c:v>
                </c:pt>
                <c:pt idx="1024">
                  <c:v>2562.5</c:v>
                </c:pt>
                <c:pt idx="1025">
                  <c:v>2565</c:v>
                </c:pt>
                <c:pt idx="1026">
                  <c:v>2567.5</c:v>
                </c:pt>
                <c:pt idx="1027">
                  <c:v>2570</c:v>
                </c:pt>
                <c:pt idx="1028">
                  <c:v>2572.5</c:v>
                </c:pt>
                <c:pt idx="1029">
                  <c:v>2575</c:v>
                </c:pt>
                <c:pt idx="1030">
                  <c:v>2577.5</c:v>
                </c:pt>
                <c:pt idx="1031">
                  <c:v>2580</c:v>
                </c:pt>
                <c:pt idx="1032">
                  <c:v>2582.5</c:v>
                </c:pt>
                <c:pt idx="1033">
                  <c:v>2585</c:v>
                </c:pt>
                <c:pt idx="1034">
                  <c:v>2587.5</c:v>
                </c:pt>
                <c:pt idx="1035">
                  <c:v>2590</c:v>
                </c:pt>
                <c:pt idx="1036">
                  <c:v>2592.5</c:v>
                </c:pt>
                <c:pt idx="1037">
                  <c:v>2595</c:v>
                </c:pt>
                <c:pt idx="1038">
                  <c:v>2597.5</c:v>
                </c:pt>
                <c:pt idx="1039">
                  <c:v>2600</c:v>
                </c:pt>
                <c:pt idx="1040">
                  <c:v>2602.5</c:v>
                </c:pt>
                <c:pt idx="1041">
                  <c:v>2605</c:v>
                </c:pt>
                <c:pt idx="1042">
                  <c:v>2607.5</c:v>
                </c:pt>
                <c:pt idx="1043">
                  <c:v>2610</c:v>
                </c:pt>
                <c:pt idx="1044">
                  <c:v>2612.5</c:v>
                </c:pt>
                <c:pt idx="1045">
                  <c:v>2615</c:v>
                </c:pt>
                <c:pt idx="1046">
                  <c:v>2617.5</c:v>
                </c:pt>
                <c:pt idx="1047">
                  <c:v>2620</c:v>
                </c:pt>
                <c:pt idx="1048">
                  <c:v>2622.5</c:v>
                </c:pt>
                <c:pt idx="1049">
                  <c:v>2625</c:v>
                </c:pt>
                <c:pt idx="1050">
                  <c:v>2627.5</c:v>
                </c:pt>
                <c:pt idx="1051">
                  <c:v>2630</c:v>
                </c:pt>
                <c:pt idx="1052">
                  <c:v>2632.5</c:v>
                </c:pt>
                <c:pt idx="1053">
                  <c:v>2635</c:v>
                </c:pt>
                <c:pt idx="1054">
                  <c:v>2637.5</c:v>
                </c:pt>
                <c:pt idx="1055">
                  <c:v>2640</c:v>
                </c:pt>
                <c:pt idx="1056">
                  <c:v>2642.5</c:v>
                </c:pt>
                <c:pt idx="1057">
                  <c:v>2645</c:v>
                </c:pt>
                <c:pt idx="1058">
                  <c:v>2647.5</c:v>
                </c:pt>
                <c:pt idx="1059">
                  <c:v>2650</c:v>
                </c:pt>
                <c:pt idx="1060">
                  <c:v>2652.5</c:v>
                </c:pt>
                <c:pt idx="1061">
                  <c:v>2655</c:v>
                </c:pt>
                <c:pt idx="1062">
                  <c:v>2657.5</c:v>
                </c:pt>
                <c:pt idx="1063">
                  <c:v>2660</c:v>
                </c:pt>
                <c:pt idx="1064">
                  <c:v>2662.5</c:v>
                </c:pt>
                <c:pt idx="1065">
                  <c:v>2665</c:v>
                </c:pt>
                <c:pt idx="1066">
                  <c:v>2667.5</c:v>
                </c:pt>
                <c:pt idx="1067">
                  <c:v>2670</c:v>
                </c:pt>
                <c:pt idx="1068">
                  <c:v>2672.5</c:v>
                </c:pt>
                <c:pt idx="1069">
                  <c:v>2675</c:v>
                </c:pt>
                <c:pt idx="1070">
                  <c:v>2677.5</c:v>
                </c:pt>
                <c:pt idx="1071">
                  <c:v>2680</c:v>
                </c:pt>
                <c:pt idx="1072">
                  <c:v>2682.5</c:v>
                </c:pt>
                <c:pt idx="1073">
                  <c:v>2685</c:v>
                </c:pt>
                <c:pt idx="1074">
                  <c:v>2687.5</c:v>
                </c:pt>
                <c:pt idx="1075">
                  <c:v>2690</c:v>
                </c:pt>
                <c:pt idx="1076">
                  <c:v>2692.5</c:v>
                </c:pt>
                <c:pt idx="1077">
                  <c:v>2695</c:v>
                </c:pt>
                <c:pt idx="1078">
                  <c:v>2697.5</c:v>
                </c:pt>
                <c:pt idx="1079">
                  <c:v>2700</c:v>
                </c:pt>
                <c:pt idx="1080">
                  <c:v>2702.5</c:v>
                </c:pt>
                <c:pt idx="1081">
                  <c:v>2705</c:v>
                </c:pt>
                <c:pt idx="1082">
                  <c:v>2707.5</c:v>
                </c:pt>
                <c:pt idx="1083">
                  <c:v>2710</c:v>
                </c:pt>
                <c:pt idx="1084">
                  <c:v>2712.5</c:v>
                </c:pt>
                <c:pt idx="1085">
                  <c:v>2715</c:v>
                </c:pt>
                <c:pt idx="1086">
                  <c:v>2717.5</c:v>
                </c:pt>
                <c:pt idx="1087">
                  <c:v>2720</c:v>
                </c:pt>
                <c:pt idx="1088">
                  <c:v>2722.5</c:v>
                </c:pt>
                <c:pt idx="1089">
                  <c:v>2725</c:v>
                </c:pt>
                <c:pt idx="1090">
                  <c:v>2727.5</c:v>
                </c:pt>
                <c:pt idx="1091">
                  <c:v>2730</c:v>
                </c:pt>
                <c:pt idx="1092">
                  <c:v>2732.5</c:v>
                </c:pt>
                <c:pt idx="1093">
                  <c:v>2735</c:v>
                </c:pt>
                <c:pt idx="1094">
                  <c:v>2737.5</c:v>
                </c:pt>
                <c:pt idx="1095">
                  <c:v>2740</c:v>
                </c:pt>
                <c:pt idx="1096">
                  <c:v>2742.5</c:v>
                </c:pt>
                <c:pt idx="1097">
                  <c:v>2745</c:v>
                </c:pt>
                <c:pt idx="1098">
                  <c:v>2747.5</c:v>
                </c:pt>
                <c:pt idx="1099">
                  <c:v>2750</c:v>
                </c:pt>
                <c:pt idx="1100">
                  <c:v>2752.5</c:v>
                </c:pt>
                <c:pt idx="1101">
                  <c:v>2755</c:v>
                </c:pt>
                <c:pt idx="1102">
                  <c:v>2757.5</c:v>
                </c:pt>
                <c:pt idx="1103">
                  <c:v>2760</c:v>
                </c:pt>
                <c:pt idx="1104">
                  <c:v>2762.5</c:v>
                </c:pt>
                <c:pt idx="1105">
                  <c:v>2765</c:v>
                </c:pt>
                <c:pt idx="1106">
                  <c:v>2767.5</c:v>
                </c:pt>
                <c:pt idx="1107">
                  <c:v>2770</c:v>
                </c:pt>
                <c:pt idx="1108">
                  <c:v>2772.5</c:v>
                </c:pt>
                <c:pt idx="1109">
                  <c:v>2775</c:v>
                </c:pt>
                <c:pt idx="1110">
                  <c:v>2777.5</c:v>
                </c:pt>
                <c:pt idx="1111">
                  <c:v>2780</c:v>
                </c:pt>
                <c:pt idx="1112">
                  <c:v>2782.5</c:v>
                </c:pt>
                <c:pt idx="1113">
                  <c:v>2785</c:v>
                </c:pt>
                <c:pt idx="1114">
                  <c:v>2787.5</c:v>
                </c:pt>
                <c:pt idx="1115">
                  <c:v>2790</c:v>
                </c:pt>
                <c:pt idx="1116">
                  <c:v>2792.5</c:v>
                </c:pt>
                <c:pt idx="1117">
                  <c:v>2795</c:v>
                </c:pt>
                <c:pt idx="1118">
                  <c:v>2797.5</c:v>
                </c:pt>
                <c:pt idx="1119">
                  <c:v>2800</c:v>
                </c:pt>
                <c:pt idx="1120">
                  <c:v>2802.5</c:v>
                </c:pt>
                <c:pt idx="1121">
                  <c:v>2805</c:v>
                </c:pt>
                <c:pt idx="1122">
                  <c:v>2807.5</c:v>
                </c:pt>
                <c:pt idx="1123">
                  <c:v>2810</c:v>
                </c:pt>
                <c:pt idx="1124">
                  <c:v>2812.5</c:v>
                </c:pt>
                <c:pt idx="1125">
                  <c:v>2815</c:v>
                </c:pt>
                <c:pt idx="1126">
                  <c:v>2817.5</c:v>
                </c:pt>
                <c:pt idx="1127">
                  <c:v>2820</c:v>
                </c:pt>
                <c:pt idx="1128">
                  <c:v>2822.5</c:v>
                </c:pt>
                <c:pt idx="1129">
                  <c:v>2825</c:v>
                </c:pt>
                <c:pt idx="1130">
                  <c:v>2827.5</c:v>
                </c:pt>
                <c:pt idx="1131">
                  <c:v>2830</c:v>
                </c:pt>
                <c:pt idx="1132">
                  <c:v>2832.5</c:v>
                </c:pt>
                <c:pt idx="1133">
                  <c:v>2835</c:v>
                </c:pt>
                <c:pt idx="1134">
                  <c:v>2837.5</c:v>
                </c:pt>
                <c:pt idx="1135">
                  <c:v>2840</c:v>
                </c:pt>
                <c:pt idx="1136">
                  <c:v>2842.5</c:v>
                </c:pt>
                <c:pt idx="1137">
                  <c:v>2845</c:v>
                </c:pt>
                <c:pt idx="1138">
                  <c:v>2847.5</c:v>
                </c:pt>
                <c:pt idx="1139">
                  <c:v>2850</c:v>
                </c:pt>
                <c:pt idx="1140">
                  <c:v>2852.5</c:v>
                </c:pt>
                <c:pt idx="1141">
                  <c:v>2855</c:v>
                </c:pt>
                <c:pt idx="1142">
                  <c:v>2857.5</c:v>
                </c:pt>
                <c:pt idx="1143">
                  <c:v>2860</c:v>
                </c:pt>
                <c:pt idx="1144">
                  <c:v>2862.5</c:v>
                </c:pt>
                <c:pt idx="1145">
                  <c:v>2865</c:v>
                </c:pt>
                <c:pt idx="1146">
                  <c:v>2867.5</c:v>
                </c:pt>
                <c:pt idx="1147">
                  <c:v>2870</c:v>
                </c:pt>
                <c:pt idx="1148">
                  <c:v>2872.5</c:v>
                </c:pt>
                <c:pt idx="1149">
                  <c:v>2875</c:v>
                </c:pt>
                <c:pt idx="1150">
                  <c:v>2877.5</c:v>
                </c:pt>
                <c:pt idx="1151">
                  <c:v>2880</c:v>
                </c:pt>
                <c:pt idx="1152">
                  <c:v>2882.5</c:v>
                </c:pt>
                <c:pt idx="1153">
                  <c:v>2885</c:v>
                </c:pt>
                <c:pt idx="1154">
                  <c:v>2887.5</c:v>
                </c:pt>
                <c:pt idx="1155">
                  <c:v>2890</c:v>
                </c:pt>
                <c:pt idx="1156">
                  <c:v>2892.5</c:v>
                </c:pt>
                <c:pt idx="1157">
                  <c:v>2895</c:v>
                </c:pt>
                <c:pt idx="1158">
                  <c:v>2897.5</c:v>
                </c:pt>
                <c:pt idx="1159">
                  <c:v>2900</c:v>
                </c:pt>
                <c:pt idx="1160">
                  <c:v>2902.5</c:v>
                </c:pt>
                <c:pt idx="1161">
                  <c:v>2905</c:v>
                </c:pt>
                <c:pt idx="1162">
                  <c:v>2907.5</c:v>
                </c:pt>
                <c:pt idx="1163">
                  <c:v>2910</c:v>
                </c:pt>
                <c:pt idx="1164">
                  <c:v>2912.5</c:v>
                </c:pt>
                <c:pt idx="1165">
                  <c:v>2915</c:v>
                </c:pt>
                <c:pt idx="1166">
                  <c:v>2917.5</c:v>
                </c:pt>
                <c:pt idx="1167">
                  <c:v>2920</c:v>
                </c:pt>
                <c:pt idx="1168">
                  <c:v>2922.5</c:v>
                </c:pt>
                <c:pt idx="1169">
                  <c:v>2925</c:v>
                </c:pt>
                <c:pt idx="1170">
                  <c:v>2927.5</c:v>
                </c:pt>
                <c:pt idx="1171">
                  <c:v>2930</c:v>
                </c:pt>
                <c:pt idx="1172">
                  <c:v>2932.5</c:v>
                </c:pt>
                <c:pt idx="1173">
                  <c:v>2935</c:v>
                </c:pt>
                <c:pt idx="1174">
                  <c:v>2937.5</c:v>
                </c:pt>
                <c:pt idx="1175">
                  <c:v>2940</c:v>
                </c:pt>
                <c:pt idx="1176">
                  <c:v>2942.5</c:v>
                </c:pt>
                <c:pt idx="1177">
                  <c:v>2945</c:v>
                </c:pt>
                <c:pt idx="1178">
                  <c:v>2947.5</c:v>
                </c:pt>
                <c:pt idx="1179">
                  <c:v>2950</c:v>
                </c:pt>
                <c:pt idx="1180">
                  <c:v>2952.5</c:v>
                </c:pt>
                <c:pt idx="1181">
                  <c:v>2955</c:v>
                </c:pt>
                <c:pt idx="1182">
                  <c:v>2957.5</c:v>
                </c:pt>
                <c:pt idx="1183">
                  <c:v>2960</c:v>
                </c:pt>
                <c:pt idx="1184">
                  <c:v>2962.5</c:v>
                </c:pt>
                <c:pt idx="1185">
                  <c:v>2965</c:v>
                </c:pt>
                <c:pt idx="1186">
                  <c:v>2967.5</c:v>
                </c:pt>
                <c:pt idx="1187">
                  <c:v>2970</c:v>
                </c:pt>
                <c:pt idx="1188">
                  <c:v>2972.5</c:v>
                </c:pt>
                <c:pt idx="1189">
                  <c:v>2975</c:v>
                </c:pt>
                <c:pt idx="1190">
                  <c:v>2977.5</c:v>
                </c:pt>
                <c:pt idx="1191">
                  <c:v>2980</c:v>
                </c:pt>
                <c:pt idx="1192">
                  <c:v>2982.5</c:v>
                </c:pt>
                <c:pt idx="1193">
                  <c:v>2985</c:v>
                </c:pt>
                <c:pt idx="1194">
                  <c:v>2987.5</c:v>
                </c:pt>
                <c:pt idx="1195">
                  <c:v>2990</c:v>
                </c:pt>
                <c:pt idx="1196">
                  <c:v>2992.5</c:v>
                </c:pt>
                <c:pt idx="1197">
                  <c:v>2995</c:v>
                </c:pt>
                <c:pt idx="1198">
                  <c:v>2997.5</c:v>
                </c:pt>
                <c:pt idx="1199">
                  <c:v>3000</c:v>
                </c:pt>
                <c:pt idx="1200">
                  <c:v>3002.5</c:v>
                </c:pt>
                <c:pt idx="1201">
                  <c:v>3005</c:v>
                </c:pt>
                <c:pt idx="1202">
                  <c:v>3007.5</c:v>
                </c:pt>
                <c:pt idx="1203">
                  <c:v>3010</c:v>
                </c:pt>
                <c:pt idx="1204">
                  <c:v>3012.5</c:v>
                </c:pt>
                <c:pt idx="1205">
                  <c:v>3015</c:v>
                </c:pt>
                <c:pt idx="1206">
                  <c:v>3017.5</c:v>
                </c:pt>
                <c:pt idx="1207">
                  <c:v>3020</c:v>
                </c:pt>
                <c:pt idx="1208">
                  <c:v>3022.5</c:v>
                </c:pt>
                <c:pt idx="1209">
                  <c:v>3025</c:v>
                </c:pt>
                <c:pt idx="1210">
                  <c:v>3027.5</c:v>
                </c:pt>
                <c:pt idx="1211">
                  <c:v>3030</c:v>
                </c:pt>
                <c:pt idx="1212">
                  <c:v>3032.5</c:v>
                </c:pt>
                <c:pt idx="1213">
                  <c:v>3035</c:v>
                </c:pt>
                <c:pt idx="1214">
                  <c:v>3037.5</c:v>
                </c:pt>
                <c:pt idx="1215">
                  <c:v>3040</c:v>
                </c:pt>
                <c:pt idx="1216">
                  <c:v>3042.5</c:v>
                </c:pt>
                <c:pt idx="1217">
                  <c:v>3045</c:v>
                </c:pt>
                <c:pt idx="1218">
                  <c:v>3047.5</c:v>
                </c:pt>
                <c:pt idx="1219">
                  <c:v>3050</c:v>
                </c:pt>
                <c:pt idx="1220">
                  <c:v>3052.5</c:v>
                </c:pt>
                <c:pt idx="1221">
                  <c:v>3055</c:v>
                </c:pt>
                <c:pt idx="1222">
                  <c:v>3057.5</c:v>
                </c:pt>
                <c:pt idx="1223">
                  <c:v>3060</c:v>
                </c:pt>
                <c:pt idx="1224">
                  <c:v>3062.5</c:v>
                </c:pt>
                <c:pt idx="1225">
                  <c:v>3065</c:v>
                </c:pt>
                <c:pt idx="1226">
                  <c:v>3067.5</c:v>
                </c:pt>
                <c:pt idx="1227">
                  <c:v>3070</c:v>
                </c:pt>
                <c:pt idx="1228">
                  <c:v>3072.5</c:v>
                </c:pt>
                <c:pt idx="1229">
                  <c:v>3075</c:v>
                </c:pt>
                <c:pt idx="1230">
                  <c:v>3077.5</c:v>
                </c:pt>
                <c:pt idx="1231">
                  <c:v>3080</c:v>
                </c:pt>
                <c:pt idx="1232">
                  <c:v>3082.5</c:v>
                </c:pt>
                <c:pt idx="1233">
                  <c:v>3085</c:v>
                </c:pt>
                <c:pt idx="1234">
                  <c:v>3087.5</c:v>
                </c:pt>
                <c:pt idx="1235">
                  <c:v>3090</c:v>
                </c:pt>
                <c:pt idx="1236">
                  <c:v>3092.5</c:v>
                </c:pt>
                <c:pt idx="1237">
                  <c:v>3095</c:v>
                </c:pt>
                <c:pt idx="1238">
                  <c:v>3097.5</c:v>
                </c:pt>
                <c:pt idx="1239">
                  <c:v>3100</c:v>
                </c:pt>
                <c:pt idx="1240">
                  <c:v>3102.5</c:v>
                </c:pt>
                <c:pt idx="1241">
                  <c:v>3105</c:v>
                </c:pt>
                <c:pt idx="1242">
                  <c:v>3107.5</c:v>
                </c:pt>
                <c:pt idx="1243">
                  <c:v>3110</c:v>
                </c:pt>
                <c:pt idx="1244">
                  <c:v>3112.5</c:v>
                </c:pt>
                <c:pt idx="1245">
                  <c:v>3115</c:v>
                </c:pt>
                <c:pt idx="1246">
                  <c:v>3117.5</c:v>
                </c:pt>
                <c:pt idx="1247">
                  <c:v>3120</c:v>
                </c:pt>
                <c:pt idx="1248">
                  <c:v>3122.5</c:v>
                </c:pt>
                <c:pt idx="1249">
                  <c:v>3125</c:v>
                </c:pt>
                <c:pt idx="1250">
                  <c:v>3127.5</c:v>
                </c:pt>
                <c:pt idx="1251">
                  <c:v>3130</c:v>
                </c:pt>
                <c:pt idx="1252">
                  <c:v>3132.5</c:v>
                </c:pt>
                <c:pt idx="1253">
                  <c:v>3135</c:v>
                </c:pt>
                <c:pt idx="1254">
                  <c:v>3137.5</c:v>
                </c:pt>
                <c:pt idx="1255">
                  <c:v>3140</c:v>
                </c:pt>
                <c:pt idx="1256">
                  <c:v>3142.5</c:v>
                </c:pt>
                <c:pt idx="1257">
                  <c:v>3145</c:v>
                </c:pt>
                <c:pt idx="1258">
                  <c:v>3147.5</c:v>
                </c:pt>
                <c:pt idx="1259">
                  <c:v>3150</c:v>
                </c:pt>
                <c:pt idx="1260">
                  <c:v>3152.5</c:v>
                </c:pt>
                <c:pt idx="1261">
                  <c:v>3155</c:v>
                </c:pt>
                <c:pt idx="1262">
                  <c:v>3157.5</c:v>
                </c:pt>
                <c:pt idx="1263">
                  <c:v>3160</c:v>
                </c:pt>
                <c:pt idx="1264">
                  <c:v>3162.5</c:v>
                </c:pt>
                <c:pt idx="1265">
                  <c:v>3165</c:v>
                </c:pt>
                <c:pt idx="1266">
                  <c:v>3167.5</c:v>
                </c:pt>
                <c:pt idx="1267">
                  <c:v>3170</c:v>
                </c:pt>
                <c:pt idx="1268">
                  <c:v>3172.5</c:v>
                </c:pt>
                <c:pt idx="1269">
                  <c:v>3175</c:v>
                </c:pt>
                <c:pt idx="1270">
                  <c:v>3177.5</c:v>
                </c:pt>
                <c:pt idx="1271">
                  <c:v>3180</c:v>
                </c:pt>
                <c:pt idx="1272">
                  <c:v>3182.5</c:v>
                </c:pt>
                <c:pt idx="1273">
                  <c:v>3185</c:v>
                </c:pt>
                <c:pt idx="1274">
                  <c:v>3187.5</c:v>
                </c:pt>
                <c:pt idx="1275">
                  <c:v>3190</c:v>
                </c:pt>
                <c:pt idx="1276">
                  <c:v>3192.5</c:v>
                </c:pt>
                <c:pt idx="1277">
                  <c:v>3195</c:v>
                </c:pt>
                <c:pt idx="1278">
                  <c:v>3197.5</c:v>
                </c:pt>
                <c:pt idx="1279">
                  <c:v>3200</c:v>
                </c:pt>
                <c:pt idx="1280">
                  <c:v>3202.5</c:v>
                </c:pt>
                <c:pt idx="1281">
                  <c:v>3205</c:v>
                </c:pt>
                <c:pt idx="1282">
                  <c:v>3207.5</c:v>
                </c:pt>
                <c:pt idx="1283">
                  <c:v>3210</c:v>
                </c:pt>
                <c:pt idx="1284">
                  <c:v>3212.5</c:v>
                </c:pt>
                <c:pt idx="1285">
                  <c:v>3215</c:v>
                </c:pt>
                <c:pt idx="1286">
                  <c:v>3217.5</c:v>
                </c:pt>
                <c:pt idx="1287">
                  <c:v>3220</c:v>
                </c:pt>
                <c:pt idx="1288">
                  <c:v>3222.5</c:v>
                </c:pt>
                <c:pt idx="1289">
                  <c:v>3225</c:v>
                </c:pt>
                <c:pt idx="1290">
                  <c:v>3227.5</c:v>
                </c:pt>
                <c:pt idx="1291">
                  <c:v>3230</c:v>
                </c:pt>
                <c:pt idx="1292">
                  <c:v>3232.5</c:v>
                </c:pt>
                <c:pt idx="1293">
                  <c:v>3235</c:v>
                </c:pt>
                <c:pt idx="1294">
                  <c:v>3237.5</c:v>
                </c:pt>
                <c:pt idx="1295">
                  <c:v>3240</c:v>
                </c:pt>
                <c:pt idx="1296">
                  <c:v>3242.5</c:v>
                </c:pt>
                <c:pt idx="1297">
                  <c:v>3245</c:v>
                </c:pt>
                <c:pt idx="1298">
                  <c:v>3247.5</c:v>
                </c:pt>
                <c:pt idx="1299">
                  <c:v>3250</c:v>
                </c:pt>
                <c:pt idx="1300">
                  <c:v>3252.5</c:v>
                </c:pt>
                <c:pt idx="1301">
                  <c:v>3255</c:v>
                </c:pt>
                <c:pt idx="1302">
                  <c:v>3257.5</c:v>
                </c:pt>
                <c:pt idx="1303">
                  <c:v>3260</c:v>
                </c:pt>
                <c:pt idx="1304">
                  <c:v>3262.5</c:v>
                </c:pt>
                <c:pt idx="1305">
                  <c:v>3265</c:v>
                </c:pt>
                <c:pt idx="1306">
                  <c:v>3267.5</c:v>
                </c:pt>
                <c:pt idx="1307">
                  <c:v>3270</c:v>
                </c:pt>
                <c:pt idx="1308">
                  <c:v>3272.5</c:v>
                </c:pt>
                <c:pt idx="1309">
                  <c:v>3275</c:v>
                </c:pt>
                <c:pt idx="1310">
                  <c:v>3277.5</c:v>
                </c:pt>
                <c:pt idx="1311">
                  <c:v>3280</c:v>
                </c:pt>
                <c:pt idx="1312">
                  <c:v>3282.5</c:v>
                </c:pt>
                <c:pt idx="1313">
                  <c:v>3285</c:v>
                </c:pt>
                <c:pt idx="1314">
                  <c:v>3287.5</c:v>
                </c:pt>
                <c:pt idx="1315">
                  <c:v>3290</c:v>
                </c:pt>
                <c:pt idx="1316">
                  <c:v>3292.5</c:v>
                </c:pt>
                <c:pt idx="1317">
                  <c:v>3295</c:v>
                </c:pt>
                <c:pt idx="1318">
                  <c:v>3297.5</c:v>
                </c:pt>
                <c:pt idx="1319">
                  <c:v>3300</c:v>
                </c:pt>
                <c:pt idx="1320">
                  <c:v>3302.5</c:v>
                </c:pt>
                <c:pt idx="1321">
                  <c:v>3305</c:v>
                </c:pt>
                <c:pt idx="1322">
                  <c:v>3307.5</c:v>
                </c:pt>
                <c:pt idx="1323">
                  <c:v>3310</c:v>
                </c:pt>
                <c:pt idx="1324">
                  <c:v>3312.5</c:v>
                </c:pt>
                <c:pt idx="1325">
                  <c:v>3315</c:v>
                </c:pt>
                <c:pt idx="1326">
                  <c:v>3317.5</c:v>
                </c:pt>
                <c:pt idx="1327">
                  <c:v>3320</c:v>
                </c:pt>
                <c:pt idx="1328">
                  <c:v>3322.5</c:v>
                </c:pt>
                <c:pt idx="1329">
                  <c:v>3325</c:v>
                </c:pt>
                <c:pt idx="1330">
                  <c:v>3327.5</c:v>
                </c:pt>
                <c:pt idx="1331">
                  <c:v>3330</c:v>
                </c:pt>
                <c:pt idx="1332">
                  <c:v>3332.5</c:v>
                </c:pt>
                <c:pt idx="1333">
                  <c:v>3335</c:v>
                </c:pt>
                <c:pt idx="1334">
                  <c:v>3337.5</c:v>
                </c:pt>
                <c:pt idx="1335">
                  <c:v>3340</c:v>
                </c:pt>
                <c:pt idx="1336">
                  <c:v>3342.5</c:v>
                </c:pt>
                <c:pt idx="1337">
                  <c:v>3345</c:v>
                </c:pt>
                <c:pt idx="1338">
                  <c:v>3347.5</c:v>
                </c:pt>
                <c:pt idx="1339">
                  <c:v>3350</c:v>
                </c:pt>
                <c:pt idx="1340">
                  <c:v>3352.5</c:v>
                </c:pt>
                <c:pt idx="1341">
                  <c:v>3355</c:v>
                </c:pt>
                <c:pt idx="1342">
                  <c:v>3357.5</c:v>
                </c:pt>
                <c:pt idx="1343">
                  <c:v>3360</c:v>
                </c:pt>
                <c:pt idx="1344">
                  <c:v>3362.5</c:v>
                </c:pt>
                <c:pt idx="1345">
                  <c:v>3365</c:v>
                </c:pt>
                <c:pt idx="1346">
                  <c:v>3367.5</c:v>
                </c:pt>
                <c:pt idx="1347">
                  <c:v>3370</c:v>
                </c:pt>
                <c:pt idx="1348">
                  <c:v>3372.5</c:v>
                </c:pt>
                <c:pt idx="1349">
                  <c:v>3375</c:v>
                </c:pt>
                <c:pt idx="1350">
                  <c:v>3377.5</c:v>
                </c:pt>
                <c:pt idx="1351">
                  <c:v>3380</c:v>
                </c:pt>
                <c:pt idx="1352">
                  <c:v>3382.5</c:v>
                </c:pt>
                <c:pt idx="1353">
                  <c:v>3385</c:v>
                </c:pt>
                <c:pt idx="1354">
                  <c:v>3387.5</c:v>
                </c:pt>
                <c:pt idx="1355">
                  <c:v>3390</c:v>
                </c:pt>
                <c:pt idx="1356">
                  <c:v>3392.5</c:v>
                </c:pt>
                <c:pt idx="1357">
                  <c:v>3395</c:v>
                </c:pt>
                <c:pt idx="1358">
                  <c:v>3397.5</c:v>
                </c:pt>
                <c:pt idx="1359">
                  <c:v>3400</c:v>
                </c:pt>
                <c:pt idx="1360">
                  <c:v>3402.5</c:v>
                </c:pt>
                <c:pt idx="1361">
                  <c:v>3405</c:v>
                </c:pt>
                <c:pt idx="1362">
                  <c:v>3407.5</c:v>
                </c:pt>
                <c:pt idx="1363">
                  <c:v>3410</c:v>
                </c:pt>
                <c:pt idx="1364">
                  <c:v>3412.5</c:v>
                </c:pt>
                <c:pt idx="1365">
                  <c:v>3415</c:v>
                </c:pt>
                <c:pt idx="1366">
                  <c:v>3417.5</c:v>
                </c:pt>
                <c:pt idx="1367">
                  <c:v>3420</c:v>
                </c:pt>
                <c:pt idx="1368">
                  <c:v>3422.5</c:v>
                </c:pt>
                <c:pt idx="1369">
                  <c:v>3425</c:v>
                </c:pt>
                <c:pt idx="1370">
                  <c:v>3427.5</c:v>
                </c:pt>
                <c:pt idx="1371">
                  <c:v>3430</c:v>
                </c:pt>
                <c:pt idx="1372">
                  <c:v>3432.5</c:v>
                </c:pt>
                <c:pt idx="1373">
                  <c:v>3435</c:v>
                </c:pt>
                <c:pt idx="1374">
                  <c:v>3437.5</c:v>
                </c:pt>
                <c:pt idx="1375">
                  <c:v>3440</c:v>
                </c:pt>
                <c:pt idx="1376">
                  <c:v>3442.5</c:v>
                </c:pt>
                <c:pt idx="1377">
                  <c:v>3445</c:v>
                </c:pt>
                <c:pt idx="1378">
                  <c:v>3447.5</c:v>
                </c:pt>
                <c:pt idx="1379">
                  <c:v>3450</c:v>
                </c:pt>
                <c:pt idx="1380">
                  <c:v>3452.5</c:v>
                </c:pt>
                <c:pt idx="1381">
                  <c:v>3455</c:v>
                </c:pt>
                <c:pt idx="1382">
                  <c:v>3457.5</c:v>
                </c:pt>
                <c:pt idx="1383">
                  <c:v>3460</c:v>
                </c:pt>
                <c:pt idx="1384">
                  <c:v>3462.5</c:v>
                </c:pt>
                <c:pt idx="1385">
                  <c:v>3465</c:v>
                </c:pt>
                <c:pt idx="1386">
                  <c:v>3467.5</c:v>
                </c:pt>
                <c:pt idx="1387">
                  <c:v>3470</c:v>
                </c:pt>
                <c:pt idx="1388">
                  <c:v>3472.5</c:v>
                </c:pt>
                <c:pt idx="1389">
                  <c:v>3475</c:v>
                </c:pt>
                <c:pt idx="1390">
                  <c:v>3477.5</c:v>
                </c:pt>
                <c:pt idx="1391">
                  <c:v>3480</c:v>
                </c:pt>
                <c:pt idx="1392">
                  <c:v>3482.5</c:v>
                </c:pt>
                <c:pt idx="1393">
                  <c:v>3485</c:v>
                </c:pt>
                <c:pt idx="1394">
                  <c:v>3487.5</c:v>
                </c:pt>
                <c:pt idx="1395">
                  <c:v>3490</c:v>
                </c:pt>
                <c:pt idx="1396">
                  <c:v>3492.5</c:v>
                </c:pt>
                <c:pt idx="1397">
                  <c:v>3495</c:v>
                </c:pt>
                <c:pt idx="1398">
                  <c:v>3497.5</c:v>
                </c:pt>
                <c:pt idx="1399">
                  <c:v>3500</c:v>
                </c:pt>
                <c:pt idx="1400">
                  <c:v>3502.5</c:v>
                </c:pt>
                <c:pt idx="1401">
                  <c:v>3505</c:v>
                </c:pt>
                <c:pt idx="1402">
                  <c:v>3507.5</c:v>
                </c:pt>
                <c:pt idx="1403">
                  <c:v>3510</c:v>
                </c:pt>
                <c:pt idx="1404">
                  <c:v>3512.5</c:v>
                </c:pt>
                <c:pt idx="1405">
                  <c:v>3515</c:v>
                </c:pt>
                <c:pt idx="1406">
                  <c:v>3517.5</c:v>
                </c:pt>
                <c:pt idx="1407">
                  <c:v>3520</c:v>
                </c:pt>
                <c:pt idx="1408">
                  <c:v>3522.5</c:v>
                </c:pt>
                <c:pt idx="1409">
                  <c:v>3525</c:v>
                </c:pt>
                <c:pt idx="1410">
                  <c:v>3527.5</c:v>
                </c:pt>
                <c:pt idx="1411">
                  <c:v>3530</c:v>
                </c:pt>
                <c:pt idx="1412">
                  <c:v>3532.5</c:v>
                </c:pt>
                <c:pt idx="1413">
                  <c:v>3535</c:v>
                </c:pt>
                <c:pt idx="1414">
                  <c:v>3537.5</c:v>
                </c:pt>
                <c:pt idx="1415">
                  <c:v>3540</c:v>
                </c:pt>
                <c:pt idx="1416">
                  <c:v>3542.5</c:v>
                </c:pt>
                <c:pt idx="1417">
                  <c:v>3545</c:v>
                </c:pt>
                <c:pt idx="1418">
                  <c:v>3547.5</c:v>
                </c:pt>
                <c:pt idx="1419">
                  <c:v>3550</c:v>
                </c:pt>
                <c:pt idx="1420">
                  <c:v>3552.5</c:v>
                </c:pt>
                <c:pt idx="1421">
                  <c:v>3555</c:v>
                </c:pt>
                <c:pt idx="1422">
                  <c:v>3557.5</c:v>
                </c:pt>
                <c:pt idx="1423">
                  <c:v>3560</c:v>
                </c:pt>
                <c:pt idx="1424">
                  <c:v>3562.5</c:v>
                </c:pt>
                <c:pt idx="1425">
                  <c:v>3565</c:v>
                </c:pt>
                <c:pt idx="1426">
                  <c:v>3567.5</c:v>
                </c:pt>
                <c:pt idx="1427">
                  <c:v>3570</c:v>
                </c:pt>
                <c:pt idx="1428">
                  <c:v>3572.5</c:v>
                </c:pt>
                <c:pt idx="1429">
                  <c:v>3575</c:v>
                </c:pt>
                <c:pt idx="1430">
                  <c:v>3577.5</c:v>
                </c:pt>
                <c:pt idx="1431">
                  <c:v>3580</c:v>
                </c:pt>
                <c:pt idx="1432">
                  <c:v>3582.5</c:v>
                </c:pt>
                <c:pt idx="1433">
                  <c:v>3585</c:v>
                </c:pt>
                <c:pt idx="1434">
                  <c:v>3587.5</c:v>
                </c:pt>
                <c:pt idx="1435">
                  <c:v>3590</c:v>
                </c:pt>
                <c:pt idx="1436">
                  <c:v>3592.5</c:v>
                </c:pt>
                <c:pt idx="1437">
                  <c:v>3595</c:v>
                </c:pt>
                <c:pt idx="1438">
                  <c:v>3597.5</c:v>
                </c:pt>
                <c:pt idx="1439">
                  <c:v>3600</c:v>
                </c:pt>
                <c:pt idx="1440">
                  <c:v>3602.5</c:v>
                </c:pt>
                <c:pt idx="1441">
                  <c:v>3605</c:v>
                </c:pt>
                <c:pt idx="1442">
                  <c:v>3607.5</c:v>
                </c:pt>
                <c:pt idx="1443">
                  <c:v>3610</c:v>
                </c:pt>
                <c:pt idx="1444">
                  <c:v>3612.5</c:v>
                </c:pt>
                <c:pt idx="1445">
                  <c:v>3615</c:v>
                </c:pt>
                <c:pt idx="1446">
                  <c:v>3617.5</c:v>
                </c:pt>
                <c:pt idx="1447">
                  <c:v>3620</c:v>
                </c:pt>
                <c:pt idx="1448">
                  <c:v>3622.5</c:v>
                </c:pt>
                <c:pt idx="1449">
                  <c:v>3625</c:v>
                </c:pt>
                <c:pt idx="1450">
                  <c:v>3627.5</c:v>
                </c:pt>
                <c:pt idx="1451">
                  <c:v>3630</c:v>
                </c:pt>
                <c:pt idx="1452">
                  <c:v>3632.5</c:v>
                </c:pt>
                <c:pt idx="1453">
                  <c:v>3635</c:v>
                </c:pt>
                <c:pt idx="1454">
                  <c:v>3637.5</c:v>
                </c:pt>
                <c:pt idx="1455">
                  <c:v>3640</c:v>
                </c:pt>
                <c:pt idx="1456">
                  <c:v>3642.5</c:v>
                </c:pt>
                <c:pt idx="1457">
                  <c:v>3645</c:v>
                </c:pt>
                <c:pt idx="1458">
                  <c:v>3647.5</c:v>
                </c:pt>
              </c:numCache>
            </c:numRef>
          </c:xVal>
          <c:yVal>
            <c:numRef>
              <c:f>'MT3D.p06'!$C$4:$C$1462</c:f>
              <c:numCache>
                <c:formatCode>General</c:formatCode>
                <c:ptCount val="1459"/>
                <c:pt idx="0">
                  <c:v>3.6697247706418299</c:v>
                </c:pt>
                <c:pt idx="1">
                  <c:v>7.20478074236091</c:v>
                </c:pt>
                <c:pt idx="2">
                  <c:v>10.6101098894295</c:v>
                </c:pt>
                <c:pt idx="3">
                  <c:v>13.8904728292662</c:v>
                </c:pt>
                <c:pt idx="4">
                  <c:v>17.0504554777328</c:v>
                </c:pt>
                <c:pt idx="5">
                  <c:v>20.094475460200499</c:v>
                </c:pt>
                <c:pt idx="6">
                  <c:v>23.0267882873483</c:v>
                </c:pt>
                <c:pt idx="7">
                  <c:v>25.851493304325601</c:v>
                </c:pt>
                <c:pt idx="8">
                  <c:v>28.572539421597199</c:v>
                </c:pt>
                <c:pt idx="9">
                  <c:v>31.193730635482702</c:v>
                </c:pt>
                <c:pt idx="10">
                  <c:v>33.718731346106303</c:v>
                </c:pt>
                <c:pt idx="11">
                  <c:v>36.151071480193302</c:v>
                </c:pt>
                <c:pt idx="12">
                  <c:v>38.494151425873397</c:v>
                </c:pt>
                <c:pt idx="13">
                  <c:v>40.751246786390801</c:v>
                </c:pt>
                <c:pt idx="14">
                  <c:v>42.925512959366401</c:v>
                </c:pt>
                <c:pt idx="15">
                  <c:v>45.019989548012497</c:v>
                </c:pt>
                <c:pt idx="16">
                  <c:v>47.037604610469799</c:v>
                </c:pt>
                <c:pt idx="17">
                  <c:v>48.981178753203899</c:v>
                </c:pt>
                <c:pt idx="18">
                  <c:v>50.853429074186302</c:v>
                </c:pt>
                <c:pt idx="19">
                  <c:v>52.656972961371103</c:v>
                </c:pt>
                <c:pt idx="20">
                  <c:v>54.394331751778502</c:v>
                </c:pt>
                <c:pt idx="21">
                  <c:v>56.067934256299402</c:v>
                </c:pt>
                <c:pt idx="22">
                  <c:v>57.680120155149801</c:v>
                </c:pt>
                <c:pt idx="23">
                  <c:v>59.2331432687212</c:v>
                </c:pt>
                <c:pt idx="24">
                  <c:v>60.729174708400201</c:v>
                </c:pt>
                <c:pt idx="25">
                  <c:v>62.1703059117606</c:v>
                </c:pt>
                <c:pt idx="26">
                  <c:v>63.558551566373801</c:v>
                </c:pt>
                <c:pt idx="27">
                  <c:v>64.895852426322406</c:v>
                </c:pt>
                <c:pt idx="28">
                  <c:v>66.184078025355404</c:v>
                </c:pt>
                <c:pt idx="29">
                  <c:v>67.425029290478903</c:v>
                </c:pt>
                <c:pt idx="30">
                  <c:v>68.620441059634601</c:v>
                </c:pt>
                <c:pt idx="31">
                  <c:v>69.771984506986499</c:v>
                </c:pt>
                <c:pt idx="32">
                  <c:v>70.881269479206097</c:v>
                </c:pt>
                <c:pt idx="33">
                  <c:v>71.949846746023198</c:v>
                </c:pt>
                <c:pt idx="34">
                  <c:v>72.979210168186398</c:v>
                </c:pt>
                <c:pt idx="35">
                  <c:v>73.970798785866606</c:v>
                </c:pt>
                <c:pt idx="36">
                  <c:v>74.925998830420895</c:v>
                </c:pt>
                <c:pt idx="37">
                  <c:v>75.846145662331097</c:v>
                </c:pt>
                <c:pt idx="38">
                  <c:v>76.732525638024299</c:v>
                </c:pt>
                <c:pt idx="39">
                  <c:v>77.586377908187501</c:v>
                </c:pt>
                <c:pt idx="40">
                  <c:v>78.408896150087799</c:v>
                </c:pt>
                <c:pt idx="41">
                  <c:v>79.201230236322104</c:v>
                </c:pt>
                <c:pt idx="42">
                  <c:v>79.9644878423276</c:v>
                </c:pt>
                <c:pt idx="43">
                  <c:v>80.699735994901701</c:v>
                </c:pt>
                <c:pt idx="44">
                  <c:v>81.408002563895096</c:v>
                </c:pt>
                <c:pt idx="45">
                  <c:v>82.090277699164005</c:v>
                </c:pt>
                <c:pt idx="46">
                  <c:v>82.7475152147899</c:v>
                </c:pt>
                <c:pt idx="47">
                  <c:v>83.380633922502994</c:v>
                </c:pt>
                <c:pt idx="48">
                  <c:v>83.990518916171595</c:v>
                </c:pt>
                <c:pt idx="49">
                  <c:v>84.5780228091552</c:v>
                </c:pt>
                <c:pt idx="50">
                  <c:v>85.143966926249405</c:v>
                </c:pt>
                <c:pt idx="51">
                  <c:v>85.689142451890604</c:v>
                </c:pt>
                <c:pt idx="52">
                  <c:v>86.214311536223804</c:v>
                </c:pt>
                <c:pt idx="53">
                  <c:v>86.720208360581495</c:v>
                </c:pt>
                <c:pt idx="54">
                  <c:v>87.207540163861907</c:v>
                </c:pt>
                <c:pt idx="55">
                  <c:v>87.676988231242206</c:v>
                </c:pt>
                <c:pt idx="56">
                  <c:v>88.129208846608506</c:v>
                </c:pt>
                <c:pt idx="57">
                  <c:v>88.564834210034704</c:v>
                </c:pt>
                <c:pt idx="58">
                  <c:v>88.984473321592105</c:v>
                </c:pt>
                <c:pt idx="59">
                  <c:v>89.388712832725304</c:v>
                </c:pt>
                <c:pt idx="60">
                  <c:v>89.778117866385799</c:v>
                </c:pt>
                <c:pt idx="61">
                  <c:v>90.153232807067894</c:v>
                </c:pt>
                <c:pt idx="62">
                  <c:v>90.514582061853403</c:v>
                </c:pt>
                <c:pt idx="63">
                  <c:v>90.862670793527499</c:v>
                </c:pt>
                <c:pt idx="64">
                  <c:v>91.197985626791507</c:v>
                </c:pt>
                <c:pt idx="65">
                  <c:v>91.520995328559707</c:v>
                </c:pt>
                <c:pt idx="66">
                  <c:v>91.832151463290501</c:v>
                </c:pt>
                <c:pt idx="67">
                  <c:v>92.131889024269697</c:v>
                </c:pt>
                <c:pt idx="68">
                  <c:v>92.420627041726803</c:v>
                </c:pt>
                <c:pt idx="69">
                  <c:v>92.698769168634897</c:v>
                </c:pt>
                <c:pt idx="70">
                  <c:v>92.966704245014299</c:v>
                </c:pt>
                <c:pt idx="71">
                  <c:v>93.2248068415266</c:v>
                </c:pt>
                <c:pt idx="72">
                  <c:v>93.473437783121</c:v>
                </c:pt>
                <c:pt idx="73">
                  <c:v>93.712944653464206</c:v>
                </c:pt>
                <c:pt idx="74">
                  <c:v>93.943662280859101</c:v>
                </c:pt>
                <c:pt idx="75">
                  <c:v>94.165913206331197</c:v>
                </c:pt>
                <c:pt idx="76">
                  <c:v>94.380008134538301</c:v>
                </c:pt>
                <c:pt idx="77">
                  <c:v>94.586246368132294</c:v>
                </c:pt>
                <c:pt idx="78">
                  <c:v>94.784916226181593</c:v>
                </c:pt>
                <c:pt idx="79">
                  <c:v>94.9762954472383</c:v>
                </c:pt>
                <c:pt idx="80">
                  <c:v>95.160651577614004</c:v>
                </c:pt>
                <c:pt idx="81">
                  <c:v>95.338242345406996</c:v>
                </c:pt>
                <c:pt idx="82">
                  <c:v>95.509316020803993</c:v>
                </c:pt>
                <c:pt idx="83">
                  <c:v>95.674111763159004</c:v>
                </c:pt>
                <c:pt idx="84">
                  <c:v>95.832859955335707</c:v>
                </c:pt>
                <c:pt idx="85">
                  <c:v>95.985782525781204</c:v>
                </c:pt>
                <c:pt idx="86">
                  <c:v>96.133093258779198</c:v>
                </c:pt>
                <c:pt idx="87">
                  <c:v>96.274998093318501</c:v>
                </c:pt>
                <c:pt idx="88">
                  <c:v>96.4116954109939</c:v>
                </c:pt>
                <c:pt idx="89">
                  <c:v>96.543376313341895</c:v>
                </c:pt>
                <c:pt idx="90">
                  <c:v>96.670224888998106</c:v>
                </c:pt>
                <c:pt idx="91">
                  <c:v>96.7924184710524</c:v>
                </c:pt>
                <c:pt idx="92">
                  <c:v>96.910127884957902</c:v>
                </c:pt>
                <c:pt idx="93">
                  <c:v>97.023517687343997</c:v>
                </c:pt>
                <c:pt idx="94">
                  <c:v>97.132746396064405</c:v>
                </c:pt>
                <c:pt idx="95">
                  <c:v>97.237966711804305</c:v>
                </c:pt>
                <c:pt idx="96">
                  <c:v>97.339325731553799</c:v>
                </c:pt>
                <c:pt idx="97">
                  <c:v>97.436965154248199</c:v>
                </c:pt>
                <c:pt idx="98">
                  <c:v>97.531021478862101</c:v>
                </c:pt>
                <c:pt idx="99">
                  <c:v>97.621626195233304</c:v>
                </c:pt>
                <c:pt idx="100">
                  <c:v>97.708905967884505</c:v>
                </c:pt>
                <c:pt idx="101">
                  <c:v>97.792982813098902</c:v>
                </c:pt>
                <c:pt idx="102">
                  <c:v>97.873974269498106</c:v>
                </c:pt>
                <c:pt idx="103">
                  <c:v>97.951993562359704</c:v>
                </c:pt>
                <c:pt idx="104">
                  <c:v>98.027149761905207</c:v>
                </c:pt>
                <c:pt idx="105">
                  <c:v>98.099547935779398</c:v>
                </c:pt>
                <c:pt idx="106">
                  <c:v>98.169289295933496</c:v>
                </c:pt>
                <c:pt idx="107">
                  <c:v>98.236471340118499</c:v>
                </c:pt>
                <c:pt idx="108">
                  <c:v>98.301187988186697</c:v>
                </c:pt>
                <c:pt idx="109">
                  <c:v>98.363529713389994</c:v>
                </c:pt>
                <c:pt idx="110">
                  <c:v>98.423583668861099</c:v>
                </c:pt>
                <c:pt idx="111">
                  <c:v>98.481433809452597</c:v>
                </c:pt>
                <c:pt idx="112">
                  <c:v>98.537161009104906</c:v>
                </c:pt>
                <c:pt idx="113">
                  <c:v>98.5908431739077</c:v>
                </c:pt>
                <c:pt idx="114">
                  <c:v>98.642555351011197</c:v>
                </c:pt>
                <c:pt idx="115">
                  <c:v>98.692369833542102</c:v>
                </c:pt>
                <c:pt idx="116">
                  <c:v>98.740356261668296</c:v>
                </c:pt>
                <c:pt idx="117">
                  <c:v>98.786581719954896</c:v>
                </c:pt>
                <c:pt idx="118">
                  <c:v>98.831110831148393</c:v>
                </c:pt>
                <c:pt idx="119">
                  <c:v>98.874005846518301</c:v>
                </c:pt>
                <c:pt idx="120">
                  <c:v>98.915326732883798</c:v>
                </c:pt>
                <c:pt idx="121">
                  <c:v>98.955131256447004</c:v>
                </c:pt>
                <c:pt idx="122">
                  <c:v>98.993475063548999</c:v>
                </c:pt>
                <c:pt idx="123">
                  <c:v>99.030411758463899</c:v>
                </c:pt>
                <c:pt idx="124">
                  <c:v>99.065992978335998</c:v>
                </c:pt>
                <c:pt idx="125">
                  <c:v>99.1002684653687</c:v>
                </c:pt>
                <c:pt idx="126">
                  <c:v>99.133286136363594</c:v>
                </c:pt>
                <c:pt idx="127">
                  <c:v>99.165092149707306</c:v>
                </c:pt>
                <c:pt idx="128">
                  <c:v>99.195730969900694</c:v>
                </c:pt>
                <c:pt idx="129">
                  <c:v>99.225245429720104</c:v>
                </c:pt>
                <c:pt idx="130">
                  <c:v>99.253676790096605</c:v>
                </c:pt>
                <c:pt idx="131">
                  <c:v>99.281064797798606</c:v>
                </c:pt>
                <c:pt idx="132">
                  <c:v>99.307447740997901</c:v>
                </c:pt>
                <c:pt idx="133">
                  <c:v>99.332862502795393</c:v>
                </c:pt>
                <c:pt idx="134">
                  <c:v>99.357344612783805</c:v>
                </c:pt>
                <c:pt idx="135">
                  <c:v>99.380928296717499</c:v>
                </c:pt>
                <c:pt idx="136">
                  <c:v>99.403646524360198</c:v>
                </c:pt>
                <c:pt idx="137">
                  <c:v>99.425531055575505</c:v>
                </c:pt>
                <c:pt idx="138">
                  <c:v>99.446612484727893</c:v>
                </c:pt>
                <c:pt idx="139">
                  <c:v>99.466920283452694</c:v>
                </c:pt>
                <c:pt idx="140">
                  <c:v>99.486482841857395</c:v>
                </c:pt>
                <c:pt idx="141">
                  <c:v>99.505327508210598</c:v>
                </c:pt>
                <c:pt idx="142">
                  <c:v>99.523480627174706</c:v>
                </c:pt>
                <c:pt idx="143">
                  <c:v>99.540967576635396</c:v>
                </c:pt>
                <c:pt idx="144">
                  <c:v>99.557812803180198</c:v>
                </c:pt>
                <c:pt idx="145">
                  <c:v>99.574039856273799</c:v>
                </c:pt>
                <c:pt idx="146">
                  <c:v>99.589671421180498</c:v>
                </c:pt>
                <c:pt idx="147">
                  <c:v>99.6047293506778</c:v>
                </c:pt>
                <c:pt idx="148">
                  <c:v>99.619234695606295</c:v>
                </c:pt>
                <c:pt idx="149">
                  <c:v>99.633207734299006</c:v>
                </c:pt>
                <c:pt idx="150">
                  <c:v>99.646668000929495</c:v>
                </c:pt>
                <c:pt idx="151">
                  <c:v>99.659634312821296</c:v>
                </c:pt>
                <c:pt idx="152">
                  <c:v>99.672124796753707</c:v>
                </c:pt>
                <c:pt idx="153">
                  <c:v>99.684156914303401</c:v>
                </c:pt>
                <c:pt idx="154">
                  <c:v>99.695747486254803</c:v>
                </c:pt>
                <c:pt idx="155">
                  <c:v>99.706912716116307</c:v>
                </c:pt>
                <c:pt idx="156">
                  <c:v>99.717668212771898</c:v>
                </c:pt>
                <c:pt idx="157">
                  <c:v>99.7280290123025</c:v>
                </c:pt>
                <c:pt idx="158">
                  <c:v>99.738009599006304</c:v>
                </c:pt>
                <c:pt idx="159">
                  <c:v>99.747623925647602</c:v>
                </c:pt>
                <c:pt idx="160">
                  <c:v>99.756885432962605</c:v>
                </c:pt>
                <c:pt idx="161">
                  <c:v>99.765807068449504</c:v>
                </c:pt>
                <c:pt idx="162">
                  <c:v>99.774401304468995</c:v>
                </c:pt>
                <c:pt idx="163">
                  <c:v>99.782680155680396</c:v>
                </c:pt>
                <c:pt idx="164">
                  <c:v>99.790655195838198</c:v>
                </c:pt>
                <c:pt idx="165">
                  <c:v>99.798337573971907</c:v>
                </c:pt>
                <c:pt idx="166">
                  <c:v>99.805738029972204</c:v>
                </c:pt>
                <c:pt idx="167">
                  <c:v>99.812866909605603</c:v>
                </c:pt>
                <c:pt idx="168">
                  <c:v>99.8197341789771</c:v>
                </c:pt>
                <c:pt idx="169">
                  <c:v>99.826349438463495</c:v>
                </c:pt>
                <c:pt idx="170">
                  <c:v>99.832721936133893</c:v>
                </c:pt>
                <c:pt idx="171">
                  <c:v>99.838860580678698</c:v>
                </c:pt>
                <c:pt idx="172">
                  <c:v>99.844773953864106</c:v>
                </c:pt>
                <c:pt idx="173">
                  <c:v>99.850470322528906</c:v>
                </c:pt>
                <c:pt idx="174">
                  <c:v>99.855957650141903</c:v>
                </c:pt>
                <c:pt idx="175">
                  <c:v>99.861243607934099</c:v>
                </c:pt>
                <c:pt idx="176">
                  <c:v>99.866335585624</c:v>
                </c:pt>
                <c:pt idx="177">
                  <c:v>99.871240701747197</c:v>
                </c:pt>
                <c:pt idx="178">
                  <c:v>99.875965813609099</c:v>
                </c:pt>
                <c:pt idx="179">
                  <c:v>99.880517526870506</c:v>
                </c:pt>
                <c:pt idx="180">
                  <c:v>99.884902204782904</c:v>
                </c:pt>
                <c:pt idx="181">
                  <c:v>99.889125977083793</c:v>
                </c:pt>
                <c:pt idx="182">
                  <c:v>99.893194748566302</c:v>
                </c:pt>
                <c:pt idx="183">
                  <c:v>99.8971142073339</c:v>
                </c:pt>
                <c:pt idx="184">
                  <c:v>99.900889832752199</c:v>
                </c:pt>
                <c:pt idx="185">
                  <c:v>99.9045269031093</c:v>
                </c:pt>
                <c:pt idx="186">
                  <c:v>99.908030502994606</c:v>
                </c:pt>
                <c:pt idx="187">
                  <c:v>99.911405530406995</c:v>
                </c:pt>
                <c:pt idx="188">
                  <c:v>99.914656703602503</c:v>
                </c:pt>
                <c:pt idx="189">
                  <c:v>99.917788567689797</c:v>
                </c:pt>
                <c:pt idx="190">
                  <c:v>99.920805500984997</c:v>
                </c:pt>
                <c:pt idx="191">
                  <c:v>99.923711721131696</c:v>
                </c:pt>
                <c:pt idx="192">
                  <c:v>99.926511290997794</c:v>
                </c:pt>
                <c:pt idx="193">
                  <c:v>99.929208124355</c:v>
                </c:pt>
                <c:pt idx="194">
                  <c:v>99.931805991350501</c:v>
                </c:pt>
                <c:pt idx="195">
                  <c:v>99.934308523777403</c:v>
                </c:pt>
                <c:pt idx="196">
                  <c:v>99.9367192201519</c:v>
                </c:pt>
                <c:pt idx="197">
                  <c:v>99.939041450604407</c:v>
                </c:pt>
                <c:pt idx="198">
                  <c:v>99.941278461590798</c:v>
                </c:pt>
                <c:pt idx="199">
                  <c:v>99.943433380430903</c:v>
                </c:pt>
                <c:pt idx="200">
                  <c:v>99.945509219680503</c:v>
                </c:pt>
                <c:pt idx="201">
                  <c:v>99.947508881342998</c:v>
                </c:pt>
                <c:pt idx="202">
                  <c:v>99.9494351609261</c:v>
                </c:pt>
                <c:pt idx="203">
                  <c:v>99.9512907513502</c:v>
                </c:pt>
                <c:pt idx="204">
                  <c:v>99.953078246712906</c:v>
                </c:pt>
                <c:pt idx="205">
                  <c:v>99.954800145915399</c:v>
                </c:pt>
                <c:pt idx="206">
                  <c:v>99.956458856156502</c:v>
                </c:pt>
                <c:pt idx="207">
                  <c:v>99.958056696296893</c:v>
                </c:pt>
                <c:pt idx="208">
                  <c:v>99.959595900101903</c:v>
                </c:pt>
                <c:pt idx="209">
                  <c:v>99.961078619363605</c:v>
                </c:pt>
                <c:pt idx="210">
                  <c:v>99.962506926909199</c:v>
                </c:pt>
                <c:pt idx="211">
                  <c:v>99.963882819499105</c:v>
                </c:pt>
                <c:pt idx="212">
                  <c:v>99.965208220617797</c:v>
                </c:pt>
                <c:pt idx="213">
                  <c:v>99.966484983163298</c:v>
                </c:pt>
                <c:pt idx="214">
                  <c:v>99.967714892037407</c:v>
                </c:pt>
                <c:pt idx="215">
                  <c:v>99.968899666640894</c:v>
                </c:pt>
                <c:pt idx="216">
                  <c:v>99.970040963277299</c:v>
                </c:pt>
                <c:pt idx="217">
                  <c:v>99.971140377468302</c:v>
                </c:pt>
                <c:pt idx="218">
                  <c:v>99.972199446184504</c:v>
                </c:pt>
                <c:pt idx="219">
                  <c:v>99.973219649993595</c:v>
                </c:pt>
                <c:pt idx="220">
                  <c:v>99.974202415130804</c:v>
                </c:pt>
                <c:pt idx="221">
                  <c:v>99.9751491154923</c:v>
                </c:pt>
                <c:pt idx="222">
                  <c:v>99.976061074556199</c:v>
                </c:pt>
                <c:pt idx="223">
                  <c:v>99.976939567232407</c:v>
                </c:pt>
                <c:pt idx="224">
                  <c:v>99.977785821645298</c:v>
                </c:pt>
                <c:pt idx="225">
                  <c:v>99.978601020850306</c:v>
                </c:pt>
                <c:pt idx="226">
                  <c:v>99.979386304488202</c:v>
                </c:pt>
                <c:pt idx="227">
                  <c:v>99.980142770377995</c:v>
                </c:pt>
                <c:pt idx="228">
                  <c:v>99.980871476051504</c:v>
                </c:pt>
                <c:pt idx="229">
                  <c:v>99.981573440232495</c:v>
                </c:pt>
                <c:pt idx="230">
                  <c:v>99.982249644259994</c:v>
                </c:pt>
                <c:pt idx="231">
                  <c:v>99.982901033460905</c:v>
                </c:pt>
                <c:pt idx="232">
                  <c:v>99.983528518470905</c:v>
                </c:pt>
                <c:pt idx="233">
                  <c:v>99.984132976507993</c:v>
                </c:pt>
                <c:pt idx="234">
                  <c:v>99.984715252598804</c:v>
                </c:pt>
                <c:pt idx="235">
                  <c:v>99.985276160759696</c:v>
                </c:pt>
                <c:pt idx="236">
                  <c:v>99.985816485134904</c:v>
                </c:pt>
                <c:pt idx="237">
                  <c:v>99.986336981092606</c:v>
                </c:pt>
                <c:pt idx="238">
                  <c:v>99.986838376281298</c:v>
                </c:pt>
                <c:pt idx="239">
                  <c:v>99.987321371646601</c:v>
                </c:pt>
                <c:pt idx="240">
                  <c:v>99.987786642411294</c:v>
                </c:pt>
                <c:pt idx="241">
                  <c:v>99.988234839019498</c:v>
                </c:pt>
                <c:pt idx="242">
                  <c:v>99.988666588045803</c:v>
                </c:pt>
                <c:pt idx="243">
                  <c:v>99.989082493071095</c:v>
                </c:pt>
                <c:pt idx="244">
                  <c:v>99.989483135526598</c:v>
                </c:pt>
                <c:pt idx="245">
                  <c:v>99.989869075506803</c:v>
                </c:pt>
                <c:pt idx="246">
                  <c:v>99.990240852551807</c:v>
                </c:pt>
                <c:pt idx="247">
                  <c:v>99.990598986402603</c:v>
                </c:pt>
                <c:pt idx="248">
                  <c:v>99.990943977726701</c:v>
                </c:pt>
                <c:pt idx="249">
                  <c:v>99.991276308818797</c:v>
                </c:pt>
                <c:pt idx="250">
                  <c:v>99.991596444274407</c:v>
                </c:pt>
                <c:pt idx="251">
                  <c:v>99.9919048316399</c:v>
                </c:pt>
                <c:pt idx="252">
                  <c:v>99.992201902037905</c:v>
                </c:pt>
                <c:pt idx="253">
                  <c:v>99.992488070769895</c:v>
                </c:pt>
                <c:pt idx="254">
                  <c:v>99.992763737897107</c:v>
                </c:pt>
                <c:pt idx="255">
                  <c:v>99.993029288799406</c:v>
                </c:pt>
                <c:pt idx="256">
                  <c:v>99.993285094714395</c:v>
                </c:pt>
                <c:pt idx="257">
                  <c:v>99.993531513256499</c:v>
                </c:pt>
                <c:pt idx="258">
                  <c:v>99.993768888916193</c:v>
                </c:pt>
                <c:pt idx="259">
                  <c:v>99.993997553542599</c:v>
                </c:pt>
                <c:pt idx="260">
                  <c:v>99.994217826806604</c:v>
                </c:pt>
                <c:pt idx="261">
                  <c:v>99.994430016647996</c:v>
                </c:pt>
                <c:pt idx="262">
                  <c:v>99.994634419706202</c:v>
                </c:pt>
                <c:pt idx="263">
                  <c:v>99.994831321734793</c:v>
                </c:pt>
                <c:pt idx="264">
                  <c:v>99.995020998000896</c:v>
                </c:pt>
                <c:pt idx="265">
                  <c:v>99.995203713669994</c:v>
                </c:pt>
                <c:pt idx="266">
                  <c:v>99.995379724176999</c:v>
                </c:pt>
                <c:pt idx="267">
                  <c:v>99.995549275582803</c:v>
                </c:pt>
                <c:pt idx="268">
                  <c:v>99.995712604918694</c:v>
                </c:pt>
                <c:pt idx="269">
                  <c:v>99.995869940517395</c:v>
                </c:pt>
                <c:pt idx="270">
                  <c:v>99.996021502332795</c:v>
                </c:pt>
                <c:pt idx="271">
                  <c:v>99.996167502246607</c:v>
                </c:pt>
                <c:pt idx="272">
                  <c:v>99.9963081443655</c:v>
                </c:pt>
                <c:pt idx="273">
                  <c:v>99.996443625305602</c:v>
                </c:pt>
                <c:pt idx="274">
                  <c:v>99.996574134468204</c:v>
                </c:pt>
                <c:pt idx="275">
                  <c:v>99.9966998543036</c:v>
                </c:pt>
                <c:pt idx="276">
                  <c:v>99.996820960567206</c:v>
                </c:pt>
                <c:pt idx="277">
                  <c:v>99.996937622564204</c:v>
                </c:pt>
                <c:pt idx="278">
                  <c:v>99.997050003386903</c:v>
                </c:pt>
                <c:pt idx="279">
                  <c:v>99.997158260142896</c:v>
                </c:pt>
                <c:pt idx="280">
                  <c:v>99.997262544173694</c:v>
                </c:pt>
                <c:pt idx="281">
                  <c:v>99.997363001267701</c:v>
                </c:pt>
                <c:pt idx="282">
                  <c:v>99.997459771862907</c:v>
                </c:pt>
                <c:pt idx="283">
                  <c:v>99.997552991243495</c:v>
                </c:pt>
                <c:pt idx="284">
                  <c:v>99.997642789729397</c:v>
                </c:pt>
                <c:pt idx="285">
                  <c:v>99.997729292858097</c:v>
                </c:pt>
                <c:pt idx="286">
                  <c:v>99.997812621560001</c:v>
                </c:pt>
                <c:pt idx="287">
                  <c:v>99.997892892327897</c:v>
                </c:pt>
                <c:pt idx="288">
                  <c:v>99.997970217379503</c:v>
                </c:pt>
                <c:pt idx="289">
                  <c:v>99.998044704814603</c:v>
                </c:pt>
                <c:pt idx="290">
                  <c:v>99.998116458765793</c:v>
                </c:pt>
                <c:pt idx="291">
                  <c:v>99.998185579544497</c:v>
                </c:pt>
                <c:pt idx="292">
                  <c:v>99.998252163780805</c:v>
                </c:pt>
                <c:pt idx="293">
                  <c:v>99.998316304558998</c:v>
                </c:pt>
                <c:pt idx="294">
                  <c:v>99.998378091547096</c:v>
                </c:pt>
                <c:pt idx="295">
                  <c:v>99.998437611122796</c:v>
                </c:pt>
                <c:pt idx="296">
                  <c:v>99.998494946493807</c:v>
                </c:pt>
                <c:pt idx="297">
                  <c:v>99.998550177814593</c:v>
                </c:pt>
                <c:pt idx="298">
                  <c:v>99.9986033822981</c:v>
                </c:pt>
                <c:pt idx="299">
                  <c:v>99.998654634323302</c:v>
                </c:pt>
                <c:pt idx="300">
                  <c:v>99.998704005540404</c:v>
                </c:pt>
                <c:pt idx="301">
                  <c:v>99.998751564969595</c:v>
                </c:pt>
                <c:pt idx="302">
                  <c:v>99.998797379098704</c:v>
                </c:pt>
                <c:pt idx="303">
                  <c:v>99.9988415119753</c:v>
                </c:pt>
                <c:pt idx="304">
                  <c:v>99.998884025296903</c:v>
                </c:pt>
                <c:pt idx="305">
                  <c:v>99.998924978496504</c:v>
                </c:pt>
                <c:pt idx="306">
                  <c:v>99.998964428826497</c:v>
                </c:pt>
                <c:pt idx="307">
                  <c:v>99.999002431437901</c:v>
                </c:pt>
                <c:pt idx="308">
                  <c:v>99.999039039457998</c:v>
                </c:pt>
                <c:pt idx="309">
                  <c:v>99.999074304064607</c:v>
                </c:pt>
                <c:pt idx="310">
                  <c:v>99.999108274557202</c:v>
                </c:pt>
                <c:pt idx="311">
                  <c:v>99.999140998426199</c:v>
                </c:pt>
                <c:pt idx="312">
                  <c:v>99.999172521419197</c:v>
                </c:pt>
                <c:pt idx="313">
                  <c:v>99.999202887605193</c:v>
                </c:pt>
                <c:pt idx="314">
                  <c:v>99.999232139435705</c:v>
                </c:pt>
                <c:pt idx="315">
                  <c:v>99.999260317804598</c:v>
                </c:pt>
                <c:pt idx="316">
                  <c:v>99.999287462104903</c:v>
                </c:pt>
                <c:pt idx="317">
                  <c:v>99.999313610284005</c:v>
                </c:pt>
                <c:pt idx="318">
                  <c:v>99.999338798897</c:v>
                </c:pt>
                <c:pt idx="319">
                  <c:v>99.999363063157205</c:v>
                </c:pt>
                <c:pt idx="320">
                  <c:v>99.999386436985802</c:v>
                </c:pt>
                <c:pt idx="321">
                  <c:v>99.999408953059302</c:v>
                </c:pt>
                <c:pt idx="322">
                  <c:v>99.999430642854804</c:v>
                </c:pt>
                <c:pt idx="323">
                  <c:v>99.999451536694494</c:v>
                </c:pt>
                <c:pt idx="324">
                  <c:v>99.999471663787801</c:v>
                </c:pt>
                <c:pt idx="325">
                  <c:v>99.999491052272205</c:v>
                </c:pt>
                <c:pt idx="326">
                  <c:v>99.999509729252594</c:v>
                </c:pt>
                <c:pt idx="327">
                  <c:v>99.999527720839197</c:v>
                </c:pt>
                <c:pt idx="328">
                  <c:v>99.999545052184004</c:v>
                </c:pt>
                <c:pt idx="329">
                  <c:v>99.999561747516296</c:v>
                </c:pt>
                <c:pt idx="330">
                  <c:v>99.999577830175795</c:v>
                </c:pt>
                <c:pt idx="331">
                  <c:v>99.999593322645893</c:v>
                </c:pt>
                <c:pt idx="332">
                  <c:v>99.999608246584998</c:v>
                </c:pt>
                <c:pt idx="333">
                  <c:v>99.999622622856705</c:v>
                </c:pt>
                <c:pt idx="334">
                  <c:v>99.999636471558702</c:v>
                </c:pt>
                <c:pt idx="335">
                  <c:v>99.999649812051501</c:v>
                </c:pt>
                <c:pt idx="336">
                  <c:v>99.999662662984903</c:v>
                </c:pt>
                <c:pt idx="337">
                  <c:v>99.999675042324398</c:v>
                </c:pt>
                <c:pt idx="338">
                  <c:v>99.999686967376306</c:v>
                </c:pt>
                <c:pt idx="339">
                  <c:v>99.999698454811494</c:v>
                </c:pt>
                <c:pt idx="340">
                  <c:v>99.999709520689606</c:v>
                </c:pt>
                <c:pt idx="341">
                  <c:v>99.999720180480296</c:v>
                </c:pt>
                <c:pt idx="342">
                  <c:v>99.999730449086101</c:v>
                </c:pt>
                <c:pt idx="343">
                  <c:v>99.999740340862203</c:v>
                </c:pt>
                <c:pt idx="344">
                  <c:v>99.999749869637498</c:v>
                </c:pt>
                <c:pt idx="345">
                  <c:v>99.999759048732898</c:v>
                </c:pt>
                <c:pt idx="346">
                  <c:v>99.999767890980706</c:v>
                </c:pt>
                <c:pt idx="347">
                  <c:v>99.999776408742406</c:v>
                </c:pt>
                <c:pt idx="348">
                  <c:v>99.999784613925698</c:v>
                </c:pt>
                <c:pt idx="349">
                  <c:v>99.999792518001399</c:v>
                </c:pt>
                <c:pt idx="350">
                  <c:v>99.999800132019203</c:v>
                </c:pt>
                <c:pt idx="351">
                  <c:v>99.999807466623494</c:v>
                </c:pt>
                <c:pt idx="352">
                  <c:v>99.9998145320681</c:v>
                </c:pt>
                <c:pt idx="353">
                  <c:v>99.999821338230305</c:v>
                </c:pt>
                <c:pt idx="354">
                  <c:v>99.999827894625</c:v>
                </c:pt>
                <c:pt idx="355">
                  <c:v>99.999834210418101</c:v>
                </c:pt>
                <c:pt idx="356">
                  <c:v>99.999840294438997</c:v>
                </c:pt>
                <c:pt idx="357">
                  <c:v>99.999846155193097</c:v>
                </c:pt>
                <c:pt idx="358">
                  <c:v>99.9998518008736</c:v>
                </c:pt>
                <c:pt idx="359">
                  <c:v>99.999857239373199</c:v>
                </c:pt>
                <c:pt idx="360">
                  <c:v>99.999862478294801</c:v>
                </c:pt>
                <c:pt idx="361">
                  <c:v>99.999867524962397</c:v>
                </c:pt>
                <c:pt idx="362">
                  <c:v>99.999872386431207</c:v>
                </c:pt>
                <c:pt idx="363">
                  <c:v>99.999877069497501</c:v>
                </c:pt>
                <c:pt idx="364">
                  <c:v>99.999881580708106</c:v>
                </c:pt>
                <c:pt idx="365">
                  <c:v>99.986810964562494</c:v>
                </c:pt>
                <c:pt idx="366">
                  <c:v>99.972861545687806</c:v>
                </c:pt>
                <c:pt idx="367">
                  <c:v>99.958002341090705</c:v>
                </c:pt>
                <c:pt idx="368">
                  <c:v>99.942202411182294</c:v>
                </c:pt>
                <c:pt idx="369">
                  <c:v>99.925430890370507</c:v>
                </c:pt>
                <c:pt idx="370">
                  <c:v>99.907657017447093</c:v>
                </c:pt>
                <c:pt idx="371">
                  <c:v>99.888850165685994</c:v>
                </c:pt>
                <c:pt idx="372">
                  <c:v>99.868979872614801</c:v>
                </c:pt>
                <c:pt idx="373">
                  <c:v>99.848015869399703</c:v>
                </c:pt>
                <c:pt idx="374">
                  <c:v>99.825928109796607</c:v>
                </c:pt>
                <c:pt idx="375">
                  <c:v>99.802686798619803</c:v>
                </c:pt>
                <c:pt idx="376">
                  <c:v>99.778262419682704</c:v>
                </c:pt>
                <c:pt idx="377">
                  <c:v>99.752625763166407</c:v>
                </c:pt>
                <c:pt idx="378">
                  <c:v>99.725747952376096</c:v>
                </c:pt>
                <c:pt idx="379">
                  <c:v>99.697600469845995</c:v>
                </c:pt>
                <c:pt idx="380">
                  <c:v>99.668155182756095</c:v>
                </c:pt>
                <c:pt idx="381">
                  <c:v>99.637384367627703</c:v>
                </c:pt>
                <c:pt idx="382">
                  <c:v>99.605260734266096</c:v>
                </c:pt>
                <c:pt idx="383">
                  <c:v>99.571757448921403</c:v>
                </c:pt>
                <c:pt idx="384">
                  <c:v>99.536848156642094</c:v>
                </c:pt>
                <c:pt idx="385">
                  <c:v>99.500507002796098</c:v>
                </c:pt>
                <c:pt idx="386">
                  <c:v>99.462708653739497</c:v>
                </c:pt>
                <c:pt idx="387">
                  <c:v>99.423428316613993</c:v>
                </c:pt>
                <c:pt idx="388">
                  <c:v>99.382641758256</c:v>
                </c:pt>
                <c:pt idx="389">
                  <c:v>99.340325323204198</c:v>
                </c:pt>
                <c:pt idx="390">
                  <c:v>99.296455950793799</c:v>
                </c:pt>
                <c:pt idx="391">
                  <c:v>99.251011191328601</c:v>
                </c:pt>
                <c:pt idx="392">
                  <c:v>99.203969221323106</c:v>
                </c:pt>
                <c:pt idx="393">
                  <c:v>99.155308857811406</c:v>
                </c:pt>
                <c:pt idx="394">
                  <c:v>99.105009571718398</c:v>
                </c:pt>
                <c:pt idx="395">
                  <c:v>99.0530515002947</c:v>
                </c:pt>
                <c:pt idx="396">
                  <c:v>98.999415458614493</c:v>
                </c:pt>
                <c:pt idx="397">
                  <c:v>98.944082950142302</c:v>
                </c:pt>
                <c:pt idx="398">
                  <c:v>98.887036176371097</c:v>
                </c:pt>
                <c:pt idx="399">
                  <c:v>98.828258045540807</c:v>
                </c:pt>
                <c:pt idx="400">
                  <c:v>98.767732180444298</c:v>
                </c:pt>
                <c:pt idx="401">
                  <c:v>98.705442925331596</c:v>
                </c:pt>
                <c:pt idx="402">
                  <c:v>98.641375351924097</c:v>
                </c:pt>
                <c:pt idx="403">
                  <c:v>98.5755152645512</c:v>
                </c:pt>
                <c:pt idx="404">
                  <c:v>98.507849204423394</c:v>
                </c:pt>
                <c:pt idx="405">
                  <c:v>98.438364453058696</c:v>
                </c:pt>
                <c:pt idx="406">
                  <c:v>98.367049034876999</c:v>
                </c:pt>
                <c:pt idx="407">
                  <c:v>98.2938917189813</c:v>
                </c:pt>
                <c:pt idx="408">
                  <c:v>98.218882020144406</c:v>
                </c:pt>
                <c:pt idx="409">
                  <c:v>98.142010199019197</c:v>
                </c:pt>
                <c:pt idx="410">
                  <c:v>98.063267261594703</c:v>
                </c:pt>
                <c:pt idx="411">
                  <c:v>97.982644957916804</c:v>
                </c:pt>
                <c:pt idx="412">
                  <c:v>97.900135780096505</c:v>
                </c:pt>
                <c:pt idx="413">
                  <c:v>97.815732959627496</c:v>
                </c:pt>
                <c:pt idx="414">
                  <c:v>97.729430464034394</c:v>
                </c:pt>
                <c:pt idx="415">
                  <c:v>97.641222992877402</c:v>
                </c:pt>
                <c:pt idx="416">
                  <c:v>97.551105973132593</c:v>
                </c:pt>
                <c:pt idx="417">
                  <c:v>97.459075553975197</c:v>
                </c:pt>
                <c:pt idx="418">
                  <c:v>97.365128600987205</c:v>
                </c:pt>
                <c:pt idx="419">
                  <c:v>97.269262689813999</c:v>
                </c:pt>
                <c:pt idx="420">
                  <c:v>97.171476099293301</c:v>
                </c:pt>
                <c:pt idx="421">
                  <c:v>97.071767804081404</c:v>
                </c:pt>
                <c:pt idx="422">
                  <c:v>96.9701374667995</c:v>
                </c:pt>
                <c:pt idx="423">
                  <c:v>96.866585429724907</c:v>
                </c:pt>
                <c:pt idx="424">
                  <c:v>96.761112706049204</c:v>
                </c:pt>
                <c:pt idx="425">
                  <c:v>96.653720970729296</c:v>
                </c:pt>
                <c:pt idx="426">
                  <c:v>96.544412550952202</c:v>
                </c:pt>
                <c:pt idx="427">
                  <c:v>96.433190416238205</c:v>
                </c:pt>
                <c:pt idx="428">
                  <c:v>96.320058168204099</c:v>
                </c:pt>
                <c:pt idx="429">
                  <c:v>96.205020030010303</c:v>
                </c:pt>
                <c:pt idx="430">
                  <c:v>96.088080835511704</c:v>
                </c:pt>
                <c:pt idx="431">
                  <c:v>95.969246018136403</c:v>
                </c:pt>
                <c:pt idx="432">
                  <c:v>95.8485215995115</c:v>
                </c:pt>
                <c:pt idx="433">
                  <c:v>95.7259141778584</c:v>
                </c:pt>
                <c:pt idx="434">
                  <c:v>95.601430916176596</c:v>
                </c:pt>
                <c:pt idx="435">
                  <c:v>95.475079530237394</c:v>
                </c:pt>
                <c:pt idx="436">
                  <c:v>95.346868276405303</c:v>
                </c:pt>
                <c:pt idx="437">
                  <c:v>95.216805939307207</c:v>
                </c:pt>
                <c:pt idx="438">
                  <c:v>95.084901819367701</c:v>
                </c:pt>
                <c:pt idx="439">
                  <c:v>94.9511656967573</c:v>
                </c:pt>
                <c:pt idx="440">
                  <c:v>94.815607890494604</c:v>
                </c:pt>
                <c:pt idx="441">
                  <c:v>94.678239172485803</c:v>
                </c:pt>
                <c:pt idx="442">
                  <c:v>94.539070779583895</c:v>
                </c:pt>
                <c:pt idx="443">
                  <c:v>94.398114400710298</c:v>
                </c:pt>
                <c:pt idx="444">
                  <c:v>94.255382163942301</c:v>
                </c:pt>
                <c:pt idx="445">
                  <c:v>94.110886623579205</c:v>
                </c:pt>
                <c:pt idx="446">
                  <c:v>93.964640747202907</c:v>
                </c:pt>
                <c:pt idx="447">
                  <c:v>93.816657902745405</c:v>
                </c:pt>
                <c:pt idx="448">
                  <c:v>93.666951845576904</c:v>
                </c:pt>
                <c:pt idx="449">
                  <c:v>93.515536705626104</c:v>
                </c:pt>
                <c:pt idx="450">
                  <c:v>93.362426974545599</c:v>
                </c:pt>
                <c:pt idx="451">
                  <c:v>93.207637492932307</c:v>
                </c:pt>
                <c:pt idx="452">
                  <c:v>93.051183437615904</c:v>
                </c:pt>
                <c:pt idx="453">
                  <c:v>92.893080309023105</c:v>
                </c:pt>
                <c:pt idx="454">
                  <c:v>92.733343918629203</c:v>
                </c:pt>
                <c:pt idx="455">
                  <c:v>92.571990376506093</c:v>
                </c:pt>
                <c:pt idx="456">
                  <c:v>92.409036078974395</c:v>
                </c:pt>
                <c:pt idx="457">
                  <c:v>92.244497696369507</c:v>
                </c:pt>
                <c:pt idx="458">
                  <c:v>92.078392160928303</c:v>
                </c:pt>
                <c:pt idx="459">
                  <c:v>91.910736654804495</c:v>
                </c:pt>
                <c:pt idx="460">
                  <c:v>91.741548598218799</c:v>
                </c:pt>
                <c:pt idx="461">
                  <c:v>91.570845637751404</c:v>
                </c:pt>
                <c:pt idx="462">
                  <c:v>91.398645634782099</c:v>
                </c:pt>
                <c:pt idx="463">
                  <c:v>91.224966654083801</c:v>
                </c:pt>
                <c:pt idx="464">
                  <c:v>91.049826952574605</c:v>
                </c:pt>
                <c:pt idx="465">
                  <c:v>90.873244968232996</c:v>
                </c:pt>
                <c:pt idx="466">
                  <c:v>90.6952393091819</c:v>
                </c:pt>
                <c:pt idx="467">
                  <c:v>90.515828742943299</c:v>
                </c:pt>
                <c:pt idx="468">
                  <c:v>90.335032185869295</c:v>
                </c:pt>
                <c:pt idx="469">
                  <c:v>90.152868692751994</c:v>
                </c:pt>
                <c:pt idx="470">
                  <c:v>89.969357446614694</c:v>
                </c:pt>
                <c:pt idx="471">
                  <c:v>89.784517748688401</c:v>
                </c:pt>
                <c:pt idx="472">
                  <c:v>89.598369008574494</c:v>
                </c:pt>
                <c:pt idx="473">
                  <c:v>89.410930734597201</c:v>
                </c:pt>
                <c:pt idx="474">
                  <c:v>89.222222524345895</c:v>
                </c:pt>
                <c:pt idx="475">
                  <c:v>89.032264055409797</c:v>
                </c:pt>
                <c:pt idx="476">
                  <c:v>88.841075076306794</c:v>
                </c:pt>
                <c:pt idx="477">
                  <c:v>88.6486753976057</c:v>
                </c:pt>
                <c:pt idx="478">
                  <c:v>88.4550848832436</c:v>
                </c:pt>
                <c:pt idx="479">
                  <c:v>88.260323442039507</c:v>
                </c:pt>
                <c:pt idx="480">
                  <c:v>88.064411019402996</c:v>
                </c:pt>
                <c:pt idx="481">
                  <c:v>87.867367589238498</c:v>
                </c:pt>
                <c:pt idx="482">
                  <c:v>87.669213146046104</c:v>
                </c:pt>
                <c:pt idx="483">
                  <c:v>87.469967697216802</c:v>
                </c:pt>
                <c:pt idx="484">
                  <c:v>87.269651255522206</c:v>
                </c:pt>
                <c:pt idx="485">
                  <c:v>87.068283831799306</c:v>
                </c:pt>
                <c:pt idx="486">
                  <c:v>86.865885427827095</c:v>
                </c:pt>
                <c:pt idx="487">
                  <c:v>86.662476029395506</c:v>
                </c:pt>
                <c:pt idx="488">
                  <c:v>86.458075599565603</c:v>
                </c:pt>
                <c:pt idx="489">
                  <c:v>86.252704072118803</c:v>
                </c:pt>
                <c:pt idx="490">
                  <c:v>86.046381345193595</c:v>
                </c:pt>
                <c:pt idx="491">
                  <c:v>85.839127275109902</c:v>
                </c:pt>
                <c:pt idx="492">
                  <c:v>85.630961670376493</c:v>
                </c:pt>
                <c:pt idx="493">
                  <c:v>85.421904285882505</c:v>
                </c:pt>
                <c:pt idx="494">
                  <c:v>85.211974817269095</c:v>
                </c:pt>
                <c:pt idx="495">
                  <c:v>85.0011928954805</c:v>
                </c:pt>
                <c:pt idx="496">
                  <c:v>84.789578081491001</c:v>
                </c:pt>
                <c:pt idx="497">
                  <c:v>84.5771498612079</c:v>
                </c:pt>
                <c:pt idx="498">
                  <c:v>84.363927640545299</c:v>
                </c:pt>
                <c:pt idx="499">
                  <c:v>84.149930740668907</c:v>
                </c:pt>
                <c:pt idx="500">
                  <c:v>83.935178393407895</c:v>
                </c:pt>
                <c:pt idx="501">
                  <c:v>83.719689736832393</c:v>
                </c:pt>
                <c:pt idx="502">
                  <c:v>83.503483810993103</c:v>
                </c:pt>
                <c:pt idx="503">
                  <c:v>83.286579553821696</c:v>
                </c:pt>
                <c:pt idx="504">
                  <c:v>83.068995797188094</c:v>
                </c:pt>
                <c:pt idx="505">
                  <c:v>82.850751263113295</c:v>
                </c:pt>
                <c:pt idx="506">
                  <c:v>82.631864560133806</c:v>
                </c:pt>
                <c:pt idx="507">
                  <c:v>82.412354179816404</c:v>
                </c:pt>
                <c:pt idx="508">
                  <c:v>82.192238493419197</c:v>
                </c:pt>
                <c:pt idx="509">
                  <c:v>81.971535748697605</c:v>
                </c:pt>
                <c:pt idx="510">
                  <c:v>81.750264073954696</c:v>
                </c:pt>
                <c:pt idx="511">
                  <c:v>81.528441446612703</c:v>
                </c:pt>
                <c:pt idx="512">
                  <c:v>81.306085733354905</c:v>
                </c:pt>
                <c:pt idx="513">
                  <c:v>81.083214658767702</c:v>
                </c:pt>
                <c:pt idx="514">
                  <c:v>80.859845810029299</c:v>
                </c:pt>
                <c:pt idx="515">
                  <c:v>80.635996634522002</c:v>
                </c:pt>
                <c:pt idx="516">
                  <c:v>80.411684437571196</c:v>
                </c:pt>
                <c:pt idx="517">
                  <c:v>80.186926380304598</c:v>
                </c:pt>
                <c:pt idx="518">
                  <c:v>79.961739477632506</c:v>
                </c:pt>
                <c:pt idx="519">
                  <c:v>79.736140596344001</c:v>
                </c:pt>
                <c:pt idx="520">
                  <c:v>79.510146453317404</c:v>
                </c:pt>
                <c:pt idx="521">
                  <c:v>79.2837736138422</c:v>
                </c:pt>
                <c:pt idx="522">
                  <c:v>79.057038490049194</c:v>
                </c:pt>
                <c:pt idx="523">
                  <c:v>78.829957339447503</c:v>
                </c:pt>
                <c:pt idx="524">
                  <c:v>78.602546263563895</c:v>
                </c:pt>
                <c:pt idx="525">
                  <c:v>78.374821206683805</c:v>
                </c:pt>
                <c:pt idx="526">
                  <c:v>78.1467979546902</c:v>
                </c:pt>
                <c:pt idx="527">
                  <c:v>77.918492133997802</c:v>
                </c:pt>
                <c:pt idx="528">
                  <c:v>77.689919210581195</c:v>
                </c:pt>
                <c:pt idx="529">
                  <c:v>77.461094489092702</c:v>
                </c:pt>
                <c:pt idx="530">
                  <c:v>77.232033112068606</c:v>
                </c:pt>
                <c:pt idx="531">
                  <c:v>77.002750059221697</c:v>
                </c:pt>
                <c:pt idx="532">
                  <c:v>76.773260146816199</c:v>
                </c:pt>
                <c:pt idx="533">
                  <c:v>76.543578027124198</c:v>
                </c:pt>
                <c:pt idx="534">
                  <c:v>76.313718187960603</c:v>
                </c:pt>
                <c:pt idx="535">
                  <c:v>76.083694952293996</c:v>
                </c:pt>
                <c:pt idx="536">
                  <c:v>75.853522477931705</c:v>
                </c:pt>
                <c:pt idx="537">
                  <c:v>75.623214757276898</c:v>
                </c:pt>
                <c:pt idx="538">
                  <c:v>75.392785617154601</c:v>
                </c:pt>
                <c:pt idx="539">
                  <c:v>75.162248718705698</c:v>
                </c:pt>
                <c:pt idx="540">
                  <c:v>74.931617557345703</c:v>
                </c:pt>
                <c:pt idx="541">
                  <c:v>74.700905462786693</c:v>
                </c:pt>
                <c:pt idx="542">
                  <c:v>74.470125599121005</c:v>
                </c:pt>
                <c:pt idx="543">
                  <c:v>74.239290964962905</c:v>
                </c:pt>
                <c:pt idx="544">
                  <c:v>74.008414393648195</c:v>
                </c:pt>
                <c:pt idx="545">
                  <c:v>73.777508553488701</c:v>
                </c:pt>
                <c:pt idx="546">
                  <c:v>73.546585948079397</c:v>
                </c:pt>
                <c:pt idx="547">
                  <c:v>73.315658916658293</c:v>
                </c:pt>
                <c:pt idx="548">
                  <c:v>73.084739634513994</c:v>
                </c:pt>
                <c:pt idx="549">
                  <c:v>72.853840113442601</c:v>
                </c:pt>
                <c:pt idx="550">
                  <c:v>72.622972202249201</c:v>
                </c:pt>
                <c:pt idx="551">
                  <c:v>72.392147587294801</c:v>
                </c:pt>
                <c:pt idx="552">
                  <c:v>72.161377793084597</c:v>
                </c:pt>
                <c:pt idx="553">
                  <c:v>71.9306741828985</c:v>
                </c:pt>
                <c:pt idx="554">
                  <c:v>71.700047959459198</c:v>
                </c:pt>
                <c:pt idx="555">
                  <c:v>71.469510165639406</c:v>
                </c:pt>
                <c:pt idx="556">
                  <c:v>71.239071685204706</c:v>
                </c:pt>
                <c:pt idx="557">
                  <c:v>71.008743243590601</c:v>
                </c:pt>
                <c:pt idx="558">
                  <c:v>70.778535408713296</c:v>
                </c:pt>
                <c:pt idx="559">
                  <c:v>70.548458591811894</c:v>
                </c:pt>
                <c:pt idx="560">
                  <c:v>70.318523048320998</c:v>
                </c:pt>
                <c:pt idx="561">
                  <c:v>70.088738878772105</c:v>
                </c:pt>
                <c:pt idx="562">
                  <c:v>69.859116029722898</c:v>
                </c:pt>
                <c:pt idx="563">
                  <c:v>69.6296642947122</c:v>
                </c:pt>
                <c:pt idx="564">
                  <c:v>69.400393315240905</c:v>
                </c:pt>
                <c:pt idx="565">
                  <c:v>69.171312581775496</c:v>
                </c:pt>
                <c:pt idx="566">
                  <c:v>68.942431434775301</c:v>
                </c:pt>
                <c:pt idx="567">
                  <c:v>68.713759065740206</c:v>
                </c:pt>
                <c:pt idx="568">
                  <c:v>68.485304518279094</c:v>
                </c:pt>
                <c:pt idx="569">
                  <c:v>68.257076689197504</c:v>
                </c:pt>
                <c:pt idx="570">
                  <c:v>68.029084329602597</c:v>
                </c:pt>
                <c:pt idx="571">
                  <c:v>67.801336046026407</c:v>
                </c:pt>
                <c:pt idx="572">
                  <c:v>67.573840301563493</c:v>
                </c:pt>
                <c:pt idx="573">
                  <c:v>67.346605417025103</c:v>
                </c:pt>
                <c:pt idx="574">
                  <c:v>67.119639572105797</c:v>
                </c:pt>
                <c:pt idx="575">
                  <c:v>66.892950806564599</c:v>
                </c:pt>
                <c:pt idx="576">
                  <c:v>66.666547021416903</c:v>
                </c:pt>
                <c:pt idx="577">
                  <c:v>66.4404359801391</c:v>
                </c:pt>
                <c:pt idx="578">
                  <c:v>66.214625309882095</c:v>
                </c:pt>
                <c:pt idx="579">
                  <c:v>65.989122502695395</c:v>
                </c:pt>
                <c:pt idx="580">
                  <c:v>65.763934916759496</c:v>
                </c:pt>
                <c:pt idx="581">
                  <c:v>65.539069777626594</c:v>
                </c:pt>
                <c:pt idx="582">
                  <c:v>65.314534179467998</c:v>
                </c:pt>
                <c:pt idx="583">
                  <c:v>65.090335086328295</c:v>
                </c:pt>
                <c:pt idx="584">
                  <c:v>64.8664793333852</c:v>
                </c:pt>
                <c:pt idx="585">
                  <c:v>64.642973628214705</c:v>
                </c:pt>
                <c:pt idx="586">
                  <c:v>64.419824552059794</c:v>
                </c:pt>
                <c:pt idx="587">
                  <c:v>64.197038561104193</c:v>
                </c:pt>
                <c:pt idx="588">
                  <c:v>63.974621987747902</c:v>
                </c:pt>
                <c:pt idx="589">
                  <c:v>63.752581041886103</c:v>
                </c:pt>
                <c:pt idx="590">
                  <c:v>63.530921812189803</c:v>
                </c:pt>
                <c:pt idx="591">
                  <c:v>63.309650267387497</c:v>
                </c:pt>
                <c:pt idx="592">
                  <c:v>63.088772257547902</c:v>
                </c:pt>
                <c:pt idx="593">
                  <c:v>62.868293515363099</c:v>
                </c:pt>
                <c:pt idx="594">
                  <c:v>62.648219657431298</c:v>
                </c:pt>
                <c:pt idx="595">
                  <c:v>62.428556185538902</c:v>
                </c:pt>
                <c:pt idx="596">
                  <c:v>62.209308487941101</c:v>
                </c:pt>
                <c:pt idx="597">
                  <c:v>61.9904818406415</c:v>
                </c:pt>
                <c:pt idx="598">
                  <c:v>61.772081408669202</c:v>
                </c:pt>
                <c:pt idx="599">
                  <c:v>61.554112247353203</c:v>
                </c:pt>
                <c:pt idx="600">
                  <c:v>61.336579303594696</c:v>
                </c:pt>
                <c:pt idx="601">
                  <c:v>61.119487417134998</c:v>
                </c:pt>
                <c:pt idx="602">
                  <c:v>60.902841321820901</c:v>
                </c:pt>
                <c:pt idx="603">
                  <c:v>60.686645646865202</c:v>
                </c:pt>
                <c:pt idx="604">
                  <c:v>60.470904918103201</c:v>
                </c:pt>
                <c:pt idx="605">
                  <c:v>60.255623559244597</c:v>
                </c:pt>
                <c:pt idx="606">
                  <c:v>60.040805893120499</c:v>
                </c:pt>
                <c:pt idx="607">
                  <c:v>59.8264561429243</c:v>
                </c:pt>
                <c:pt idx="608">
                  <c:v>59.612578433448299</c:v>
                </c:pt>
                <c:pt idx="609">
                  <c:v>59.399176792313199</c:v>
                </c:pt>
                <c:pt idx="610">
                  <c:v>59.186255151192597</c:v>
                </c:pt>
                <c:pt idx="611">
                  <c:v>58.973817347029801</c:v>
                </c:pt>
                <c:pt idx="612">
                  <c:v>58.761867123249601</c:v>
                </c:pt>
                <c:pt idx="613">
                  <c:v>58.5504081309615</c:v>
                </c:pt>
                <c:pt idx="614">
                  <c:v>58.3394439301576</c:v>
                </c:pt>
                <c:pt idx="615">
                  <c:v>58.128977990901703</c:v>
                </c:pt>
                <c:pt idx="616">
                  <c:v>57.919013694512103</c:v>
                </c:pt>
                <c:pt idx="617">
                  <c:v>57.709554334735799</c:v>
                </c:pt>
                <c:pt idx="618">
                  <c:v>57.500603118915798</c:v>
                </c:pt>
                <c:pt idx="619">
                  <c:v>57.292163169149802</c:v>
                </c:pt>
                <c:pt idx="620">
                  <c:v>57.084237523440798</c:v>
                </c:pt>
                <c:pt idx="621">
                  <c:v>56.876829136839802</c:v>
                </c:pt>
                <c:pt idx="622">
                  <c:v>56.669940882579603</c:v>
                </c:pt>
                <c:pt idx="623">
                  <c:v>56.4635755532004</c:v>
                </c:pt>
                <c:pt idx="624">
                  <c:v>56.257735861666603</c:v>
                </c:pt>
                <c:pt idx="625">
                  <c:v>56.052424442474603</c:v>
                </c:pt>
                <c:pt idx="626">
                  <c:v>55.847643852752398</c:v>
                </c:pt>
                <c:pt idx="627">
                  <c:v>55.643396573349101</c:v>
                </c:pt>
                <c:pt idx="628">
                  <c:v>55.439685009916502</c:v>
                </c:pt>
                <c:pt idx="629">
                  <c:v>55.236511493980402</c:v>
                </c:pt>
                <c:pt idx="630">
                  <c:v>55.033878284003897</c:v>
                </c:pt>
                <c:pt idx="631">
                  <c:v>54.831787566440099</c:v>
                </c:pt>
                <c:pt idx="632">
                  <c:v>54.630241456776702</c:v>
                </c:pt>
                <c:pt idx="633">
                  <c:v>54.429242000569701</c:v>
                </c:pt>
                <c:pt idx="634">
                  <c:v>54.228791174469102</c:v>
                </c:pt>
                <c:pt idx="635">
                  <c:v>54.028890887233999</c:v>
                </c:pt>
                <c:pt idx="636">
                  <c:v>53.829542980738701</c:v>
                </c:pt>
                <c:pt idx="637">
                  <c:v>53.630749230969101</c:v>
                </c:pt>
                <c:pt idx="638">
                  <c:v>53.432511349008998</c:v>
                </c:pt>
                <c:pt idx="639">
                  <c:v>53.234830982017499</c:v>
                </c:pt>
                <c:pt idx="640">
                  <c:v>53.037709714195898</c:v>
                </c:pt>
                <c:pt idx="641">
                  <c:v>52.841149067745903</c:v>
                </c:pt>
                <c:pt idx="642">
                  <c:v>52.645150503816801</c:v>
                </c:pt>
                <c:pt idx="643">
                  <c:v>52.449715423444303</c:v>
                </c:pt>
                <c:pt idx="644">
                  <c:v>52.254845168478703</c:v>
                </c:pt>
                <c:pt idx="645">
                  <c:v>52.060541022503699</c:v>
                </c:pt>
                <c:pt idx="646">
                  <c:v>51.866804211745198</c:v>
                </c:pt>
                <c:pt idx="647">
                  <c:v>51.673635905971103</c:v>
                </c:pt>
                <c:pt idx="648">
                  <c:v>51.481037219380703</c:v>
                </c:pt>
                <c:pt idx="649">
                  <c:v>51.289009211484398</c:v>
                </c:pt>
                <c:pt idx="650">
                  <c:v>51.097552887974402</c:v>
                </c:pt>
                <c:pt idx="651">
                  <c:v>50.906669201585203</c:v>
                </c:pt>
                <c:pt idx="652">
                  <c:v>50.716359052944803</c:v>
                </c:pt>
                <c:pt idx="653">
                  <c:v>50.526623291415902</c:v>
                </c:pt>
                <c:pt idx="654">
                  <c:v>50.337462715928098</c:v>
                </c:pt>
                <c:pt idx="655">
                  <c:v>50.1488780757999</c:v>
                </c:pt>
                <c:pt idx="656">
                  <c:v>49.9608700715523</c:v>
                </c:pt>
                <c:pt idx="657">
                  <c:v>49.773439355711602</c:v>
                </c:pt>
                <c:pt idx="658">
                  <c:v>49.586586533603899</c:v>
                </c:pt>
                <c:pt idx="659">
                  <c:v>49.400312164139699</c:v>
                </c:pt>
                <c:pt idx="660">
                  <c:v>49.214616760589102</c:v>
                </c:pt>
                <c:pt idx="661">
                  <c:v>49.029500791348198</c:v>
                </c:pt>
                <c:pt idx="662">
                  <c:v>48.844964680696002</c:v>
                </c:pt>
                <c:pt idx="663">
                  <c:v>48.661008809542103</c:v>
                </c:pt>
                <c:pt idx="664">
                  <c:v>48.477633516165</c:v>
                </c:pt>
                <c:pt idx="665">
                  <c:v>48.294839096942297</c:v>
                </c:pt>
                <c:pt idx="666">
                  <c:v>48.1126258070707</c:v>
                </c:pt>
                <c:pt idx="667">
                  <c:v>47.930993861277798</c:v>
                </c:pt>
                <c:pt idx="668">
                  <c:v>47.7499434345251</c:v>
                </c:pt>
                <c:pt idx="669">
                  <c:v>47.569474662701303</c:v>
                </c:pt>
                <c:pt idx="670">
                  <c:v>47.389587643307998</c:v>
                </c:pt>
                <c:pt idx="671">
                  <c:v>47.210282436135699</c:v>
                </c:pt>
                <c:pt idx="672">
                  <c:v>47.031559063931802</c:v>
                </c:pt>
                <c:pt idx="673">
                  <c:v>46.853417513059497</c:v>
                </c:pt>
                <c:pt idx="674">
                  <c:v>46.675857734148998</c:v>
                </c:pt>
                <c:pt idx="675">
                  <c:v>46.498879642738999</c:v>
                </c:pt>
                <c:pt idx="676">
                  <c:v>46.322483119911098</c:v>
                </c:pt>
                <c:pt idx="677">
                  <c:v>46.1466680129151</c:v>
                </c:pt>
                <c:pt idx="678">
                  <c:v>45.971434135786303</c:v>
                </c:pt>
                <c:pt idx="679">
                  <c:v>45.796781269954501</c:v>
                </c:pt>
                <c:pt idx="680">
                  <c:v>45.622709164845098</c:v>
                </c:pt>
                <c:pt idx="681">
                  <c:v>45.449217538472098</c:v>
                </c:pt>
                <c:pt idx="682">
                  <c:v>45.276306078022898</c:v>
                </c:pt>
                <c:pt idx="683">
                  <c:v>45.103974440435501</c:v>
                </c:pt>
                <c:pt idx="684">
                  <c:v>44.932222252967598</c:v>
                </c:pt>
                <c:pt idx="685">
                  <c:v>44.761049113758297</c:v>
                </c:pt>
                <c:pt idx="686">
                  <c:v>44.590454592382102</c:v>
                </c:pt>
                <c:pt idx="687">
                  <c:v>44.420438230394502</c:v>
                </c:pt>
                <c:pt idx="688">
                  <c:v>44.250999541871202</c:v>
                </c:pt>
                <c:pt idx="689">
                  <c:v>44.082138013939201</c:v>
                </c:pt>
                <c:pt idx="690">
                  <c:v>43.913853107300497</c:v>
                </c:pt>
                <c:pt idx="691">
                  <c:v>43.746144256748799</c:v>
                </c:pt>
                <c:pt idx="692">
                  <c:v>43.579010871678598</c:v>
                </c:pt>
                <c:pt idx="693">
                  <c:v>43.412452336587201</c:v>
                </c:pt>
                <c:pt idx="694">
                  <c:v>43.2464680115703</c:v>
                </c:pt>
                <c:pt idx="695">
                  <c:v>43.081057232809101</c:v>
                </c:pt>
                <c:pt idx="696">
                  <c:v>42.916219313051997</c:v>
                </c:pt>
                <c:pt idx="697">
                  <c:v>42.751953542088302</c:v>
                </c:pt>
                <c:pt idx="698">
                  <c:v>42.588259187215897</c:v>
                </c:pt>
                <c:pt idx="699">
                  <c:v>42.425135493701802</c:v>
                </c:pt>
                <c:pt idx="700">
                  <c:v>42.262581685236</c:v>
                </c:pt>
                <c:pt idx="701">
                  <c:v>42.100596964378703</c:v>
                </c:pt>
                <c:pt idx="702">
                  <c:v>41.939180513001503</c:v>
                </c:pt>
                <c:pt idx="703">
                  <c:v>41.778331492721698</c:v>
                </c:pt>
                <c:pt idx="704">
                  <c:v>41.618049045330203</c:v>
                </c:pt>
                <c:pt idx="705">
                  <c:v>41.458332293213402</c:v>
                </c:pt>
                <c:pt idx="706">
                  <c:v>41.299180339768597</c:v>
                </c:pt>
                <c:pt idx="707">
                  <c:v>41.140592269813503</c:v>
                </c:pt>
                <c:pt idx="708">
                  <c:v>40.982567149989301</c:v>
                </c:pt>
                <c:pt idx="709">
                  <c:v>40.825104029158297</c:v>
                </c:pt>
                <c:pt idx="710">
                  <c:v>40.668201938794901</c:v>
                </c:pt>
                <c:pt idx="711">
                  <c:v>40.511859893371003</c:v>
                </c:pt>
                <c:pt idx="712">
                  <c:v>40.356076890736098</c:v>
                </c:pt>
                <c:pt idx="713">
                  <c:v>40.200851912490698</c:v>
                </c:pt>
                <c:pt idx="714">
                  <c:v>40.046183924354999</c:v>
                </c:pt>
                <c:pt idx="715">
                  <c:v>39.892071876530899</c:v>
                </c:pt>
                <c:pt idx="716">
                  <c:v>39.738514704060101</c:v>
                </c:pt>
                <c:pt idx="717">
                  <c:v>39.5855113271747</c:v>
                </c:pt>
                <c:pt idx="718">
                  <c:v>39.433060651644197</c:v>
                </c:pt>
                <c:pt idx="719">
                  <c:v>39.281161569116101</c:v>
                </c:pt>
                <c:pt idx="720">
                  <c:v>39.129812957451598</c:v>
                </c:pt>
                <c:pt idx="721">
                  <c:v>38.979013681056202</c:v>
                </c:pt>
                <c:pt idx="722">
                  <c:v>38.8287625912048</c:v>
                </c:pt>
                <c:pt idx="723">
                  <c:v>38.679058526362297</c:v>
                </c:pt>
                <c:pt idx="724">
                  <c:v>38.529900312498498</c:v>
                </c:pt>
                <c:pt idx="725">
                  <c:v>38.381286763398599</c:v>
                </c:pt>
                <c:pt idx="726">
                  <c:v>38.233216680968503</c:v>
                </c:pt>
                <c:pt idx="727">
                  <c:v>38.0856888555358</c:v>
                </c:pt>
                <c:pt idx="728">
                  <c:v>37.938702066145197</c:v>
                </c:pt>
                <c:pt idx="729">
                  <c:v>37.792255080849998</c:v>
                </c:pt>
                <c:pt idx="730">
                  <c:v>37.646346656998297</c:v>
                </c:pt>
                <c:pt idx="731">
                  <c:v>37.500975541515601</c:v>
                </c:pt>
                <c:pt idx="732">
                  <c:v>37.356140471181398</c:v>
                </c:pt>
                <c:pt idx="733">
                  <c:v>37.211840172903102</c:v>
                </c:pt>
                <c:pt idx="734">
                  <c:v>37.0680733639838</c:v>
                </c:pt>
                <c:pt idx="735">
                  <c:v>36.924838752387402</c:v>
                </c:pt>
                <c:pt idx="736">
                  <c:v>36.782135036997801</c:v>
                </c:pt>
                <c:pt idx="737">
                  <c:v>36.639960907875398</c:v>
                </c:pt>
                <c:pt idx="738">
                  <c:v>36.498315046507997</c:v>
                </c:pt>
                <c:pt idx="739">
                  <c:v>36.3571961260592</c:v>
                </c:pt>
                <c:pt idx="740">
                  <c:v>36.216602811610997</c:v>
                </c:pt>
                <c:pt idx="741">
                  <c:v>36.076533760403798</c:v>
                </c:pt>
                <c:pt idx="742">
                  <c:v>35.936987622071698</c:v>
                </c:pt>
                <c:pt idx="743">
                  <c:v>35.7979630388743</c:v>
                </c:pt>
                <c:pt idx="744">
                  <c:v>35.659458645924303</c:v>
                </c:pt>
                <c:pt idx="745">
                  <c:v>35.521473071411798</c:v>
                </c:pt>
                <c:pt idx="746">
                  <c:v>35.384004936824098</c:v>
                </c:pt>
                <c:pt idx="747">
                  <c:v>35.247052857162998</c:v>
                </c:pt>
                <c:pt idx="748">
                  <c:v>35.110615441157002</c:v>
                </c:pt>
                <c:pt idx="749">
                  <c:v>34.974691291471501</c:v>
                </c:pt>
                <c:pt idx="750">
                  <c:v>34.839279004914097</c:v>
                </c:pt>
                <c:pt idx="751">
                  <c:v>34.704377172637102</c:v>
                </c:pt>
                <c:pt idx="752">
                  <c:v>34.569984380336599</c:v>
                </c:pt>
                <c:pt idx="753">
                  <c:v>34.436099208448198</c:v>
                </c:pt>
                <c:pt idx="754">
                  <c:v>34.302720232338899</c:v>
                </c:pt>
                <c:pt idx="755">
                  <c:v>34.169846022496202</c:v>
                </c:pt>
                <c:pt idx="756">
                  <c:v>34.0374751447143</c:v>
                </c:pt>
                <c:pt idx="757">
                  <c:v>33.905606160275703</c:v>
                </c:pt>
                <c:pt idx="758">
                  <c:v>33.774237626131502</c:v>
                </c:pt>
                <c:pt idx="759">
                  <c:v>33.6433680950772</c:v>
                </c:pt>
                <c:pt idx="760">
                  <c:v>33.512996115925901</c:v>
                </c:pt>
                <c:pt idx="761">
                  <c:v>33.383120233679001</c:v>
                </c:pt>
                <c:pt idx="762">
                  <c:v>33.253738989692799</c:v>
                </c:pt>
                <c:pt idx="763">
                  <c:v>33.124850921843297</c:v>
                </c:pt>
                <c:pt idx="764">
                  <c:v>32.996454564687397</c:v>
                </c:pt>
                <c:pt idx="765">
                  <c:v>32.8685484496215</c:v>
                </c:pt>
                <c:pt idx="766">
                  <c:v>32.741131105037603</c:v>
                </c:pt>
                <c:pt idx="767">
                  <c:v>32.6142010564757</c:v>
                </c:pt>
                <c:pt idx="768">
                  <c:v>32.487756826774998</c:v>
                </c:pt>
                <c:pt idx="769">
                  <c:v>32.3617969362206</c:v>
                </c:pt>
                <c:pt idx="770">
                  <c:v>32.236319902689203</c:v>
                </c:pt>
                <c:pt idx="771">
                  <c:v>32.111324241791102</c:v>
                </c:pt>
                <c:pt idx="772">
                  <c:v>31.986808467010299</c:v>
                </c:pt>
                <c:pt idx="773">
                  <c:v>31.862771089841701</c:v>
                </c:pt>
                <c:pt idx="774">
                  <c:v>31.739210619925601</c:v>
                </c:pt>
                <c:pt idx="775">
                  <c:v>31.616125565180699</c:v>
                </c:pt>
                <c:pt idx="776">
                  <c:v>31.493514431933601</c:v>
                </c:pt>
                <c:pt idx="777">
                  <c:v>31.371375725046502</c:v>
                </c:pt>
                <c:pt idx="778">
                  <c:v>31.249707948042499</c:v>
                </c:pt>
                <c:pt idx="779">
                  <c:v>31.128509603228402</c:v>
                </c:pt>
                <c:pt idx="780">
                  <c:v>31.007779191815501</c:v>
                </c:pt>
                <c:pt idx="781">
                  <c:v>30.8875152140381</c:v>
                </c:pt>
                <c:pt idx="782">
                  <c:v>30.767716169269502</c:v>
                </c:pt>
                <c:pt idx="783">
                  <c:v>30.6483805561361</c:v>
                </c:pt>
                <c:pt idx="784">
                  <c:v>30.529506872629302</c:v>
                </c:pt>
                <c:pt idx="785">
                  <c:v>30.411093616215702</c:v>
                </c:pt>
                <c:pt idx="786">
                  <c:v>30.293139283944299</c:v>
                </c:pt>
                <c:pt idx="787">
                  <c:v>30.175642372552399</c:v>
                </c:pt>
                <c:pt idx="788">
                  <c:v>30.058601378569499</c:v>
                </c:pt>
                <c:pt idx="789">
                  <c:v>29.942014798418601</c:v>
                </c:pt>
                <c:pt idx="790">
                  <c:v>29.8258811285164</c:v>
                </c:pt>
                <c:pt idx="791">
                  <c:v>29.710198865370899</c:v>
                </c:pt>
                <c:pt idx="792">
                  <c:v>29.594966505677402</c:v>
                </c:pt>
                <c:pt idx="793">
                  <c:v>29.4801825464125</c:v>
                </c:pt>
                <c:pt idx="794">
                  <c:v>29.365845484926702</c:v>
                </c:pt>
                <c:pt idx="795">
                  <c:v>29.251953819034501</c:v>
                </c:pt>
                <c:pt idx="796">
                  <c:v>29.138506047103299</c:v>
                </c:pt>
                <c:pt idx="797">
                  <c:v>29.0255006681403</c:v>
                </c:pt>
                <c:pt idx="798">
                  <c:v>28.912936181877601</c:v>
                </c:pt>
                <c:pt idx="799">
                  <c:v>28.8008110888562</c:v>
                </c:pt>
                <c:pt idx="800">
                  <c:v>28.689123890507101</c:v>
                </c:pt>
                <c:pt idx="801">
                  <c:v>28.577873089232401</c:v>
                </c:pt>
                <c:pt idx="802">
                  <c:v>28.467057188483199</c:v>
                </c:pt>
                <c:pt idx="803">
                  <c:v>28.356674692837199</c:v>
                </c:pt>
                <c:pt idx="804">
                  <c:v>28.2467241080736</c:v>
                </c:pt>
                <c:pt idx="805">
                  <c:v>28.137203941247499</c:v>
                </c:pt>
                <c:pt idx="806">
                  <c:v>28.0281127007623</c:v>
                </c:pt>
                <c:pt idx="807">
                  <c:v>27.919448896440301</c:v>
                </c:pt>
                <c:pt idx="808">
                  <c:v>27.811211039592401</c:v>
                </c:pt>
                <c:pt idx="809">
                  <c:v>27.703397643086099</c:v>
                </c:pt>
                <c:pt idx="810">
                  <c:v>27.596007221411998</c:v>
                </c:pt>
                <c:pt idx="811">
                  <c:v>27.489038290749299</c:v>
                </c:pt>
                <c:pt idx="812">
                  <c:v>27.382489369029201</c:v>
                </c:pt>
                <c:pt idx="813">
                  <c:v>27.276358975997699</c:v>
                </c:pt>
                <c:pt idx="814">
                  <c:v>27.1706456332766</c:v>
                </c:pt>
                <c:pt idx="815">
                  <c:v>27.065347864423401</c:v>
                </c:pt>
                <c:pt idx="816">
                  <c:v>26.9604641949898</c:v>
                </c:pt>
                <c:pt idx="817">
                  <c:v>26.855993152579099</c:v>
                </c:pt>
                <c:pt idx="818">
                  <c:v>26.7519332669021</c:v>
                </c:pt>
                <c:pt idx="819">
                  <c:v>26.648283069832001</c:v>
                </c:pt>
                <c:pt idx="820">
                  <c:v>26.545041095457901</c:v>
                </c:pt>
                <c:pt idx="821">
                  <c:v>26.442205880137301</c:v>
                </c:pt>
                <c:pt idx="822">
                  <c:v>26.3397759625473</c:v>
                </c:pt>
                <c:pt idx="823">
                  <c:v>26.237749883734999</c:v>
                </c:pt>
                <c:pt idx="824">
                  <c:v>26.1361261871658</c:v>
                </c:pt>
                <c:pt idx="825">
                  <c:v>26.034903418771801</c:v>
                </c:pt>
                <c:pt idx="826">
                  <c:v>25.934080126998701</c:v>
                </c:pt>
                <c:pt idx="827">
                  <c:v>25.833654862850899</c:v>
                </c:pt>
                <c:pt idx="828">
                  <c:v>25.7336261799366</c:v>
                </c:pt>
                <c:pt idx="829">
                  <c:v>25.633992634511099</c:v>
                </c:pt>
                <c:pt idx="830">
                  <c:v>25.5347527855197</c:v>
                </c:pt>
                <c:pt idx="831">
                  <c:v>25.435905194639101</c:v>
                </c:pt>
                <c:pt idx="832">
                  <c:v>25.337448426317799</c:v>
                </c:pt>
                <c:pt idx="833">
                  <c:v>25.2393810478159</c:v>
                </c:pt>
                <c:pt idx="834">
                  <c:v>25.141701629243901</c:v>
                </c:pt>
                <c:pt idx="835">
                  <c:v>25.044408743599899</c:v>
                </c:pt>
                <c:pt idx="836">
                  <c:v>24.947500966807102</c:v>
                </c:pt>
                <c:pt idx="837">
                  <c:v>24.850976877749002</c:v>
                </c:pt>
                <c:pt idx="838">
                  <c:v>24.7548350583046</c:v>
                </c:pt>
                <c:pt idx="839">
                  <c:v>24.659074093382898</c:v>
                </c:pt>
                <c:pt idx="840">
                  <c:v>24.5636925709553</c:v>
                </c:pt>
                <c:pt idx="841">
                  <c:v>24.468689082089</c:v>
                </c:pt>
                <c:pt idx="842">
                  <c:v>24.374062220977699</c:v>
                </c:pt>
                <c:pt idx="843">
                  <c:v>24.279810584972601</c:v>
                </c:pt>
                <c:pt idx="844">
                  <c:v>24.185932774612699</c:v>
                </c:pt>
                <c:pt idx="845">
                  <c:v>24.092427393653299</c:v>
                </c:pt>
                <c:pt idx="846">
                  <c:v>23.9992930490947</c:v>
                </c:pt>
                <c:pt idx="847">
                  <c:v>23.90652835121</c:v>
                </c:pt>
                <c:pt idx="848">
                  <c:v>23.814131913571401</c:v>
                </c:pt>
                <c:pt idx="849">
                  <c:v>23.7221023530766</c:v>
                </c:pt>
                <c:pt idx="850">
                  <c:v>23.630438289973998</c:v>
                </c:pt>
                <c:pt idx="851">
                  <c:v>23.5391383478878</c:v>
                </c:pt>
                <c:pt idx="852">
                  <c:v>23.4482011538412</c:v>
                </c:pt>
                <c:pt idx="853">
                  <c:v>23.3576253382803</c:v>
                </c:pt>
                <c:pt idx="854">
                  <c:v>23.267409535096299</c:v>
                </c:pt>
                <c:pt idx="855">
                  <c:v>23.177552381647502</c:v>
                </c:pt>
                <c:pt idx="856">
                  <c:v>23.088052518780501</c:v>
                </c:pt>
                <c:pt idx="857">
                  <c:v>22.998908590851102</c:v>
                </c:pt>
                <c:pt idx="858">
                  <c:v>22.910119245743701</c:v>
                </c:pt>
                <c:pt idx="859">
                  <c:v>22.821683134891099</c:v>
                </c:pt>
                <c:pt idx="860">
                  <c:v>22.7335989132932</c:v>
                </c:pt>
                <c:pt idx="861">
                  <c:v>22.645865239534899</c:v>
                </c:pt>
                <c:pt idx="862">
                  <c:v>22.558480775803801</c:v>
                </c:pt>
                <c:pt idx="863">
                  <c:v>22.471444187907199</c:v>
                </c:pt>
                <c:pt idx="864">
                  <c:v>22.384754145288301</c:v>
                </c:pt>
                <c:pt idx="865">
                  <c:v>22.298409321042399</c:v>
                </c:pt>
                <c:pt idx="866">
                  <c:v>22.212408391931501</c:v>
                </c:pt>
                <c:pt idx="867">
                  <c:v>22.126750038400001</c:v>
                </c:pt>
                <c:pt idx="868">
                  <c:v>22.041432944588099</c:v>
                </c:pt>
                <c:pt idx="869">
                  <c:v>21.9564557983459</c:v>
                </c:pt>
                <c:pt idx="870">
                  <c:v>21.871817291246298</c:v>
                </c:pt>
                <c:pt idx="871">
                  <c:v>21.787516118598099</c:v>
                </c:pt>
                <c:pt idx="872">
                  <c:v>21.703550979457798</c:v>
                </c:pt>
                <c:pt idx="873">
                  <c:v>21.619920576641402</c:v>
                </c:pt>
                <c:pt idx="874">
                  <c:v>21.5366236167356</c:v>
                </c:pt>
                <c:pt idx="875">
                  <c:v>21.453658810108902</c:v>
                </c:pt>
                <c:pt idx="876">
                  <c:v>21.3710248709213</c:v>
                </c:pt>
                <c:pt idx="877">
                  <c:v>21.2887205171346</c:v>
                </c:pt>
                <c:pt idx="878">
                  <c:v>21.2067444705215</c:v>
                </c:pt>
                <c:pt idx="879">
                  <c:v>21.125095456675002</c:v>
                </c:pt>
                <c:pt idx="880">
                  <c:v>21.043772205016499</c:v>
                </c:pt>
                <c:pt idx="881">
                  <c:v>20.962773448804001</c:v>
                </c:pt>
                <c:pt idx="882">
                  <c:v>20.882097925139998</c:v>
                </c:pt>
                <c:pt idx="883">
                  <c:v>20.801744374978899</c:v>
                </c:pt>
                <c:pt idx="884">
                  <c:v>20.721711543133299</c:v>
                </c:pt>
                <c:pt idx="885">
                  <c:v>20.641998178281401</c:v>
                </c:pt>
                <c:pt idx="886">
                  <c:v>20.562603032972401</c:v>
                </c:pt>
                <c:pt idx="887">
                  <c:v>20.483524863632699</c:v>
                </c:pt>
                <c:pt idx="888">
                  <c:v>20.4047624305711</c:v>
                </c:pt>
                <c:pt idx="889">
                  <c:v>20.326314497983802</c:v>
                </c:pt>
                <c:pt idx="890">
                  <c:v>20.2481798339596</c:v>
                </c:pt>
                <c:pt idx="891">
                  <c:v>20.170357210483299</c:v>
                </c:pt>
                <c:pt idx="892">
                  <c:v>20.092845403440599</c:v>
                </c:pt>
                <c:pt idx="893">
                  <c:v>20.015643192621202</c:v>
                </c:pt>
                <c:pt idx="894">
                  <c:v>19.9387493617225</c:v>
                </c:pt>
                <c:pt idx="895">
                  <c:v>19.862162698352201</c:v>
                </c:pt>
                <c:pt idx="896">
                  <c:v>19.785881994031499</c:v>
                </c:pt>
                <c:pt idx="897">
                  <c:v>19.709906044197101</c:v>
                </c:pt>
                <c:pt idx="898">
                  <c:v>19.634233648203502</c:v>
                </c:pt>
                <c:pt idx="899">
                  <c:v>19.558863609324401</c:v>
                </c:pt>
                <c:pt idx="900">
                  <c:v>19.483794734755001</c:v>
                </c:pt>
                <c:pt idx="901">
                  <c:v>19.4090258356124</c:v>
                </c:pt>
                <c:pt idx="902">
                  <c:v>19.334555726936699</c:v>
                </c:pt>
                <c:pt idx="903">
                  <c:v>19.260383227692198</c:v>
                </c:pt>
                <c:pt idx="904">
                  <c:v>19.1865071607671</c:v>
                </c:pt>
                <c:pt idx="905">
                  <c:v>19.112926352974</c:v>
                </c:pt>
                <c:pt idx="906">
                  <c:v>19.039639635049401</c:v>
                </c:pt>
                <c:pt idx="907">
                  <c:v>18.9666458416539</c:v>
                </c:pt>
                <c:pt idx="908">
                  <c:v>18.893943811370999</c:v>
                </c:pt>
                <c:pt idx="909">
                  <c:v>18.8215323867066</c:v>
                </c:pt>
                <c:pt idx="910">
                  <c:v>18.749410414087301</c:v>
                </c:pt>
                <c:pt idx="911">
                  <c:v>18.677576743859898</c:v>
                </c:pt>
                <c:pt idx="912">
                  <c:v>18.606030230289001</c:v>
                </c:pt>
                <c:pt idx="913">
                  <c:v>18.534769731555699</c:v>
                </c:pt>
                <c:pt idx="914">
                  <c:v>18.463794109755099</c:v>
                </c:pt>
                <c:pt idx="915">
                  <c:v>18.393102230894598</c:v>
                </c:pt>
                <c:pt idx="916">
                  <c:v>18.3226929648911</c:v>
                </c:pt>
                <c:pt idx="917">
                  <c:v>18.252565185567999</c:v>
                </c:pt>
                <c:pt idx="918">
                  <c:v>18.182717770653198</c:v>
                </c:pt>
                <c:pt idx="919">
                  <c:v>18.113149601775099</c:v>
                </c:pt>
                <c:pt idx="920">
                  <c:v>18.04385956446</c:v>
                </c:pt>
                <c:pt idx="921">
                  <c:v>17.974846548127999</c:v>
                </c:pt>
                <c:pt idx="922">
                  <c:v>17.906109446089999</c:v>
                </c:pt>
                <c:pt idx="923">
                  <c:v>17.837647155543401</c:v>
                </c:pt>
                <c:pt idx="924">
                  <c:v>17.7694585775685</c:v>
                </c:pt>
                <c:pt idx="925">
                  <c:v>17.7015426171236</c:v>
                </c:pt>
                <c:pt idx="926">
                  <c:v>17.633898183041399</c:v>
                </c:pt>
                <c:pt idx="927">
                  <c:v>17.5665241880242</c:v>
                </c:pt>
                <c:pt idx="928">
                  <c:v>17.499419548639001</c:v>
                </c:pt>
                <c:pt idx="929">
                  <c:v>17.432583185312701</c:v>
                </c:pt>
                <c:pt idx="930">
                  <c:v>17.366014022327398</c:v>
                </c:pt>
                <c:pt idx="931">
                  <c:v>17.299710987815001</c:v>
                </c:pt>
                <c:pt idx="932">
                  <c:v>17.233673013751599</c:v>
                </c:pt>
                <c:pt idx="933">
                  <c:v>17.1678990359528</c:v>
                </c:pt>
                <c:pt idx="934">
                  <c:v>17.102387994067101</c:v>
                </c:pt>
                <c:pt idx="935">
                  <c:v>17.037138831570999</c:v>
                </c:pt>
                <c:pt idx="936">
                  <c:v>16.972150495762602</c:v>
                </c:pt>
                <c:pt idx="937">
                  <c:v>16.907421937755799</c:v>
                </c:pt>
                <c:pt idx="938">
                  <c:v>16.842952112474102</c:v>
                </c:pt>
                <c:pt idx="939">
                  <c:v>16.7787399786442</c:v>
                </c:pt>
                <c:pt idx="940">
                  <c:v>16.7147844987898</c:v>
                </c:pt>
                <c:pt idx="941">
                  <c:v>16.651084639224798</c:v>
                </c:pt>
                <c:pt idx="942">
                  <c:v>16.587639370046901</c:v>
                </c:pt>
                <c:pt idx="943">
                  <c:v>16.524447665130602</c:v>
                </c:pt>
                <c:pt idx="944">
                  <c:v>16.461508502120701</c:v>
                </c:pt>
                <c:pt idx="945">
                  <c:v>16.398820862424699</c:v>
                </c:pt>
                <c:pt idx="946">
                  <c:v>16.336383731206102</c:v>
                </c:pt>
                <c:pt idx="947">
                  <c:v>16.274196097377398</c:v>
                </c:pt>
                <c:pt idx="948">
                  <c:v>16.212256953592</c:v>
                </c:pt>
                <c:pt idx="949">
                  <c:v>16.150565296237598</c:v>
                </c:pt>
                <c:pt idx="950">
                  <c:v>16.089120125428298</c:v>
                </c:pt>
                <c:pt idx="951">
                  <c:v>16.027920444997001</c:v>
                </c:pt>
                <c:pt idx="952">
                  <c:v>15.9669652624878</c:v>
                </c:pt>
                <c:pt idx="953">
                  <c:v>15.906253589147999</c:v>
                </c:pt>
                <c:pt idx="954">
                  <c:v>15.845784439920299</c:v>
                </c:pt>
                <c:pt idx="955">
                  <c:v>15.785556833435001</c:v>
                </c:pt>
                <c:pt idx="956">
                  <c:v>15.725569792001799</c:v>
                </c:pt>
                <c:pt idx="957">
                  <c:v>15.665822341601499</c:v>
                </c:pt>
                <c:pt idx="958">
                  <c:v>15.606313511878</c:v>
                </c:pt>
                <c:pt idx="959">
                  <c:v>15.5470423361299</c:v>
                </c:pt>
                <c:pt idx="960">
                  <c:v>15.4880078513022</c:v>
                </c:pt>
                <c:pt idx="961">
                  <c:v>15.429209097977701</c:v>
                </c:pt>
                <c:pt idx="962">
                  <c:v>15.370645120368501</c:v>
                </c:pt>
                <c:pt idx="963">
                  <c:v>15.3123149663076</c:v>
                </c:pt>
                <c:pt idx="964">
                  <c:v>15.254217687239899</c:v>
                </c:pt>
                <c:pt idx="965">
                  <c:v>15.196352338213901</c:v>
                </c:pt>
                <c:pt idx="966">
                  <c:v>15.1387179778724</c:v>
                </c:pt>
                <c:pt idx="967">
                  <c:v>15.081313668443901</c:v>
                </c:pt>
                <c:pt idx="968">
                  <c:v>15.024138475734</c:v>
                </c:pt>
                <c:pt idx="969">
                  <c:v>14.967191469115599</c:v>
                </c:pt>
                <c:pt idx="970">
                  <c:v>14.9104717215207</c:v>
                </c:pt>
                <c:pt idx="971">
                  <c:v>14.8539783094309</c:v>
                </c:pt>
                <c:pt idx="972">
                  <c:v>14.797710312868199</c:v>
                </c:pt>
                <c:pt idx="973">
                  <c:v>14.7416668153859</c:v>
                </c:pt>
                <c:pt idx="974">
                  <c:v>14.685846904059501</c:v>
                </c:pt>
                <c:pt idx="975">
                  <c:v>14.6302496694772</c:v>
                </c:pt>
                <c:pt idx="976">
                  <c:v>14.574874205730501</c:v>
                </c:pt>
                <c:pt idx="977">
                  <c:v>14.519719610405</c:v>
                </c:pt>
                <c:pt idx="978">
                  <c:v>14.4647849845708</c:v>
                </c:pt>
                <c:pt idx="979">
                  <c:v>14.4100694327732</c:v>
                </c:pt>
                <c:pt idx="980">
                  <c:v>14.355572063022899</c:v>
                </c:pt>
                <c:pt idx="981">
                  <c:v>14.3012919867869</c:v>
                </c:pt>
                <c:pt idx="982">
                  <c:v>14.2472283189782</c:v>
                </c:pt>
                <c:pt idx="983">
                  <c:v>14.193380177946899</c:v>
                </c:pt>
                <c:pt idx="984">
                  <c:v>14.139746685469801</c:v>
                </c:pt>
                <c:pt idx="985">
                  <c:v>14.0863269667416</c:v>
                </c:pt>
                <c:pt idx="986">
                  <c:v>14.0331201503641</c:v>
                </c:pt>
                <c:pt idx="987">
                  <c:v>13.980125368337299</c:v>
                </c:pt>
                <c:pt idx="988">
                  <c:v>13.927341756049</c:v>
                </c:pt>
                <c:pt idx="989">
                  <c:v>13.874768452265499</c:v>
                </c:pt>
                <c:pt idx="990">
                  <c:v>13.822404599121001</c:v>
                </c:pt>
                <c:pt idx="991">
                  <c:v>13.770249342108601</c:v>
                </c:pt>
                <c:pt idx="992">
                  <c:v>13.718301830069599</c:v>
                </c:pt>
                <c:pt idx="993">
                  <c:v>13.6665612151841</c:v>
                </c:pt>
                <c:pt idx="994">
                  <c:v>13.615026652960699</c:v>
                </c:pt>
                <c:pt idx="995">
                  <c:v>13.563697302226601</c:v>
                </c:pt>
                <c:pt idx="996">
                  <c:v>13.5125723251177</c:v>
                </c:pt>
                <c:pt idx="997">
                  <c:v>13.461650887068499</c:v>
                </c:pt>
                <c:pt idx="998">
                  <c:v>13.4109321568019</c:v>
                </c:pt>
                <c:pt idx="999">
                  <c:v>13.3604153063193</c:v>
                </c:pt>
                <c:pt idx="1000">
                  <c:v>13.3100995108906</c:v>
                </c:pt>
                <c:pt idx="1001">
                  <c:v>13.2599839490439</c:v>
                </c:pt>
                <c:pt idx="1002">
                  <c:v>13.210067802555301</c:v>
                </c:pt>
                <c:pt idx="1003">
                  <c:v>13.1603502564392</c:v>
                </c:pt>
                <c:pt idx="1004">
                  <c:v>13.1108304989377</c:v>
                </c:pt>
                <c:pt idx="1005">
                  <c:v>13.061507721510599</c:v>
                </c:pt>
                <c:pt idx="1006">
                  <c:v>13.0123811188252</c:v>
                </c:pt>
                <c:pt idx="1007">
                  <c:v>12.9634498887464</c:v>
                </c:pt>
                <c:pt idx="1008">
                  <c:v>12.914713232325999</c:v>
                </c:pt>
                <c:pt idx="1009">
                  <c:v>12.866170353793001</c:v>
                </c:pt>
                <c:pt idx="1010">
                  <c:v>12.817820460542899</c:v>
                </c:pt>
                <c:pt idx="1011">
                  <c:v>12.769662763127901</c:v>
                </c:pt>
                <c:pt idx="1012">
                  <c:v>12.7216964752465</c:v>
                </c:pt>
                <c:pt idx="1013">
                  <c:v>12.673920813733201</c:v>
                </c:pt>
                <c:pt idx="1014">
                  <c:v>12.6263349985486</c:v>
                </c:pt>
                <c:pt idx="1015">
                  <c:v>12.5789382527686</c:v>
                </c:pt>
                <c:pt idx="1016">
                  <c:v>12.5317298025748</c:v>
                </c:pt>
                <c:pt idx="1017">
                  <c:v>12.4847088772435</c:v>
                </c:pt>
                <c:pt idx="1018">
                  <c:v>12.437874709136301</c:v>
                </c:pt>
                <c:pt idx="1019">
                  <c:v>12.3912265336893</c:v>
                </c:pt>
                <c:pt idx="1020">
                  <c:v>12.344763589402801</c:v>
                </c:pt>
                <c:pt idx="1021">
                  <c:v>12.2984851178315</c:v>
                </c:pt>
                <c:pt idx="1022">
                  <c:v>12.2523903635739</c:v>
                </c:pt>
                <c:pt idx="1023">
                  <c:v>12.206478574262</c:v>
                </c:pt>
                <c:pt idx="1024">
                  <c:v>12.160749000551499</c:v>
                </c:pt>
                <c:pt idx="1025">
                  <c:v>12.1152008961108</c:v>
                </c:pt>
                <c:pt idx="1026">
                  <c:v>12.0698335176117</c:v>
                </c:pt>
                <c:pt idx="1027">
                  <c:v>12.0246461247184</c:v>
                </c:pt>
                <c:pt idx="1028">
                  <c:v>11.9796379800776</c:v>
                </c:pt>
                <c:pt idx="1029">
                  <c:v>11.9348083493082</c:v>
                </c:pt>
                <c:pt idx="1030">
                  <c:v>11.8901565009911</c:v>
                </c:pt>
                <c:pt idx="1031">
                  <c:v>11.845681706659001</c:v>
                </c:pt>
                <c:pt idx="1032">
                  <c:v>11.801383240786301</c:v>
                </c:pt>
                <c:pt idx="1033">
                  <c:v>11.757260380778501</c:v>
                </c:pt>
                <c:pt idx="1034">
                  <c:v>11.713312406962601</c:v>
                </c:pt>
                <c:pt idx="1035">
                  <c:v>11.6695386025762</c:v>
                </c:pt>
                <c:pt idx="1036">
                  <c:v>11.6259382537582</c:v>
                </c:pt>
                <c:pt idx="1037">
                  <c:v>11.582510649537699</c:v>
                </c:pt>
                <c:pt idx="1038">
                  <c:v>11.539255081824599</c:v>
                </c:pt>
                <c:pt idx="1039">
                  <c:v>11.4961708453989</c:v>
                </c:pt>
                <c:pt idx="1040">
                  <c:v>11.4532572379011</c:v>
                </c:pt>
                <c:pt idx="1041">
                  <c:v>11.410513559821499</c:v>
                </c:pt>
                <c:pt idx="1042">
                  <c:v>11.3679391144905</c:v>
                </c:pt>
                <c:pt idx="1043">
                  <c:v>11.3255332080684</c:v>
                </c:pt>
                <c:pt idx="1044">
                  <c:v>11.283295149535199</c:v>
                </c:pt>
                <c:pt idx="1045">
                  <c:v>11.2412242506804</c:v>
                </c:pt>
                <c:pt idx="1046">
                  <c:v>11.1993198260935</c:v>
                </c:pt>
                <c:pt idx="1047">
                  <c:v>11.157581193153399</c:v>
                </c:pt>
                <c:pt idx="1048">
                  <c:v>11.116007672018499</c:v>
                </c:pt>
                <c:pt idx="1049">
                  <c:v>11.0745985856166</c:v>
                </c:pt>
                <c:pt idx="1050">
                  <c:v>11.0333532596353</c:v>
                </c:pt>
                <c:pt idx="1051">
                  <c:v>10.992271022511501</c:v>
                </c:pt>
                <c:pt idx="1052">
                  <c:v>10.9513512054216</c:v>
                </c:pt>
                <c:pt idx="1053">
                  <c:v>10.9105931422718</c:v>
                </c:pt>
                <c:pt idx="1054">
                  <c:v>10.8699961696875</c:v>
                </c:pt>
                <c:pt idx="1055">
                  <c:v>10.829559627004199</c:v>
                </c:pt>
                <c:pt idx="1056">
                  <c:v>10.7892828562569</c:v>
                </c:pt>
                <c:pt idx="1057">
                  <c:v>10.749165202170699</c:v>
                </c:pt>
                <c:pt idx="1058">
                  <c:v>10.7092060121504</c:v>
                </c:pt>
                <c:pt idx="1059">
                  <c:v>10.669404636271199</c:v>
                </c:pt>
                <c:pt idx="1060">
                  <c:v>10.629760427268501</c:v>
                </c:pt>
                <c:pt idx="1061">
                  <c:v>10.5902727405281</c:v>
                </c:pt>
                <c:pt idx="1062">
                  <c:v>10.550940934076401</c:v>
                </c:pt>
                <c:pt idx="1063">
                  <c:v>10.5117643685708</c:v>
                </c:pt>
                <c:pt idx="1064">
                  <c:v>10.472742407289701</c:v>
                </c:pt>
                <c:pt idx="1065">
                  <c:v>10.433874416122899</c:v>
                </c:pt>
                <c:pt idx="1066">
                  <c:v>10.3951597635618</c:v>
                </c:pt>
                <c:pt idx="1067">
                  <c:v>10.356597820689601</c:v>
                </c:pt>
                <c:pt idx="1068">
                  <c:v>10.3181879611717</c:v>
                </c:pt>
                <c:pt idx="1069">
                  <c:v>10.279929561246201</c:v>
                </c:pt>
                <c:pt idx="1070">
                  <c:v>10.241821999714</c:v>
                </c:pt>
                <c:pt idx="1071">
                  <c:v>10.203864657929</c:v>
                </c:pt>
                <c:pt idx="1072">
                  <c:v>10.166056919789099</c:v>
                </c:pt>
                <c:pt idx="1073">
                  <c:v>10.128398171725999</c:v>
                </c:pt>
                <c:pt idx="1074">
                  <c:v>10.090887802696001</c:v>
                </c:pt>
                <c:pt idx="1075">
                  <c:v>10.053525204170301</c:v>
                </c:pt>
                <c:pt idx="1076">
                  <c:v>10.0163097701254</c:v>
                </c:pt>
                <c:pt idx="1077">
                  <c:v>9.9792408970339306</c:v>
                </c:pt>
                <c:pt idx="1078">
                  <c:v>9.9423179838547</c:v>
                </c:pt>
                <c:pt idx="1079">
                  <c:v>9.90554043202361</c:v>
                </c:pt>
                <c:pt idx="1080">
                  <c:v>9.8689076454440805</c:v>
                </c:pt>
                <c:pt idx="1081">
                  <c:v>9.8324190304776096</c:v>
                </c:pt>
                <c:pt idx="1082">
                  <c:v>9.7960739959344405</c:v>
                </c:pt>
                <c:pt idx="1083">
                  <c:v>9.7598719530641702</c:v>
                </c:pt>
                <c:pt idx="1084">
                  <c:v>9.7238123155464002</c:v>
                </c:pt>
                <c:pt idx="1085">
                  <c:v>9.6878944994814091</c:v>
                </c:pt>
                <c:pt idx="1086">
                  <c:v>9.6521179233808692</c:v>
                </c:pt>
                <c:pt idx="1087">
                  <c:v>9.6164820081585898</c:v>
                </c:pt>
                <c:pt idx="1088">
                  <c:v>9.5809861771212201</c:v>
                </c:pt>
                <c:pt idx="1089">
                  <c:v>9.5456298559590405</c:v>
                </c:pt>
                <c:pt idx="1090">
                  <c:v>9.51041247273678</c:v>
                </c:pt>
                <c:pt idx="1091">
                  <c:v>9.4753334578844104</c:v>
                </c:pt>
                <c:pt idx="1092">
                  <c:v>9.4403922441880201</c:v>
                </c:pt>
                <c:pt idx="1093">
                  <c:v>9.4055882667806507</c:v>
                </c:pt>
                <c:pt idx="1094">
                  <c:v>9.3709209631331891</c:v>
                </c:pt>
                <c:pt idx="1095">
                  <c:v>9.3363897730453402</c:v>
                </c:pt>
                <c:pt idx="1096">
                  <c:v>9.3019941386365002</c:v>
                </c:pt>
                <c:pt idx="1097">
                  <c:v>9.2677335043367606</c:v>
                </c:pt>
                <c:pt idx="1098">
                  <c:v>9.2336073168779205</c:v>
                </c:pt>
                <c:pt idx="1099">
                  <c:v>9.1996150252844302</c:v>
                </c:pt>
                <c:pt idx="1100">
                  <c:v>9.16575608086454</c:v>
                </c:pt>
                <c:pt idx="1101">
                  <c:v>9.1320299372012492</c:v>
                </c:pt>
                <c:pt idx="1102">
                  <c:v>9.0984360501435102</c:v>
                </c:pt>
                <c:pt idx="1103">
                  <c:v>9.0649738777972608</c:v>
                </c:pt>
                <c:pt idx="1104">
                  <c:v>9.0316428805166193</c:v>
                </c:pt>
                <c:pt idx="1105">
                  <c:v>8.9984425208950505</c:v>
                </c:pt>
                <c:pt idx="1106">
                  <c:v>8.9653722637565103</c:v>
                </c:pt>
                <c:pt idx="1107">
                  <c:v>8.9324315761467297</c:v>
                </c:pt>
                <c:pt idx="1108">
                  <c:v>8.8996199273244105</c:v>
                </c:pt>
                <c:pt idx="1109">
                  <c:v>8.8669367887525503</c:v>
                </c:pt>
                <c:pt idx="1110">
                  <c:v>8.8343816340896701</c:v>
                </c:pt>
                <c:pt idx="1111">
                  <c:v>8.8019539391811996</c:v>
                </c:pt>
                <c:pt idx="1112">
                  <c:v>8.7696531820507992</c:v>
                </c:pt>
                <c:pt idx="1113">
                  <c:v>8.7374788428917398</c:v>
                </c:pt>
                <c:pt idx="1114">
                  <c:v>8.7054304040582799</c:v>
                </c:pt>
                <c:pt idx="1115">
                  <c:v>8.6735073500571307</c:v>
                </c:pt>
                <c:pt idx="1116">
                  <c:v>8.6417091675389006</c:v>
                </c:pt>
                <c:pt idx="1117">
                  <c:v>8.6100353452895497</c:v>
                </c:pt>
                <c:pt idx="1118">
                  <c:v>8.5784853742219394</c:v>
                </c:pt>
                <c:pt idx="1119">
                  <c:v>8.5470587473673003</c:v>
                </c:pt>
                <c:pt idx="1120">
                  <c:v>8.5157549598668592</c:v>
                </c:pt>
                <c:pt idx="1121">
                  <c:v>8.4845735089633703</c:v>
                </c:pt>
                <c:pt idx="1122">
                  <c:v>8.4535138939927599</c:v>
                </c:pt>
                <c:pt idx="1123">
                  <c:v>8.4225756163757399</c:v>
                </c:pt>
                <c:pt idx="1124">
                  <c:v>8.3917581796095</c:v>
                </c:pt>
                <c:pt idx="1125">
                  <c:v>8.3610610892593602</c:v>
                </c:pt>
                <c:pt idx="1126">
                  <c:v>8.3304838529505307</c:v>
                </c:pt>
                <c:pt idx="1127">
                  <c:v>8.3000259803598002</c:v>
                </c:pt>
                <c:pt idx="1128">
                  <c:v>8.2696869832073698</c:v>
                </c:pt>
                <c:pt idx="1129">
                  <c:v>8.2394663752485897</c:v>
                </c:pt>
                <c:pt idx="1130">
                  <c:v>8.2093636722658196</c:v>
                </c:pt>
                <c:pt idx="1131">
                  <c:v>8.1793783920602703</c:v>
                </c:pt>
                <c:pt idx="1132">
                  <c:v>8.1495100544438603</c:v>
                </c:pt>
                <c:pt idx="1133">
                  <c:v>8.1197581812311501</c:v>
                </c:pt>
                <c:pt idx="1134">
                  <c:v>8.0901222962312396</c:v>
                </c:pt>
                <c:pt idx="1135">
                  <c:v>8.0606019252397392</c:v>
                </c:pt>
                <c:pt idx="1136">
                  <c:v>8.0311965960307603</c:v>
                </c:pt>
                <c:pt idx="1137">
                  <c:v>8.0019058383489092</c:v>
                </c:pt>
                <c:pt idx="1138">
                  <c:v>7.9727291839013104</c:v>
                </c:pt>
                <c:pt idx="1139">
                  <c:v>7.9436661663496997</c:v>
                </c:pt>
                <c:pt idx="1140">
                  <c:v>7.9147163213024996</c:v>
                </c:pt>
                <c:pt idx="1141">
                  <c:v>7.8858791863069202</c:v>
                </c:pt>
                <c:pt idx="1142">
                  <c:v>7.8571543008411098</c:v>
                </c:pt>
                <c:pt idx="1143">
                  <c:v>7.8285412063063502</c:v>
                </c:pt>
                <c:pt idx="1144">
                  <c:v>7.8000394460191904</c:v>
                </c:pt>
                <c:pt idx="1145">
                  <c:v>7.7716485652037202</c:v>
                </c:pt>
                <c:pt idx="1146">
                  <c:v>7.7433681109838099</c:v>
                </c:pt>
                <c:pt idx="1147">
                  <c:v>7.7151976323753599</c:v>
                </c:pt>
                <c:pt idx="1148">
                  <c:v>7.6871366802786198</c:v>
                </c:pt>
                <c:pt idx="1149">
                  <c:v>7.6591848074705204</c:v>
                </c:pt>
                <c:pt idx="1150">
                  <c:v>7.6313415685970103</c:v>
                </c:pt>
                <c:pt idx="1151">
                  <c:v>7.6036065201654504</c:v>
                </c:pt>
                <c:pt idx="1152">
                  <c:v>7.5759792205370102</c:v>
                </c:pt>
                <c:pt idx="1153">
                  <c:v>7.5484592299191</c:v>
                </c:pt>
                <c:pt idx="1154">
                  <c:v>7.5210461103578599</c:v>
                </c:pt>
                <c:pt idx="1155">
                  <c:v>7.49373942573059</c:v>
                </c:pt>
                <c:pt idx="1156">
                  <c:v>7.4665387417383204</c:v>
                </c:pt>
                <c:pt idx="1157">
                  <c:v>7.4394436258983099</c:v>
                </c:pt>
                <c:pt idx="1158">
                  <c:v>7.4124536475365996</c:v>
                </c:pt>
                <c:pt idx="1159">
                  <c:v>7.3855683777806798</c:v>
                </c:pt>
                <c:pt idx="1160">
                  <c:v>7.3587873895520204</c:v>
                </c:pt>
                <c:pt idx="1161">
                  <c:v>7.3321102575587398</c:v>
                </c:pt>
                <c:pt idx="1162">
                  <c:v>7.3055365582883196</c:v>
                </c:pt>
                <c:pt idx="1163">
                  <c:v>7.2790658700002302</c:v>
                </c:pt>
                <c:pt idx="1164">
                  <c:v>7.2526977727186903</c:v>
                </c:pt>
                <c:pt idx="1165">
                  <c:v>7.2264318482254399</c:v>
                </c:pt>
                <c:pt idx="1166">
                  <c:v>7.2002676800524501</c:v>
                </c:pt>
                <c:pt idx="1167">
                  <c:v>7.1742048534747802</c:v>
                </c:pt>
                <c:pt idx="1168">
                  <c:v>7.1482429555033598</c:v>
                </c:pt>
                <c:pt idx="1169">
                  <c:v>7.1223815748778803</c:v>
                </c:pt>
                <c:pt idx="1170">
                  <c:v>7.0966203020596401</c:v>
                </c:pt>
                <c:pt idx="1171">
                  <c:v>7.0709587292244898</c:v>
                </c:pt>
                <c:pt idx="1172">
                  <c:v>7.0453964502556996</c:v>
                </c:pt>
                <c:pt idx="1173">
                  <c:v>7.0199330607369497</c:v>
                </c:pt>
                <c:pt idx="1174">
                  <c:v>6.9945681579453503</c:v>
                </c:pt>
                <c:pt idx="1175">
                  <c:v>6.9693013408443498</c:v>
                </c:pt>
                <c:pt idx="1176">
                  <c:v>6.9441322100768703</c:v>
                </c:pt>
                <c:pt idx="1177">
                  <c:v>6.9190603679582896</c:v>
                </c:pt>
                <c:pt idx="1178">
                  <c:v>6.8940854184695803</c:v>
                </c:pt>
                <c:pt idx="1179">
                  <c:v>6.86920696725036</c:v>
                </c:pt>
                <c:pt idx="1180">
                  <c:v>6.8444246215920996</c:v>
                </c:pt>
                <c:pt idx="1181">
                  <c:v>6.8197379904311903</c:v>
                </c:pt>
                <c:pt idx="1182">
                  <c:v>6.7951466843422299</c:v>
                </c:pt>
                <c:pt idx="1183">
                  <c:v>6.7706503155311397</c:v>
                </c:pt>
                <c:pt idx="1184">
                  <c:v>6.7462484978284696</c:v>
                </c:pt>
                <c:pt idx="1185">
                  <c:v>6.72194084668262</c:v>
                </c:pt>
                <c:pt idx="1186">
                  <c:v>6.6977269791531402</c:v>
                </c:pt>
                <c:pt idx="1187">
                  <c:v>6.6736065139040397</c:v>
                </c:pt>
                <c:pt idx="1188">
                  <c:v>6.6495790711971301</c:v>
                </c:pt>
                <c:pt idx="1189">
                  <c:v>6.62564427288536</c:v>
                </c:pt>
                <c:pt idx="1190">
                  <c:v>6.6018017424062299</c:v>
                </c:pt>
                <c:pt idx="1191">
                  <c:v>6.5780511047752004</c:v>
                </c:pt>
                <c:pt idx="1192">
                  <c:v>6.5543919865791098</c:v>
                </c:pt>
                <c:pt idx="1193">
                  <c:v>6.5308240159696496</c:v>
                </c:pt>
                <c:pt idx="1194">
                  <c:v>6.5073468226568503</c:v>
                </c:pt>
                <c:pt idx="1195">
                  <c:v>6.4839600379025599</c:v>
                </c:pt>
                <c:pt idx="1196">
                  <c:v>6.4606632945140401</c:v>
                </c:pt>
                <c:pt idx="1197">
                  <c:v>6.43745622683746</c:v>
                </c:pt>
                <c:pt idx="1198">
                  <c:v>6.4143384707515301</c:v>
                </c:pt>
                <c:pt idx="1199">
                  <c:v>6.3913096636610804</c:v>
                </c:pt>
                <c:pt idx="1200">
                  <c:v>6.3683694444906997</c:v>
                </c:pt>
                <c:pt idx="1201">
                  <c:v>6.34551745367839</c:v>
                </c:pt>
                <c:pt idx="1202">
                  <c:v>6.3227533331692696</c:v>
                </c:pt>
                <c:pt idx="1203">
                  <c:v>6.3000767264092303</c:v>
                </c:pt>
                <c:pt idx="1204">
                  <c:v>6.2774872783387297</c:v>
                </c:pt>
                <c:pt idx="1205">
                  <c:v>6.2549846353865002</c:v>
                </c:pt>
                <c:pt idx="1206">
                  <c:v>6.2325684454633201</c:v>
                </c:pt>
                <c:pt idx="1207">
                  <c:v>6.2102383579558502</c:v>
                </c:pt>
                <c:pt idx="1208">
                  <c:v>6.1879940237204396</c:v>
                </c:pt>
                <c:pt idx="1209">
                  <c:v>6.1658350950769796</c:v>
                </c:pt>
                <c:pt idx="1210">
                  <c:v>6.1437612258027601</c:v>
                </c:pt>
                <c:pt idx="1211">
                  <c:v>6.1217720711263999</c:v>
                </c:pt>
                <c:pt idx="1212">
                  <c:v>6.0998672877217199</c:v>
                </c:pt>
                <c:pt idx="1213">
                  <c:v>6.0780465337017597</c:v>
                </c:pt>
                <c:pt idx="1214">
                  <c:v>6.05630946861264</c:v>
                </c:pt>
                <c:pt idx="1215">
                  <c:v>6.0346557534276704</c:v>
                </c:pt>
                <c:pt idx="1216">
                  <c:v>6.0130850505412603</c:v>
                </c:pt>
                <c:pt idx="1217">
                  <c:v>5.99159702376304</c:v>
                </c:pt>
                <c:pt idx="1218">
                  <c:v>5.9701913383118699</c:v>
                </c:pt>
                <c:pt idx="1219">
                  <c:v>5.9488676608099196</c:v>
                </c:pt>
                <c:pt idx="1220">
                  <c:v>5.9276256592768402</c:v>
                </c:pt>
                <c:pt idx="1221">
                  <c:v>5.9064650031238104</c:v>
                </c:pt>
                <c:pt idx="1222">
                  <c:v>5.8853853631477397</c:v>
                </c:pt>
                <c:pt idx="1223">
                  <c:v>5.8643864115254498</c:v>
                </c:pt>
                <c:pt idx="1224">
                  <c:v>5.84346782180784</c:v>
                </c:pt>
                <c:pt idx="1225">
                  <c:v>5.8226292689141399</c:v>
                </c:pt>
                <c:pt idx="1226">
                  <c:v>5.8018704291261498</c:v>
                </c:pt>
                <c:pt idx="1227">
                  <c:v>5.7811909800824699</c:v>
                </c:pt>
                <c:pt idx="1228">
                  <c:v>5.7605906007728596</c:v>
                </c:pt>
                <c:pt idx="1229">
                  <c:v>5.7400689715324997</c:v>
                </c:pt>
                <c:pt idx="1230">
                  <c:v>5.7196257740363299</c:v>
                </c:pt>
                <c:pt idx="1231">
                  <c:v>5.6992606912934303</c:v>
                </c:pt>
                <c:pt idx="1232">
                  <c:v>5.6789734076413998</c:v>
                </c:pt>
                <c:pt idx="1233">
                  <c:v>5.6587636087407098</c:v>
                </c:pt>
                <c:pt idx="1234">
                  <c:v>5.6386309815692099</c:v>
                </c:pt>
                <c:pt idx="1235">
                  <c:v>5.6185752144165102</c:v>
                </c:pt>
                <c:pt idx="1236">
                  <c:v>5.5985959968784798</c:v>
                </c:pt>
                <c:pt idx="1237">
                  <c:v>5.5786930198517304</c:v>
                </c:pt>
                <c:pt idx="1238">
                  <c:v>5.5588659755281196</c:v>
                </c:pt>
                <c:pt idx="1239">
                  <c:v>5.5391145573892997</c:v>
                </c:pt>
                <c:pt idx="1240">
                  <c:v>5.5194384602012896</c:v>
                </c:pt>
                <c:pt idx="1241">
                  <c:v>5.4998373800090103</c:v>
                </c:pt>
                <c:pt idx="1242">
                  <c:v>5.4803110141309199</c:v>
                </c:pt>
                <c:pt idx="1243">
                  <c:v>5.4608590611536201</c:v>
                </c:pt>
                <c:pt idx="1244">
                  <c:v>5.4414812209265104</c:v>
                </c:pt>
                <c:pt idx="1245">
                  <c:v>5.4221771945564496</c:v>
                </c:pt>
                <c:pt idx="1246">
                  <c:v>5.4029466844024201</c:v>
                </c:pt>
                <c:pt idx="1247">
                  <c:v>5.3837893940702903</c:v>
                </c:pt>
                <c:pt idx="1248">
                  <c:v>5.3647050284074602</c:v>
                </c:pt>
                <c:pt idx="1249">
                  <c:v>5.3456932934977202</c:v>
                </c:pt>
                <c:pt idx="1250">
                  <c:v>5.3267538966559096</c:v>
                </c:pt>
                <c:pt idx="1251">
                  <c:v>5.3078865464228002</c:v>
                </c:pt>
                <c:pt idx="1252">
                  <c:v>5.2890909525598397</c:v>
                </c:pt>
                <c:pt idx="1253">
                  <c:v>5.2703668260440404</c:v>
                </c:pt>
                <c:pt idx="1254">
                  <c:v>5.2517138790628097</c:v>
                </c:pt>
                <c:pt idx="1255">
                  <c:v>5.2331318250088303</c:v>
                </c:pt>
                <c:pt idx="1256">
                  <c:v>5.2146203784749403</c:v>
                </c:pt>
                <c:pt idx="1257">
                  <c:v>5.1961792552490902</c:v>
                </c:pt>
                <c:pt idx="1258">
                  <c:v>5.1778081723092404</c:v>
                </c:pt>
                <c:pt idx="1259">
                  <c:v>5.1595068478183501</c:v>
                </c:pt>
                <c:pt idx="1260">
                  <c:v>5.14127500111932</c:v>
                </c:pt>
                <c:pt idx="1261">
                  <c:v>5.1231123527300602</c:v>
                </c:pt>
                <c:pt idx="1262">
                  <c:v>5.1050186243384301</c:v>
                </c:pt>
                <c:pt idx="1263">
                  <c:v>5.0869935387973104</c:v>
                </c:pt>
                <c:pt idx="1264">
                  <c:v>5.0690368201197096</c:v>
                </c:pt>
                <c:pt idx="1265">
                  <c:v>5.0511481934737601</c:v>
                </c:pt>
                <c:pt idx="1266">
                  <c:v>5.0333273851778797</c:v>
                </c:pt>
                <c:pt idx="1267">
                  <c:v>5.0155741226958703</c:v>
                </c:pt>
                <c:pt idx="1268">
                  <c:v>4.9978881346320803</c:v>
                </c:pt>
                <c:pt idx="1269">
                  <c:v>4.9802691507265298</c:v>
                </c:pt>
                <c:pt idx="1270">
                  <c:v>4.9627169018501096</c:v>
                </c:pt>
                <c:pt idx="1271">
                  <c:v>4.9452311199998</c:v>
                </c:pt>
                <c:pt idx="1272">
                  <c:v>4.9278115382938399</c:v>
                </c:pt>
                <c:pt idx="1273">
                  <c:v>4.91045789096703</c:v>
                </c:pt>
                <c:pt idx="1274">
                  <c:v>4.8931699133659396</c:v>
                </c:pt>
                <c:pt idx="1275">
                  <c:v>4.8759473419442196</c:v>
                </c:pt>
                <c:pt idx="1276">
                  <c:v>4.8587899142578701</c:v>
                </c:pt>
                <c:pt idx="1277">
                  <c:v>4.8416973689605802</c:v>
                </c:pt>
                <c:pt idx="1278">
                  <c:v>4.8246694457990804</c:v>
                </c:pt>
                <c:pt idx="1279">
                  <c:v>4.8077058856084198</c:v>
                </c:pt>
                <c:pt idx="1280">
                  <c:v>4.7908064303074598</c:v>
                </c:pt>
                <c:pt idx="1281">
                  <c:v>4.7739708228941602</c:v>
                </c:pt>
                <c:pt idx="1282">
                  <c:v>4.7571988074410596</c:v>
                </c:pt>
                <c:pt idx="1283">
                  <c:v>4.74049012909067</c:v>
                </c:pt>
                <c:pt idx="1284">
                  <c:v>4.7238445340509596</c:v>
                </c:pt>
                <c:pt idx="1285">
                  <c:v>4.7072617695907697</c:v>
                </c:pt>
                <c:pt idx="1286">
                  <c:v>4.6907415840353597</c:v>
                </c:pt>
                <c:pt idx="1287">
                  <c:v>4.6742837267619102</c:v>
                </c:pt>
                <c:pt idx="1288">
                  <c:v>4.65788794819498</c:v>
                </c:pt>
                <c:pt idx="1289">
                  <c:v>4.6415539998021504</c:v>
                </c:pt>
                <c:pt idx="1290">
                  <c:v>4.6252816340894896</c:v>
                </c:pt>
                <c:pt idx="1291">
                  <c:v>4.6090706045972203</c:v>
                </c:pt>
                <c:pt idx="1292">
                  <c:v>4.5929206658952504</c:v>
                </c:pt>
                <c:pt idx="1293">
                  <c:v>4.5768315735788301</c:v>
                </c:pt>
                <c:pt idx="1294">
                  <c:v>4.56080308426416</c:v>
                </c:pt>
                <c:pt idx="1295">
                  <c:v>4.5448349555840801</c:v>
                </c:pt>
                <c:pt idx="1296">
                  <c:v>4.5289269461837103</c:v>
                </c:pt>
                <c:pt idx="1297">
                  <c:v>4.5130788296234998</c:v>
                </c:pt>
                <c:pt idx="1298">
                  <c:v>4.49729035212225</c:v>
                </c:pt>
                <c:pt idx="1299">
                  <c:v>4.4815612753495904</c:v>
                </c:pt>
                <c:pt idx="1300">
                  <c:v>4.4658913619700398</c:v>
                </c:pt>
                <c:pt idx="1301">
                  <c:v>4.4502803756387497</c:v>
                </c:pt>
                <c:pt idx="1302">
                  <c:v>4.4347280809973002</c:v>
                </c:pt>
                <c:pt idx="1303">
                  <c:v>4.4192342436695</c:v>
                </c:pt>
                <c:pt idx="1304">
                  <c:v>4.4037986302571799</c:v>
                </c:pt>
                <c:pt idx="1305">
                  <c:v>4.38842100833606</c:v>
                </c:pt>
                <c:pt idx="1306">
                  <c:v>4.3731011464516101</c:v>
                </c:pt>
                <c:pt idx="1307">
                  <c:v>4.3578388141148796</c:v>
                </c:pt>
                <c:pt idx="1308">
                  <c:v>4.3426337817984404</c:v>
                </c:pt>
                <c:pt idx="1309">
                  <c:v>4.3274858209322096</c:v>
                </c:pt>
                <c:pt idx="1310">
                  <c:v>4.3123947038994803</c:v>
                </c:pt>
                <c:pt idx="1311">
                  <c:v>4.2973602040327803</c:v>
                </c:pt>
                <c:pt idx="1312">
                  <c:v>4.2823820956098499</c:v>
                </c:pt>
                <c:pt idx="1313">
                  <c:v>4.2674601538496102</c:v>
                </c:pt>
                <c:pt idx="1314">
                  <c:v>4.2525941549081798</c:v>
                </c:pt>
                <c:pt idx="1315">
                  <c:v>4.2377838758748601</c:v>
                </c:pt>
                <c:pt idx="1316">
                  <c:v>4.2230290947681404</c:v>
                </c:pt>
                <c:pt idx="1317">
                  <c:v>4.2083295905317701</c:v>
                </c:pt>
                <c:pt idx="1318">
                  <c:v>4.1936851430308204</c:v>
                </c:pt>
                <c:pt idx="1319">
                  <c:v>4.1790955330477102</c:v>
                </c:pt>
                <c:pt idx="1320">
                  <c:v>4.16456054227835</c:v>
                </c:pt>
                <c:pt idx="1321">
                  <c:v>4.1500799533282002</c:v>
                </c:pt>
                <c:pt idx="1322">
                  <c:v>4.1356535497084499</c:v>
                </c:pt>
                <c:pt idx="1323">
                  <c:v>4.1212811158320903</c:v>
                </c:pt>
                <c:pt idx="1324">
                  <c:v>4.1069624370101101</c:v>
                </c:pt>
                <c:pt idx="1325">
                  <c:v>4.0926972994476696</c:v>
                </c:pt>
                <c:pt idx="1326">
                  <c:v>4.0784854902402596</c:v>
                </c:pt>
                <c:pt idx="1327">
                  <c:v>4.0643267973699402</c:v>
                </c:pt>
                <c:pt idx="1328">
                  <c:v>4.0502210097015103</c:v>
                </c:pt>
                <c:pt idx="1329">
                  <c:v>4.0361679169788003</c:v>
                </c:pt>
                <c:pt idx="1330">
                  <c:v>4.0221673098208797</c:v>
                </c:pt>
                <c:pt idx="1331">
                  <c:v>4.0082189797183503</c:v>
                </c:pt>
                <c:pt idx="1332">
                  <c:v>3.99432271902959</c:v>
                </c:pt>
                <c:pt idx="1333">
                  <c:v>3.98047832097711</c:v>
                </c:pt>
                <c:pt idx="1334">
                  <c:v>3.9666855796438201</c:v>
                </c:pt>
                <c:pt idx="1335">
                  <c:v>3.9529442899693601</c:v>
                </c:pt>
                <c:pt idx="1336">
                  <c:v>3.9392542477464798</c:v>
                </c:pt>
                <c:pt idx="1337">
                  <c:v>3.92561524961735</c:v>
                </c:pt>
                <c:pt idx="1338">
                  <c:v>3.9120270930699999</c:v>
                </c:pt>
                <c:pt idx="1339">
                  <c:v>3.8984895764346401</c:v>
                </c:pt>
                <c:pt idx="1340">
                  <c:v>3.8850024988801102</c:v>
                </c:pt>
                <c:pt idx="1341">
                  <c:v>3.8715656604102802</c:v>
                </c:pt>
                <c:pt idx="1342">
                  <c:v>3.8581788618605199</c:v>
                </c:pt>
                <c:pt idx="1343">
                  <c:v>3.8448419048940901</c:v>
                </c:pt>
                <c:pt idx="1344">
                  <c:v>3.8315545919986702</c:v>
                </c:pt>
                <c:pt idx="1345">
                  <c:v>3.8183167264828102</c:v>
                </c:pt>
                <c:pt idx="1346">
                  <c:v>3.8051281124724201</c:v>
                </c:pt>
                <c:pt idx="1347">
                  <c:v>3.7919885549073</c:v>
                </c:pt>
                <c:pt idx="1348">
                  <c:v>3.7788978595376501</c:v>
                </c:pt>
                <c:pt idx="1349">
                  <c:v>3.76585583292061</c:v>
                </c:pt>
                <c:pt idx="1350">
                  <c:v>3.7528622824168498</c:v>
                </c:pt>
                <c:pt idx="1351">
                  <c:v>3.7399170161870701</c:v>
                </c:pt>
                <c:pt idx="1352">
                  <c:v>3.7270198431886601</c:v>
                </c:pt>
                <c:pt idx="1353">
                  <c:v>3.7141705731722499</c:v>
                </c:pt>
                <c:pt idx="1354">
                  <c:v>3.7013690166783202</c:v>
                </c:pt>
                <c:pt idx="1355">
                  <c:v>3.6886149850338801</c:v>
                </c:pt>
                <c:pt idx="1356">
                  <c:v>3.6759082903490499</c:v>
                </c:pt>
                <c:pt idx="1357">
                  <c:v>3.6632487455137501</c:v>
                </c:pt>
                <c:pt idx="1358">
                  <c:v>3.6506361641943599</c:v>
                </c:pt>
                <c:pt idx="1359">
                  <c:v>3.6380703608304201</c:v>
                </c:pt>
                <c:pt idx="1360">
                  <c:v>3.6255511506312801</c:v>
                </c:pt>
                <c:pt idx="1361">
                  <c:v>3.61307834957289</c:v>
                </c:pt>
                <c:pt idx="1362">
                  <c:v>3.6006517743944602</c:v>
                </c:pt>
                <c:pt idx="1363">
                  <c:v>3.5882712425952401</c:v>
                </c:pt>
                <c:pt idx="1364">
                  <c:v>3.5759365724312402</c:v>
                </c:pt>
                <c:pt idx="1365">
                  <c:v>3.5636475829120302</c:v>
                </c:pt>
                <c:pt idx="1366">
                  <c:v>3.55140409379751</c:v>
                </c:pt>
                <c:pt idx="1367">
                  <c:v>3.5392059255947101</c:v>
                </c:pt>
                <c:pt idx="1368">
                  <c:v>3.5270528995545698</c:v>
                </c:pt>
                <c:pt idx="1369">
                  <c:v>3.5149448376688199</c:v>
                </c:pt>
                <c:pt idx="1370">
                  <c:v>3.50288156266675</c:v>
                </c:pt>
                <c:pt idx="1371">
                  <c:v>3.4908628980121299</c:v>
                </c:pt>
                <c:pt idx="1372">
                  <c:v>3.4788886679000099</c:v>
                </c:pt>
                <c:pt idx="1373">
                  <c:v>3.4669586972536299</c:v>
                </c:pt>
                <c:pt idx="1374">
                  <c:v>3.4550728117213101</c:v>
                </c:pt>
                <c:pt idx="1375">
                  <c:v>3.44323083767335</c:v>
                </c:pt>
                <c:pt idx="1376">
                  <c:v>3.4314326021989201</c:v>
                </c:pt>
                <c:pt idx="1377">
                  <c:v>3.41967793310305</c:v>
                </c:pt>
                <c:pt idx="1378">
                  <c:v>3.40796665890351</c:v>
                </c:pt>
                <c:pt idx="1379">
                  <c:v>3.3962986088278102</c:v>
                </c:pt>
                <c:pt idx="1380">
                  <c:v>3.38467361281013</c:v>
                </c:pt>
                <c:pt idx="1381">
                  <c:v>3.3730915014883398</c:v>
                </c:pt>
                <c:pt idx="1382">
                  <c:v>3.3615521062009801</c:v>
                </c:pt>
                <c:pt idx="1383">
                  <c:v>3.3500552589842498</c:v>
                </c:pt>
                <c:pt idx="1384">
                  <c:v>3.3386007925690802</c:v>
                </c:pt>
                <c:pt idx="1385">
                  <c:v>3.3271885403781001</c:v>
                </c:pt>
                <c:pt idx="1386">
                  <c:v>3.3158183365227099</c:v>
                </c:pt>
                <c:pt idx="1387">
                  <c:v>3.3044900158001802</c:v>
                </c:pt>
                <c:pt idx="1388">
                  <c:v>3.2932034136906601</c:v>
                </c:pt>
                <c:pt idx="1389">
                  <c:v>3.2819583663542899</c:v>
                </c:pt>
                <c:pt idx="1390">
                  <c:v>3.2707547106283101</c:v>
                </c:pt>
                <c:pt idx="1391">
                  <c:v>3.25959228402415</c:v>
                </c:pt>
                <c:pt idx="1392">
                  <c:v>3.2484709247245398</c:v>
                </c:pt>
                <c:pt idx="1393">
                  <c:v>3.2373904715806798</c:v>
                </c:pt>
                <c:pt idx="1394">
                  <c:v>3.2263507641093701</c:v>
                </c:pt>
                <c:pt idx="1395">
                  <c:v>3.2153516424901398</c:v>
                </c:pt>
                <c:pt idx="1396">
                  <c:v>3.20439294756246</c:v>
                </c:pt>
                <c:pt idx="1397">
                  <c:v>3.1934745208229098</c:v>
                </c:pt>
                <c:pt idx="1398">
                  <c:v>3.1825962044223499</c:v>
                </c:pt>
                <c:pt idx="1399">
                  <c:v>3.1717578411631702</c:v>
                </c:pt>
                <c:pt idx="1400">
                  <c:v>3.1609592744964701</c:v>
                </c:pt>
                <c:pt idx="1401">
                  <c:v>3.15020034851932</c:v>
                </c:pt>
                <c:pt idx="1402">
                  <c:v>3.1394809079719801</c:v>
                </c:pt>
                <c:pt idx="1403">
                  <c:v>3.1288007982351602</c:v>
                </c:pt>
                <c:pt idx="1404">
                  <c:v>3.1181598653272902</c:v>
                </c:pt>
                <c:pt idx="1405">
                  <c:v>3.1075579559018101</c:v>
                </c:pt>
                <c:pt idx="1406">
                  <c:v>3.0969949172444302</c:v>
                </c:pt>
                <c:pt idx="1407">
                  <c:v>3.08647059727046</c:v>
                </c:pt>
                <c:pt idx="1408">
                  <c:v>3.0759848445220999</c:v>
                </c:pt>
                <c:pt idx="1409">
                  <c:v>3.0655375081657801</c:v>
                </c:pt>
                <c:pt idx="1410">
                  <c:v>3.0551284379894801</c:v>
                </c:pt>
                <c:pt idx="1411">
                  <c:v>3.04475748440011</c:v>
                </c:pt>
                <c:pt idx="1412">
                  <c:v>3.0344244984208202</c:v>
                </c:pt>
                <c:pt idx="1413">
                  <c:v>3.0241293316884201</c:v>
                </c:pt>
                <c:pt idx="1414">
                  <c:v>3.0138718364507202</c:v>
                </c:pt>
                <c:pt idx="1415">
                  <c:v>3.0036518655639499</c:v>
                </c:pt>
                <c:pt idx="1416">
                  <c:v>2.9934692724901599</c:v>
                </c:pt>
                <c:pt idx="1417">
                  <c:v>2.9833239112946099</c:v>
                </c:pt>
                <c:pt idx="1418">
                  <c:v>2.9732156366432299</c:v>
                </c:pt>
                <c:pt idx="1419">
                  <c:v>2.9631443038000498</c:v>
                </c:pt>
                <c:pt idx="1420">
                  <c:v>2.9531097686246199</c:v>
                </c:pt>
                <c:pt idx="1421">
                  <c:v>2.9431118875695201</c:v>
                </c:pt>
                <c:pt idx="1422">
                  <c:v>2.9331505176777801</c:v>
                </c:pt>
                <c:pt idx="1423">
                  <c:v>2.92322551658039</c:v>
                </c:pt>
                <c:pt idx="1424">
                  <c:v>2.9133367424937702</c:v>
                </c:pt>
                <c:pt idx="1425">
                  <c:v>2.9034840542173201</c:v>
                </c:pt>
                <c:pt idx="1426">
                  <c:v>2.8936673111308799</c:v>
                </c:pt>
                <c:pt idx="1427">
                  <c:v>2.8838863731922699</c:v>
                </c:pt>
                <c:pt idx="1428">
                  <c:v>2.8741411009348399</c:v>
                </c:pt>
                <c:pt idx="1429">
                  <c:v>2.8644313554650198</c:v>
                </c:pt>
                <c:pt idx="1430">
                  <c:v>2.85475699845983</c:v>
                </c:pt>
                <c:pt idx="1431">
                  <c:v>2.8451178921645299</c:v>
                </c:pt>
                <c:pt idx="1432">
                  <c:v>2.8355138993900901</c:v>
                </c:pt>
                <c:pt idx="1433">
                  <c:v>2.8259448835108798</c:v>
                </c:pt>
                <c:pt idx="1434">
                  <c:v>2.8164107084621999</c:v>
                </c:pt>
                <c:pt idx="1435">
                  <c:v>2.80691123873792</c:v>
                </c:pt>
                <c:pt idx="1436">
                  <c:v>2.7974463393881002</c:v>
                </c:pt>
                <c:pt idx="1437">
                  <c:v>2.7880158760165998</c:v>
                </c:pt>
                <c:pt idx="1438">
                  <c:v>2.7786197147787299</c:v>
                </c:pt>
                <c:pt idx="1439">
                  <c:v>2.7692577223789101</c:v>
                </c:pt>
                <c:pt idx="1440">
                  <c:v>2.7599297660683</c:v>
                </c:pt>
                <c:pt idx="1441">
                  <c:v>2.7506357136425201</c:v>
                </c:pt>
                <c:pt idx="1442">
                  <c:v>2.7413754334392699</c:v>
                </c:pt>
                <c:pt idx="1443">
                  <c:v>2.73214879433608</c:v>
                </c:pt>
                <c:pt idx="1444">
                  <c:v>2.7229556657479401</c:v>
                </c:pt>
                <c:pt idx="1445">
                  <c:v>2.7137959176251099</c:v>
                </c:pt>
                <c:pt idx="1446">
                  <c:v>2.7046694204507098</c:v>
                </c:pt>
                <c:pt idx="1447">
                  <c:v>2.69557604523858</c:v>
                </c:pt>
                <c:pt idx="1448">
                  <c:v>2.6865156635309302</c:v>
                </c:pt>
                <c:pt idx="1449">
                  <c:v>2.6774881473961201</c:v>
                </c:pt>
                <c:pt idx="1450">
                  <c:v>2.6684933694264399</c:v>
                </c:pt>
                <c:pt idx="1451">
                  <c:v>2.65953120273582</c:v>
                </c:pt>
                <c:pt idx="1452">
                  <c:v>2.6506015209576899</c:v>
                </c:pt>
                <c:pt idx="1453">
                  <c:v>2.6417041982426901</c:v>
                </c:pt>
                <c:pt idx="1454">
                  <c:v>2.6328391092565102</c:v>
                </c:pt>
                <c:pt idx="1455">
                  <c:v>2.6240061291777002</c:v>
                </c:pt>
                <c:pt idx="1456">
                  <c:v>2.61520513369548</c:v>
                </c:pt>
                <c:pt idx="1457">
                  <c:v>2.6064359990075401</c:v>
                </c:pt>
                <c:pt idx="1458">
                  <c:v>2.5976986018178998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7B5-486A-8770-866DF63A5355}"/>
            </c:ext>
          </c:extLst>
        </c:ser>
        <c:ser>
          <c:idx val="2"/>
          <c:order val="1"/>
          <c:spPr>
            <a:ln w="19050">
              <a:noFill/>
            </a:ln>
          </c:spPr>
          <c:marker>
            <c:symbol val="triangle"/>
            <c:size val="11"/>
            <c:spPr>
              <a:noFill/>
              <a:ln>
                <a:solidFill>
                  <a:srgbClr val="FF0000"/>
                </a:solidFill>
              </a:ln>
            </c:spPr>
          </c:marker>
          <c:xVal>
            <c:numRef>
              <c:f>'MT3D.p06'!$K$4:$K$70</c:f>
              <c:numCache>
                <c:formatCode>General</c:formatCode>
                <c:ptCount val="67"/>
                <c:pt idx="0">
                  <c:v>16</c:v>
                </c:pt>
                <c:pt idx="1">
                  <c:v>56.25</c:v>
                </c:pt>
                <c:pt idx="2">
                  <c:v>112.5</c:v>
                </c:pt>
                <c:pt idx="3">
                  <c:v>168.75</c:v>
                </c:pt>
                <c:pt idx="4">
                  <c:v>225</c:v>
                </c:pt>
                <c:pt idx="5">
                  <c:v>281.25</c:v>
                </c:pt>
                <c:pt idx="6">
                  <c:v>337.5</c:v>
                </c:pt>
                <c:pt idx="7">
                  <c:v>393.75</c:v>
                </c:pt>
                <c:pt idx="8">
                  <c:v>450</c:v>
                </c:pt>
                <c:pt idx="9">
                  <c:v>506.25</c:v>
                </c:pt>
                <c:pt idx="10">
                  <c:v>562.5</c:v>
                </c:pt>
                <c:pt idx="11">
                  <c:v>618.75</c:v>
                </c:pt>
                <c:pt idx="12">
                  <c:v>675</c:v>
                </c:pt>
                <c:pt idx="13">
                  <c:v>731.25</c:v>
                </c:pt>
                <c:pt idx="14">
                  <c:v>787.5</c:v>
                </c:pt>
                <c:pt idx="15">
                  <c:v>843.75</c:v>
                </c:pt>
                <c:pt idx="16">
                  <c:v>900</c:v>
                </c:pt>
                <c:pt idx="17">
                  <c:v>912.5</c:v>
                </c:pt>
                <c:pt idx="18">
                  <c:v>968.75</c:v>
                </c:pt>
                <c:pt idx="19">
                  <c:v>1025</c:v>
                </c:pt>
                <c:pt idx="20">
                  <c:v>1081.2</c:v>
                </c:pt>
                <c:pt idx="21">
                  <c:v>1137.5</c:v>
                </c:pt>
                <c:pt idx="22">
                  <c:v>1193.8</c:v>
                </c:pt>
                <c:pt idx="23">
                  <c:v>1250</c:v>
                </c:pt>
                <c:pt idx="24">
                  <c:v>1306.2</c:v>
                </c:pt>
                <c:pt idx="25">
                  <c:v>1362.5</c:v>
                </c:pt>
                <c:pt idx="26">
                  <c:v>1418.8</c:v>
                </c:pt>
                <c:pt idx="27">
                  <c:v>1475</c:v>
                </c:pt>
                <c:pt idx="28">
                  <c:v>1531.2</c:v>
                </c:pt>
                <c:pt idx="29">
                  <c:v>1587.5</c:v>
                </c:pt>
                <c:pt idx="30">
                  <c:v>1643.8</c:v>
                </c:pt>
                <c:pt idx="31">
                  <c:v>1700</c:v>
                </c:pt>
                <c:pt idx="32">
                  <c:v>1756.2</c:v>
                </c:pt>
                <c:pt idx="33">
                  <c:v>1812.5</c:v>
                </c:pt>
                <c:pt idx="34">
                  <c:v>1868.8</c:v>
                </c:pt>
                <c:pt idx="35">
                  <c:v>1925</c:v>
                </c:pt>
                <c:pt idx="36">
                  <c:v>1981.2</c:v>
                </c:pt>
                <c:pt idx="37">
                  <c:v>2037.5</c:v>
                </c:pt>
                <c:pt idx="38">
                  <c:v>2093.8000000000002</c:v>
                </c:pt>
                <c:pt idx="39">
                  <c:v>2150</c:v>
                </c:pt>
                <c:pt idx="40">
                  <c:v>2206.1999999999998</c:v>
                </c:pt>
                <c:pt idx="41">
                  <c:v>2262.5</c:v>
                </c:pt>
                <c:pt idx="42">
                  <c:v>2318.8000000000002</c:v>
                </c:pt>
                <c:pt idx="43">
                  <c:v>2375</c:v>
                </c:pt>
                <c:pt idx="44">
                  <c:v>2431.1999999999998</c:v>
                </c:pt>
                <c:pt idx="45">
                  <c:v>2487.5</c:v>
                </c:pt>
                <c:pt idx="46">
                  <c:v>2543.8000000000002</c:v>
                </c:pt>
                <c:pt idx="47">
                  <c:v>2600</c:v>
                </c:pt>
                <c:pt idx="48">
                  <c:v>2656.2</c:v>
                </c:pt>
                <c:pt idx="49">
                  <c:v>2712.5</c:v>
                </c:pt>
                <c:pt idx="50">
                  <c:v>2768.8</c:v>
                </c:pt>
                <c:pt idx="51">
                  <c:v>2825</c:v>
                </c:pt>
                <c:pt idx="52">
                  <c:v>2881.2</c:v>
                </c:pt>
                <c:pt idx="53">
                  <c:v>2937.5</c:v>
                </c:pt>
                <c:pt idx="54">
                  <c:v>2993.8</c:v>
                </c:pt>
                <c:pt idx="55">
                  <c:v>3050</c:v>
                </c:pt>
                <c:pt idx="56">
                  <c:v>3106.2</c:v>
                </c:pt>
                <c:pt idx="57">
                  <c:v>3162.5</c:v>
                </c:pt>
                <c:pt idx="58">
                  <c:v>3218.8</c:v>
                </c:pt>
                <c:pt idx="59">
                  <c:v>3275</c:v>
                </c:pt>
                <c:pt idx="60">
                  <c:v>3331.2</c:v>
                </c:pt>
                <c:pt idx="61">
                  <c:v>3387.5</c:v>
                </c:pt>
                <c:pt idx="62">
                  <c:v>3443.8</c:v>
                </c:pt>
                <c:pt idx="63">
                  <c:v>3500</c:v>
                </c:pt>
                <c:pt idx="64">
                  <c:v>3556.2</c:v>
                </c:pt>
                <c:pt idx="65">
                  <c:v>3612.5</c:v>
                </c:pt>
                <c:pt idx="66">
                  <c:v>3650</c:v>
                </c:pt>
              </c:numCache>
            </c:numRef>
          </c:xVal>
          <c:yVal>
            <c:numRef>
              <c:f>'MT3D.p06'!$L$4:$L$70</c:f>
              <c:numCache>
                <c:formatCode>General</c:formatCode>
                <c:ptCount val="67"/>
                <c:pt idx="0">
                  <c:v>16</c:v>
                </c:pt>
                <c:pt idx="1">
                  <c:v>90.233999999999995</c:v>
                </c:pt>
                <c:pt idx="2">
                  <c:v>92.536000000000001</c:v>
                </c:pt>
                <c:pt idx="3">
                  <c:v>94.385999999999996</c:v>
                </c:pt>
                <c:pt idx="4">
                  <c:v>95.774000000000001</c:v>
                </c:pt>
                <c:pt idx="5">
                  <c:v>96.82</c:v>
                </c:pt>
                <c:pt idx="6">
                  <c:v>97.613</c:v>
                </c:pt>
                <c:pt idx="7">
                  <c:v>98.215999999999994</c:v>
                </c:pt>
                <c:pt idx="8">
                  <c:v>98.677000000000007</c:v>
                </c:pt>
                <c:pt idx="9">
                  <c:v>99.03</c:v>
                </c:pt>
                <c:pt idx="10">
                  <c:v>99.301000000000002</c:v>
                </c:pt>
                <c:pt idx="11">
                  <c:v>99.510999999999996</c:v>
                </c:pt>
                <c:pt idx="12">
                  <c:v>99.671999999999997</c:v>
                </c:pt>
                <c:pt idx="13">
                  <c:v>99.796000000000006</c:v>
                </c:pt>
                <c:pt idx="14">
                  <c:v>99.891999999999996</c:v>
                </c:pt>
                <c:pt idx="15">
                  <c:v>99.926000000000002</c:v>
                </c:pt>
                <c:pt idx="16">
                  <c:v>99.938999999999993</c:v>
                </c:pt>
                <c:pt idx="17">
                  <c:v>99.942999999999998</c:v>
                </c:pt>
                <c:pt idx="18">
                  <c:v>99.795000000000002</c:v>
                </c:pt>
                <c:pt idx="19">
                  <c:v>99.47</c:v>
                </c:pt>
                <c:pt idx="20">
                  <c:v>98.918000000000006</c:v>
                </c:pt>
                <c:pt idx="21">
                  <c:v>97.075000000000003</c:v>
                </c:pt>
                <c:pt idx="22">
                  <c:v>93.766000000000005</c:v>
                </c:pt>
                <c:pt idx="23">
                  <c:v>89.540999999999997</c:v>
                </c:pt>
                <c:pt idx="24">
                  <c:v>84.786000000000001</c:v>
                </c:pt>
                <c:pt idx="25">
                  <c:v>79.771000000000001</c:v>
                </c:pt>
                <c:pt idx="26">
                  <c:v>74.680999999999997</c:v>
                </c:pt>
                <c:pt idx="27">
                  <c:v>69.64</c:v>
                </c:pt>
                <c:pt idx="28">
                  <c:v>64.731999999999999</c:v>
                </c:pt>
                <c:pt idx="29">
                  <c:v>60.01</c:v>
                </c:pt>
                <c:pt idx="30">
                  <c:v>55.506</c:v>
                </c:pt>
                <c:pt idx="31">
                  <c:v>51.237000000000002</c:v>
                </c:pt>
                <c:pt idx="32">
                  <c:v>47.212000000000003</c:v>
                </c:pt>
                <c:pt idx="33">
                  <c:v>43.432000000000002</c:v>
                </c:pt>
                <c:pt idx="34">
                  <c:v>39.890999999999998</c:v>
                </c:pt>
                <c:pt idx="35">
                  <c:v>36.582999999999998</c:v>
                </c:pt>
                <c:pt idx="36">
                  <c:v>33.497</c:v>
                </c:pt>
                <c:pt idx="37">
                  <c:v>30.622</c:v>
                </c:pt>
                <c:pt idx="38">
                  <c:v>27.949000000000002</c:v>
                </c:pt>
                <c:pt idx="39">
                  <c:v>25.468</c:v>
                </c:pt>
                <c:pt idx="40">
                  <c:v>23.167999999999999</c:v>
                </c:pt>
                <c:pt idx="41">
                  <c:v>21.042000000000002</c:v>
                </c:pt>
                <c:pt idx="42">
                  <c:v>19.077999999999999</c:v>
                </c:pt>
                <c:pt idx="43">
                  <c:v>17.260999999999999</c:v>
                </c:pt>
                <c:pt idx="44">
                  <c:v>15.582000000000001</c:v>
                </c:pt>
                <c:pt idx="45">
                  <c:v>14.034000000000001</c:v>
                </c:pt>
                <c:pt idx="46">
                  <c:v>12.61</c:v>
                </c:pt>
                <c:pt idx="47">
                  <c:v>11.307</c:v>
                </c:pt>
                <c:pt idx="48">
                  <c:v>10.116</c:v>
                </c:pt>
                <c:pt idx="49">
                  <c:v>9.0327000000000002</c:v>
                </c:pt>
                <c:pt idx="50">
                  <c:v>8.0488999999999997</c:v>
                </c:pt>
                <c:pt idx="51">
                  <c:v>7.1578999999999997</c:v>
                </c:pt>
                <c:pt idx="52">
                  <c:v>6.3529</c:v>
                </c:pt>
                <c:pt idx="53">
                  <c:v>5.6265999999999998</c:v>
                </c:pt>
                <c:pt idx="54">
                  <c:v>4.9726999999999997</c:v>
                </c:pt>
                <c:pt idx="55">
                  <c:v>4.3846999999999996</c:v>
                </c:pt>
                <c:pt idx="56">
                  <c:v>3.8567</c:v>
                </c:pt>
                <c:pt idx="57">
                  <c:v>3.3835000000000002</c:v>
                </c:pt>
                <c:pt idx="58">
                  <c:v>2.96</c:v>
                </c:pt>
                <c:pt idx="59">
                  <c:v>2.5823999999999998</c:v>
                </c:pt>
                <c:pt idx="60">
                  <c:v>2.2479</c:v>
                </c:pt>
                <c:pt idx="61">
                  <c:v>1.9532</c:v>
                </c:pt>
                <c:pt idx="62">
                  <c:v>1.6941999999999999</c:v>
                </c:pt>
                <c:pt idx="63">
                  <c:v>1.4639</c:v>
                </c:pt>
                <c:pt idx="64">
                  <c:v>1.2603</c:v>
                </c:pt>
                <c:pt idx="65">
                  <c:v>1.0797000000000001</c:v>
                </c:pt>
                <c:pt idx="66">
                  <c:v>0.96104000000000001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B5-486A-8770-866DF63A5355}"/>
            </c:ext>
          </c:extLst>
        </c:ser>
        <c:ser>
          <c:idx val="0"/>
          <c:order val="2"/>
          <c:spPr>
            <a:ln w="19050">
              <a:noFill/>
            </a:ln>
          </c:spPr>
          <c:marker>
            <c:symbol val="circle"/>
            <c:size val="2"/>
            <c:spPr>
              <a:solidFill>
                <a:srgbClr val="000000"/>
              </a:solidFill>
              <a:ln w="9525">
                <a:noFill/>
              </a:ln>
              <a:effectLst/>
            </c:spPr>
          </c:marker>
          <c:xVal>
            <c:numRef>
              <c:f>'MT3D.p06'!$P$4:$P$1462</c:f>
              <c:numCache>
                <c:formatCode>General</c:formatCode>
                <c:ptCount val="1459"/>
                <c:pt idx="0">
                  <c:v>16</c:v>
                </c:pt>
                <c:pt idx="1">
                  <c:v>2.5</c:v>
                </c:pt>
                <c:pt idx="2">
                  <c:v>5</c:v>
                </c:pt>
                <c:pt idx="3">
                  <c:v>7.5</c:v>
                </c:pt>
                <c:pt idx="4">
                  <c:v>10</c:v>
                </c:pt>
                <c:pt idx="5">
                  <c:v>12.5</c:v>
                </c:pt>
                <c:pt idx="6">
                  <c:v>15</c:v>
                </c:pt>
                <c:pt idx="7">
                  <c:v>17.5</c:v>
                </c:pt>
                <c:pt idx="8">
                  <c:v>20</c:v>
                </c:pt>
                <c:pt idx="9">
                  <c:v>22.5</c:v>
                </c:pt>
                <c:pt idx="10">
                  <c:v>25</c:v>
                </c:pt>
                <c:pt idx="11">
                  <c:v>27.5</c:v>
                </c:pt>
                <c:pt idx="12">
                  <c:v>30</c:v>
                </c:pt>
                <c:pt idx="13">
                  <c:v>32.5</c:v>
                </c:pt>
                <c:pt idx="14">
                  <c:v>35</c:v>
                </c:pt>
                <c:pt idx="15">
                  <c:v>37.5</c:v>
                </c:pt>
                <c:pt idx="16">
                  <c:v>40</c:v>
                </c:pt>
                <c:pt idx="17">
                  <c:v>42.5</c:v>
                </c:pt>
                <c:pt idx="18">
                  <c:v>45</c:v>
                </c:pt>
                <c:pt idx="19">
                  <c:v>47.5</c:v>
                </c:pt>
                <c:pt idx="20">
                  <c:v>50</c:v>
                </c:pt>
                <c:pt idx="21">
                  <c:v>52.5</c:v>
                </c:pt>
                <c:pt idx="22">
                  <c:v>55</c:v>
                </c:pt>
                <c:pt idx="23">
                  <c:v>57.5</c:v>
                </c:pt>
                <c:pt idx="24">
                  <c:v>60</c:v>
                </c:pt>
                <c:pt idx="25">
                  <c:v>62.5</c:v>
                </c:pt>
                <c:pt idx="26">
                  <c:v>65</c:v>
                </c:pt>
                <c:pt idx="27">
                  <c:v>67.5</c:v>
                </c:pt>
                <c:pt idx="28">
                  <c:v>70</c:v>
                </c:pt>
                <c:pt idx="29">
                  <c:v>72.5</c:v>
                </c:pt>
                <c:pt idx="30">
                  <c:v>75</c:v>
                </c:pt>
                <c:pt idx="31">
                  <c:v>77.5</c:v>
                </c:pt>
                <c:pt idx="32">
                  <c:v>80</c:v>
                </c:pt>
                <c:pt idx="33">
                  <c:v>82.5</c:v>
                </c:pt>
                <c:pt idx="34">
                  <c:v>85</c:v>
                </c:pt>
                <c:pt idx="35">
                  <c:v>87.5</c:v>
                </c:pt>
                <c:pt idx="36">
                  <c:v>90</c:v>
                </c:pt>
                <c:pt idx="37">
                  <c:v>92.5</c:v>
                </c:pt>
                <c:pt idx="38">
                  <c:v>95</c:v>
                </c:pt>
                <c:pt idx="39">
                  <c:v>97.5</c:v>
                </c:pt>
                <c:pt idx="40">
                  <c:v>100</c:v>
                </c:pt>
                <c:pt idx="41">
                  <c:v>102.5</c:v>
                </c:pt>
                <c:pt idx="42">
                  <c:v>105</c:v>
                </c:pt>
                <c:pt idx="43">
                  <c:v>107.5</c:v>
                </c:pt>
                <c:pt idx="44">
                  <c:v>110</c:v>
                </c:pt>
                <c:pt idx="45">
                  <c:v>112.5</c:v>
                </c:pt>
                <c:pt idx="46">
                  <c:v>115</c:v>
                </c:pt>
                <c:pt idx="47">
                  <c:v>117.5</c:v>
                </c:pt>
                <c:pt idx="48">
                  <c:v>120</c:v>
                </c:pt>
                <c:pt idx="49">
                  <c:v>122.5</c:v>
                </c:pt>
                <c:pt idx="50">
                  <c:v>125</c:v>
                </c:pt>
                <c:pt idx="51">
                  <c:v>127.5</c:v>
                </c:pt>
                <c:pt idx="52">
                  <c:v>130</c:v>
                </c:pt>
                <c:pt idx="53">
                  <c:v>132.5</c:v>
                </c:pt>
                <c:pt idx="54">
                  <c:v>135</c:v>
                </c:pt>
                <c:pt idx="55">
                  <c:v>137.5</c:v>
                </c:pt>
                <c:pt idx="56">
                  <c:v>140</c:v>
                </c:pt>
                <c:pt idx="57">
                  <c:v>142.5</c:v>
                </c:pt>
                <c:pt idx="58">
                  <c:v>145</c:v>
                </c:pt>
                <c:pt idx="59">
                  <c:v>147.5</c:v>
                </c:pt>
                <c:pt idx="60">
                  <c:v>150</c:v>
                </c:pt>
                <c:pt idx="61">
                  <c:v>152.5</c:v>
                </c:pt>
                <c:pt idx="62">
                  <c:v>155</c:v>
                </c:pt>
                <c:pt idx="63">
                  <c:v>157.5</c:v>
                </c:pt>
                <c:pt idx="64">
                  <c:v>160</c:v>
                </c:pt>
                <c:pt idx="65">
                  <c:v>162.5</c:v>
                </c:pt>
                <c:pt idx="66">
                  <c:v>165</c:v>
                </c:pt>
                <c:pt idx="67">
                  <c:v>167.5</c:v>
                </c:pt>
                <c:pt idx="68">
                  <c:v>170</c:v>
                </c:pt>
                <c:pt idx="69">
                  <c:v>172.5</c:v>
                </c:pt>
                <c:pt idx="70">
                  <c:v>175</c:v>
                </c:pt>
                <c:pt idx="71">
                  <c:v>177.5</c:v>
                </c:pt>
                <c:pt idx="72">
                  <c:v>180</c:v>
                </c:pt>
                <c:pt idx="73">
                  <c:v>182.5</c:v>
                </c:pt>
                <c:pt idx="74">
                  <c:v>185</c:v>
                </c:pt>
                <c:pt idx="75">
                  <c:v>187.5</c:v>
                </c:pt>
                <c:pt idx="76">
                  <c:v>190</c:v>
                </c:pt>
                <c:pt idx="77">
                  <c:v>192.5</c:v>
                </c:pt>
                <c:pt idx="78">
                  <c:v>195</c:v>
                </c:pt>
                <c:pt idx="79">
                  <c:v>197.5</c:v>
                </c:pt>
                <c:pt idx="80">
                  <c:v>200</c:v>
                </c:pt>
                <c:pt idx="81">
                  <c:v>202.5</c:v>
                </c:pt>
                <c:pt idx="82">
                  <c:v>205</c:v>
                </c:pt>
                <c:pt idx="83">
                  <c:v>207.5</c:v>
                </c:pt>
                <c:pt idx="84">
                  <c:v>210</c:v>
                </c:pt>
                <c:pt idx="85">
                  <c:v>212.5</c:v>
                </c:pt>
                <c:pt idx="86">
                  <c:v>215</c:v>
                </c:pt>
                <c:pt idx="87">
                  <c:v>217.5</c:v>
                </c:pt>
                <c:pt idx="88">
                  <c:v>220</c:v>
                </c:pt>
                <c:pt idx="89">
                  <c:v>222.5</c:v>
                </c:pt>
                <c:pt idx="90">
                  <c:v>225</c:v>
                </c:pt>
                <c:pt idx="91">
                  <c:v>227.5</c:v>
                </c:pt>
                <c:pt idx="92">
                  <c:v>230</c:v>
                </c:pt>
                <c:pt idx="93">
                  <c:v>232.5</c:v>
                </c:pt>
                <c:pt idx="94">
                  <c:v>235</c:v>
                </c:pt>
                <c:pt idx="95">
                  <c:v>237.5</c:v>
                </c:pt>
                <c:pt idx="96">
                  <c:v>240</c:v>
                </c:pt>
                <c:pt idx="97">
                  <c:v>242.5</c:v>
                </c:pt>
                <c:pt idx="98">
                  <c:v>245</c:v>
                </c:pt>
                <c:pt idx="99">
                  <c:v>247.5</c:v>
                </c:pt>
                <c:pt idx="100">
                  <c:v>250</c:v>
                </c:pt>
                <c:pt idx="101">
                  <c:v>252.5</c:v>
                </c:pt>
                <c:pt idx="102">
                  <c:v>255</c:v>
                </c:pt>
                <c:pt idx="103">
                  <c:v>257.5</c:v>
                </c:pt>
                <c:pt idx="104">
                  <c:v>260</c:v>
                </c:pt>
                <c:pt idx="105">
                  <c:v>262.5</c:v>
                </c:pt>
                <c:pt idx="106">
                  <c:v>265</c:v>
                </c:pt>
                <c:pt idx="107">
                  <c:v>267.5</c:v>
                </c:pt>
                <c:pt idx="108">
                  <c:v>270</c:v>
                </c:pt>
                <c:pt idx="109">
                  <c:v>272.5</c:v>
                </c:pt>
                <c:pt idx="110">
                  <c:v>275</c:v>
                </c:pt>
                <c:pt idx="111">
                  <c:v>277.5</c:v>
                </c:pt>
                <c:pt idx="112">
                  <c:v>280</c:v>
                </c:pt>
                <c:pt idx="113">
                  <c:v>282.5</c:v>
                </c:pt>
                <c:pt idx="114">
                  <c:v>285</c:v>
                </c:pt>
                <c:pt idx="115">
                  <c:v>287.5</c:v>
                </c:pt>
                <c:pt idx="116">
                  <c:v>290</c:v>
                </c:pt>
                <c:pt idx="117">
                  <c:v>292.5</c:v>
                </c:pt>
                <c:pt idx="118">
                  <c:v>295</c:v>
                </c:pt>
                <c:pt idx="119">
                  <c:v>297.5</c:v>
                </c:pt>
                <c:pt idx="120">
                  <c:v>300</c:v>
                </c:pt>
                <c:pt idx="121">
                  <c:v>302.5</c:v>
                </c:pt>
                <c:pt idx="122">
                  <c:v>305</c:v>
                </c:pt>
                <c:pt idx="123">
                  <c:v>307.5</c:v>
                </c:pt>
                <c:pt idx="124">
                  <c:v>310</c:v>
                </c:pt>
                <c:pt idx="125">
                  <c:v>312.5</c:v>
                </c:pt>
                <c:pt idx="126">
                  <c:v>315</c:v>
                </c:pt>
                <c:pt idx="127">
                  <c:v>317.5</c:v>
                </c:pt>
                <c:pt idx="128">
                  <c:v>320</c:v>
                </c:pt>
                <c:pt idx="129">
                  <c:v>322.5</c:v>
                </c:pt>
                <c:pt idx="130">
                  <c:v>325</c:v>
                </c:pt>
                <c:pt idx="131">
                  <c:v>327.5</c:v>
                </c:pt>
                <c:pt idx="132">
                  <c:v>330</c:v>
                </c:pt>
                <c:pt idx="133">
                  <c:v>332.5</c:v>
                </c:pt>
                <c:pt idx="134">
                  <c:v>335</c:v>
                </c:pt>
                <c:pt idx="135">
                  <c:v>337.5</c:v>
                </c:pt>
                <c:pt idx="136">
                  <c:v>340</c:v>
                </c:pt>
                <c:pt idx="137">
                  <c:v>342.5</c:v>
                </c:pt>
                <c:pt idx="138">
                  <c:v>345</c:v>
                </c:pt>
                <c:pt idx="139">
                  <c:v>347.5</c:v>
                </c:pt>
                <c:pt idx="140">
                  <c:v>350</c:v>
                </c:pt>
                <c:pt idx="141">
                  <c:v>352.5</c:v>
                </c:pt>
                <c:pt idx="142">
                  <c:v>355</c:v>
                </c:pt>
                <c:pt idx="143">
                  <c:v>357.5</c:v>
                </c:pt>
                <c:pt idx="144">
                  <c:v>360</c:v>
                </c:pt>
                <c:pt idx="145">
                  <c:v>362.5</c:v>
                </c:pt>
                <c:pt idx="146">
                  <c:v>365</c:v>
                </c:pt>
                <c:pt idx="147">
                  <c:v>367.5</c:v>
                </c:pt>
                <c:pt idx="148">
                  <c:v>370</c:v>
                </c:pt>
                <c:pt idx="149">
                  <c:v>372.5</c:v>
                </c:pt>
                <c:pt idx="150">
                  <c:v>375</c:v>
                </c:pt>
                <c:pt idx="151">
                  <c:v>377.5</c:v>
                </c:pt>
                <c:pt idx="152">
                  <c:v>380</c:v>
                </c:pt>
                <c:pt idx="153">
                  <c:v>382.5</c:v>
                </c:pt>
                <c:pt idx="154">
                  <c:v>385</c:v>
                </c:pt>
                <c:pt idx="155">
                  <c:v>387.5</c:v>
                </c:pt>
                <c:pt idx="156">
                  <c:v>390</c:v>
                </c:pt>
                <c:pt idx="157">
                  <c:v>392.5</c:v>
                </c:pt>
                <c:pt idx="158">
                  <c:v>395</c:v>
                </c:pt>
                <c:pt idx="159">
                  <c:v>397.5</c:v>
                </c:pt>
                <c:pt idx="160">
                  <c:v>400</c:v>
                </c:pt>
                <c:pt idx="161">
                  <c:v>402.5</c:v>
                </c:pt>
                <c:pt idx="162">
                  <c:v>405</c:v>
                </c:pt>
                <c:pt idx="163">
                  <c:v>407.5</c:v>
                </c:pt>
                <c:pt idx="164">
                  <c:v>410</c:v>
                </c:pt>
                <c:pt idx="165">
                  <c:v>412.5</c:v>
                </c:pt>
                <c:pt idx="166">
                  <c:v>415</c:v>
                </c:pt>
                <c:pt idx="167">
                  <c:v>417.5</c:v>
                </c:pt>
                <c:pt idx="168">
                  <c:v>420</c:v>
                </c:pt>
                <c:pt idx="169">
                  <c:v>422.5</c:v>
                </c:pt>
                <c:pt idx="170">
                  <c:v>425</c:v>
                </c:pt>
                <c:pt idx="171">
                  <c:v>427.5</c:v>
                </c:pt>
                <c:pt idx="172">
                  <c:v>430</c:v>
                </c:pt>
                <c:pt idx="173">
                  <c:v>432.5</c:v>
                </c:pt>
                <c:pt idx="174">
                  <c:v>435</c:v>
                </c:pt>
                <c:pt idx="175">
                  <c:v>437.5</c:v>
                </c:pt>
                <c:pt idx="176">
                  <c:v>440</c:v>
                </c:pt>
                <c:pt idx="177">
                  <c:v>442.5</c:v>
                </c:pt>
                <c:pt idx="178">
                  <c:v>445</c:v>
                </c:pt>
                <c:pt idx="179">
                  <c:v>447.5</c:v>
                </c:pt>
                <c:pt idx="180">
                  <c:v>450</c:v>
                </c:pt>
                <c:pt idx="181">
                  <c:v>452.5</c:v>
                </c:pt>
                <c:pt idx="182">
                  <c:v>455</c:v>
                </c:pt>
                <c:pt idx="183">
                  <c:v>457.5</c:v>
                </c:pt>
                <c:pt idx="184">
                  <c:v>460</c:v>
                </c:pt>
                <c:pt idx="185">
                  <c:v>462.5</c:v>
                </c:pt>
                <c:pt idx="186">
                  <c:v>465</c:v>
                </c:pt>
                <c:pt idx="187">
                  <c:v>467.5</c:v>
                </c:pt>
                <c:pt idx="188">
                  <c:v>470</c:v>
                </c:pt>
                <c:pt idx="189">
                  <c:v>472.5</c:v>
                </c:pt>
                <c:pt idx="190">
                  <c:v>475</c:v>
                </c:pt>
                <c:pt idx="191">
                  <c:v>477.5</c:v>
                </c:pt>
                <c:pt idx="192">
                  <c:v>480</c:v>
                </c:pt>
                <c:pt idx="193">
                  <c:v>482.5</c:v>
                </c:pt>
                <c:pt idx="194">
                  <c:v>485</c:v>
                </c:pt>
                <c:pt idx="195">
                  <c:v>487.5</c:v>
                </c:pt>
                <c:pt idx="196">
                  <c:v>490</c:v>
                </c:pt>
                <c:pt idx="197">
                  <c:v>492.5</c:v>
                </c:pt>
                <c:pt idx="198">
                  <c:v>495</c:v>
                </c:pt>
                <c:pt idx="199">
                  <c:v>497.5</c:v>
                </c:pt>
                <c:pt idx="200">
                  <c:v>500</c:v>
                </c:pt>
                <c:pt idx="201">
                  <c:v>502.5</c:v>
                </c:pt>
                <c:pt idx="202">
                  <c:v>505</c:v>
                </c:pt>
                <c:pt idx="203">
                  <c:v>507.5</c:v>
                </c:pt>
                <c:pt idx="204">
                  <c:v>510</c:v>
                </c:pt>
                <c:pt idx="205">
                  <c:v>512.5</c:v>
                </c:pt>
                <c:pt idx="206">
                  <c:v>515</c:v>
                </c:pt>
                <c:pt idx="207">
                  <c:v>517.5</c:v>
                </c:pt>
                <c:pt idx="208">
                  <c:v>520</c:v>
                </c:pt>
                <c:pt idx="209">
                  <c:v>522.5</c:v>
                </c:pt>
                <c:pt idx="210">
                  <c:v>525</c:v>
                </c:pt>
                <c:pt idx="211">
                  <c:v>527.5</c:v>
                </c:pt>
                <c:pt idx="212">
                  <c:v>530</c:v>
                </c:pt>
                <c:pt idx="213">
                  <c:v>532.5</c:v>
                </c:pt>
                <c:pt idx="214">
                  <c:v>535</c:v>
                </c:pt>
                <c:pt idx="215">
                  <c:v>537.5</c:v>
                </c:pt>
                <c:pt idx="216">
                  <c:v>540</c:v>
                </c:pt>
                <c:pt idx="217">
                  <c:v>542.5</c:v>
                </c:pt>
                <c:pt idx="218">
                  <c:v>545</c:v>
                </c:pt>
                <c:pt idx="219">
                  <c:v>547.5</c:v>
                </c:pt>
                <c:pt idx="220">
                  <c:v>550</c:v>
                </c:pt>
                <c:pt idx="221">
                  <c:v>552.5</c:v>
                </c:pt>
                <c:pt idx="222">
                  <c:v>555</c:v>
                </c:pt>
                <c:pt idx="223">
                  <c:v>557.5</c:v>
                </c:pt>
                <c:pt idx="224">
                  <c:v>560</c:v>
                </c:pt>
                <c:pt idx="225">
                  <c:v>562.5</c:v>
                </c:pt>
                <c:pt idx="226">
                  <c:v>565</c:v>
                </c:pt>
                <c:pt idx="227">
                  <c:v>567.5</c:v>
                </c:pt>
                <c:pt idx="228">
                  <c:v>570</c:v>
                </c:pt>
                <c:pt idx="229">
                  <c:v>572.5</c:v>
                </c:pt>
                <c:pt idx="230">
                  <c:v>575</c:v>
                </c:pt>
                <c:pt idx="231">
                  <c:v>577.5</c:v>
                </c:pt>
                <c:pt idx="232">
                  <c:v>580</c:v>
                </c:pt>
                <c:pt idx="233">
                  <c:v>582.5</c:v>
                </c:pt>
                <c:pt idx="234">
                  <c:v>585</c:v>
                </c:pt>
                <c:pt idx="235">
                  <c:v>587.5</c:v>
                </c:pt>
                <c:pt idx="236">
                  <c:v>590</c:v>
                </c:pt>
                <c:pt idx="237">
                  <c:v>592.5</c:v>
                </c:pt>
                <c:pt idx="238">
                  <c:v>595</c:v>
                </c:pt>
                <c:pt idx="239">
                  <c:v>597.5</c:v>
                </c:pt>
                <c:pt idx="240">
                  <c:v>600</c:v>
                </c:pt>
                <c:pt idx="241">
                  <c:v>602.5</c:v>
                </c:pt>
                <c:pt idx="242">
                  <c:v>605</c:v>
                </c:pt>
                <c:pt idx="243">
                  <c:v>607.5</c:v>
                </c:pt>
                <c:pt idx="244">
                  <c:v>610</c:v>
                </c:pt>
                <c:pt idx="245">
                  <c:v>612.5</c:v>
                </c:pt>
                <c:pt idx="246">
                  <c:v>615</c:v>
                </c:pt>
                <c:pt idx="247">
                  <c:v>617.5</c:v>
                </c:pt>
                <c:pt idx="248">
                  <c:v>620</c:v>
                </c:pt>
                <c:pt idx="249">
                  <c:v>622.5</c:v>
                </c:pt>
                <c:pt idx="250">
                  <c:v>625</c:v>
                </c:pt>
                <c:pt idx="251">
                  <c:v>627.5</c:v>
                </c:pt>
                <c:pt idx="252">
                  <c:v>630</c:v>
                </c:pt>
                <c:pt idx="253">
                  <c:v>632.5</c:v>
                </c:pt>
                <c:pt idx="254">
                  <c:v>635</c:v>
                </c:pt>
                <c:pt idx="255">
                  <c:v>637.5</c:v>
                </c:pt>
                <c:pt idx="256">
                  <c:v>640</c:v>
                </c:pt>
                <c:pt idx="257">
                  <c:v>642.5</c:v>
                </c:pt>
                <c:pt idx="258">
                  <c:v>645</c:v>
                </c:pt>
                <c:pt idx="259">
                  <c:v>647.5</c:v>
                </c:pt>
                <c:pt idx="260">
                  <c:v>650</c:v>
                </c:pt>
                <c:pt idx="261">
                  <c:v>652.5</c:v>
                </c:pt>
                <c:pt idx="262">
                  <c:v>655</c:v>
                </c:pt>
                <c:pt idx="263">
                  <c:v>657.5</c:v>
                </c:pt>
                <c:pt idx="264">
                  <c:v>660</c:v>
                </c:pt>
                <c:pt idx="265">
                  <c:v>662.5</c:v>
                </c:pt>
                <c:pt idx="266">
                  <c:v>665</c:v>
                </c:pt>
                <c:pt idx="267">
                  <c:v>667.5</c:v>
                </c:pt>
                <c:pt idx="268">
                  <c:v>670</c:v>
                </c:pt>
                <c:pt idx="269">
                  <c:v>672.5</c:v>
                </c:pt>
                <c:pt idx="270">
                  <c:v>675</c:v>
                </c:pt>
                <c:pt idx="271">
                  <c:v>677.5</c:v>
                </c:pt>
                <c:pt idx="272">
                  <c:v>680</c:v>
                </c:pt>
                <c:pt idx="273">
                  <c:v>682.5</c:v>
                </c:pt>
                <c:pt idx="274">
                  <c:v>685</c:v>
                </c:pt>
                <c:pt idx="275">
                  <c:v>687.5</c:v>
                </c:pt>
                <c:pt idx="276">
                  <c:v>690</c:v>
                </c:pt>
                <c:pt idx="277">
                  <c:v>692.5</c:v>
                </c:pt>
                <c:pt idx="278">
                  <c:v>695</c:v>
                </c:pt>
                <c:pt idx="279">
                  <c:v>697.5</c:v>
                </c:pt>
                <c:pt idx="280">
                  <c:v>700</c:v>
                </c:pt>
                <c:pt idx="281">
                  <c:v>702.5</c:v>
                </c:pt>
                <c:pt idx="282">
                  <c:v>705</c:v>
                </c:pt>
                <c:pt idx="283">
                  <c:v>707.5</c:v>
                </c:pt>
                <c:pt idx="284">
                  <c:v>710</c:v>
                </c:pt>
                <c:pt idx="285">
                  <c:v>712.5</c:v>
                </c:pt>
                <c:pt idx="286">
                  <c:v>715</c:v>
                </c:pt>
                <c:pt idx="287">
                  <c:v>717.5</c:v>
                </c:pt>
                <c:pt idx="288">
                  <c:v>720</c:v>
                </c:pt>
                <c:pt idx="289">
                  <c:v>722.5</c:v>
                </c:pt>
                <c:pt idx="290">
                  <c:v>725</c:v>
                </c:pt>
                <c:pt idx="291">
                  <c:v>727.5</c:v>
                </c:pt>
                <c:pt idx="292">
                  <c:v>730</c:v>
                </c:pt>
                <c:pt idx="293">
                  <c:v>732.5</c:v>
                </c:pt>
                <c:pt idx="294">
                  <c:v>735</c:v>
                </c:pt>
                <c:pt idx="295">
                  <c:v>737.5</c:v>
                </c:pt>
                <c:pt idx="296">
                  <c:v>740</c:v>
                </c:pt>
                <c:pt idx="297">
                  <c:v>742.5</c:v>
                </c:pt>
                <c:pt idx="298">
                  <c:v>745</c:v>
                </c:pt>
                <c:pt idx="299">
                  <c:v>747.5</c:v>
                </c:pt>
                <c:pt idx="300">
                  <c:v>750</c:v>
                </c:pt>
                <c:pt idx="301">
                  <c:v>752.5</c:v>
                </c:pt>
                <c:pt idx="302">
                  <c:v>755</c:v>
                </c:pt>
                <c:pt idx="303">
                  <c:v>757.5</c:v>
                </c:pt>
                <c:pt idx="304">
                  <c:v>760</c:v>
                </c:pt>
                <c:pt idx="305">
                  <c:v>762.5</c:v>
                </c:pt>
                <c:pt idx="306">
                  <c:v>765</c:v>
                </c:pt>
                <c:pt idx="307">
                  <c:v>767.5</c:v>
                </c:pt>
                <c:pt idx="308">
                  <c:v>770</c:v>
                </c:pt>
                <c:pt idx="309">
                  <c:v>772.5</c:v>
                </c:pt>
                <c:pt idx="310">
                  <c:v>775</c:v>
                </c:pt>
                <c:pt idx="311">
                  <c:v>777.5</c:v>
                </c:pt>
                <c:pt idx="312">
                  <c:v>780</c:v>
                </c:pt>
                <c:pt idx="313">
                  <c:v>782.5</c:v>
                </c:pt>
                <c:pt idx="314">
                  <c:v>785</c:v>
                </c:pt>
                <c:pt idx="315">
                  <c:v>787.5</c:v>
                </c:pt>
                <c:pt idx="316">
                  <c:v>790</c:v>
                </c:pt>
                <c:pt idx="317">
                  <c:v>792.5</c:v>
                </c:pt>
                <c:pt idx="318">
                  <c:v>795</c:v>
                </c:pt>
                <c:pt idx="319">
                  <c:v>797.5</c:v>
                </c:pt>
                <c:pt idx="320">
                  <c:v>800</c:v>
                </c:pt>
                <c:pt idx="321">
                  <c:v>802.5</c:v>
                </c:pt>
                <c:pt idx="322">
                  <c:v>805</c:v>
                </c:pt>
                <c:pt idx="323">
                  <c:v>807.5</c:v>
                </c:pt>
                <c:pt idx="324">
                  <c:v>810</c:v>
                </c:pt>
                <c:pt idx="325">
                  <c:v>812.5</c:v>
                </c:pt>
                <c:pt idx="326">
                  <c:v>815</c:v>
                </c:pt>
                <c:pt idx="327">
                  <c:v>817.5</c:v>
                </c:pt>
                <c:pt idx="328">
                  <c:v>820</c:v>
                </c:pt>
                <c:pt idx="329">
                  <c:v>822.5</c:v>
                </c:pt>
                <c:pt idx="330">
                  <c:v>825</c:v>
                </c:pt>
                <c:pt idx="331">
                  <c:v>827.5</c:v>
                </c:pt>
                <c:pt idx="332">
                  <c:v>830</c:v>
                </c:pt>
                <c:pt idx="333">
                  <c:v>832.5</c:v>
                </c:pt>
                <c:pt idx="334">
                  <c:v>835</c:v>
                </c:pt>
                <c:pt idx="335">
                  <c:v>837.5</c:v>
                </c:pt>
                <c:pt idx="336">
                  <c:v>840</c:v>
                </c:pt>
                <c:pt idx="337">
                  <c:v>842.5</c:v>
                </c:pt>
                <c:pt idx="338">
                  <c:v>845</c:v>
                </c:pt>
                <c:pt idx="339">
                  <c:v>847.5</c:v>
                </c:pt>
                <c:pt idx="340">
                  <c:v>850</c:v>
                </c:pt>
                <c:pt idx="341">
                  <c:v>852.5</c:v>
                </c:pt>
                <c:pt idx="342">
                  <c:v>855</c:v>
                </c:pt>
                <c:pt idx="343">
                  <c:v>857.5</c:v>
                </c:pt>
                <c:pt idx="344">
                  <c:v>860</c:v>
                </c:pt>
                <c:pt idx="345">
                  <c:v>862.5</c:v>
                </c:pt>
                <c:pt idx="346">
                  <c:v>865</c:v>
                </c:pt>
                <c:pt idx="347">
                  <c:v>867.5</c:v>
                </c:pt>
                <c:pt idx="348">
                  <c:v>870</c:v>
                </c:pt>
                <c:pt idx="349">
                  <c:v>872.5</c:v>
                </c:pt>
                <c:pt idx="350">
                  <c:v>875</c:v>
                </c:pt>
                <c:pt idx="351">
                  <c:v>877.5</c:v>
                </c:pt>
                <c:pt idx="352">
                  <c:v>880</c:v>
                </c:pt>
                <c:pt idx="353">
                  <c:v>882.5</c:v>
                </c:pt>
                <c:pt idx="354">
                  <c:v>885</c:v>
                </c:pt>
                <c:pt idx="355">
                  <c:v>887.5</c:v>
                </c:pt>
                <c:pt idx="356">
                  <c:v>890</c:v>
                </c:pt>
                <c:pt idx="357">
                  <c:v>892.5</c:v>
                </c:pt>
                <c:pt idx="358">
                  <c:v>895</c:v>
                </c:pt>
                <c:pt idx="359">
                  <c:v>897.5</c:v>
                </c:pt>
                <c:pt idx="360">
                  <c:v>900</c:v>
                </c:pt>
                <c:pt idx="361">
                  <c:v>902.5</c:v>
                </c:pt>
                <c:pt idx="362">
                  <c:v>905</c:v>
                </c:pt>
                <c:pt idx="363">
                  <c:v>907.5</c:v>
                </c:pt>
                <c:pt idx="364">
                  <c:v>910</c:v>
                </c:pt>
                <c:pt idx="365">
                  <c:v>912.5</c:v>
                </c:pt>
                <c:pt idx="366">
                  <c:v>915</c:v>
                </c:pt>
                <c:pt idx="367">
                  <c:v>917.5</c:v>
                </c:pt>
                <c:pt idx="368">
                  <c:v>920</c:v>
                </c:pt>
                <c:pt idx="369">
                  <c:v>922.5</c:v>
                </c:pt>
                <c:pt idx="370">
                  <c:v>925</c:v>
                </c:pt>
                <c:pt idx="371">
                  <c:v>927.5</c:v>
                </c:pt>
                <c:pt idx="372">
                  <c:v>930</c:v>
                </c:pt>
                <c:pt idx="373">
                  <c:v>932.5</c:v>
                </c:pt>
                <c:pt idx="374">
                  <c:v>935</c:v>
                </c:pt>
                <c:pt idx="375">
                  <c:v>937.5</c:v>
                </c:pt>
                <c:pt idx="376">
                  <c:v>940</c:v>
                </c:pt>
                <c:pt idx="377">
                  <c:v>942.5</c:v>
                </c:pt>
                <c:pt idx="378">
                  <c:v>945</c:v>
                </c:pt>
                <c:pt idx="379">
                  <c:v>947.5</c:v>
                </c:pt>
                <c:pt idx="380">
                  <c:v>950</c:v>
                </c:pt>
                <c:pt idx="381">
                  <c:v>952.5</c:v>
                </c:pt>
                <c:pt idx="382">
                  <c:v>955</c:v>
                </c:pt>
                <c:pt idx="383">
                  <c:v>957.5</c:v>
                </c:pt>
                <c:pt idx="384">
                  <c:v>960</c:v>
                </c:pt>
                <c:pt idx="385">
                  <c:v>962.5</c:v>
                </c:pt>
                <c:pt idx="386">
                  <c:v>965</c:v>
                </c:pt>
                <c:pt idx="387">
                  <c:v>967.5</c:v>
                </c:pt>
                <c:pt idx="388">
                  <c:v>970</c:v>
                </c:pt>
                <c:pt idx="389">
                  <c:v>972.5</c:v>
                </c:pt>
                <c:pt idx="390">
                  <c:v>975</c:v>
                </c:pt>
                <c:pt idx="391">
                  <c:v>977.5</c:v>
                </c:pt>
                <c:pt idx="392">
                  <c:v>980</c:v>
                </c:pt>
                <c:pt idx="393">
                  <c:v>982.5</c:v>
                </c:pt>
                <c:pt idx="394">
                  <c:v>985</c:v>
                </c:pt>
                <c:pt idx="395">
                  <c:v>987.5</c:v>
                </c:pt>
                <c:pt idx="396">
                  <c:v>990</c:v>
                </c:pt>
                <c:pt idx="397">
                  <c:v>992.5</c:v>
                </c:pt>
                <c:pt idx="398">
                  <c:v>995</c:v>
                </c:pt>
                <c:pt idx="399">
                  <c:v>997.5</c:v>
                </c:pt>
                <c:pt idx="400">
                  <c:v>1000</c:v>
                </c:pt>
                <c:pt idx="401">
                  <c:v>1002.5</c:v>
                </c:pt>
                <c:pt idx="402">
                  <c:v>1005</c:v>
                </c:pt>
                <c:pt idx="403">
                  <c:v>1007.5</c:v>
                </c:pt>
                <c:pt idx="404">
                  <c:v>1010</c:v>
                </c:pt>
                <c:pt idx="405">
                  <c:v>1012.5</c:v>
                </c:pt>
                <c:pt idx="406">
                  <c:v>1015</c:v>
                </c:pt>
                <c:pt idx="407">
                  <c:v>1017.5</c:v>
                </c:pt>
                <c:pt idx="408">
                  <c:v>1020</c:v>
                </c:pt>
                <c:pt idx="409">
                  <c:v>1022.5</c:v>
                </c:pt>
                <c:pt idx="410">
                  <c:v>1025</c:v>
                </c:pt>
                <c:pt idx="411">
                  <c:v>1027.5</c:v>
                </c:pt>
                <c:pt idx="412">
                  <c:v>1030</c:v>
                </c:pt>
                <c:pt idx="413">
                  <c:v>1032.5</c:v>
                </c:pt>
                <c:pt idx="414">
                  <c:v>1035</c:v>
                </c:pt>
                <c:pt idx="415">
                  <c:v>1037.5</c:v>
                </c:pt>
                <c:pt idx="416">
                  <c:v>1040</c:v>
                </c:pt>
                <c:pt idx="417">
                  <c:v>1042.5</c:v>
                </c:pt>
                <c:pt idx="418">
                  <c:v>1045</c:v>
                </c:pt>
                <c:pt idx="419">
                  <c:v>1047.5</c:v>
                </c:pt>
                <c:pt idx="420">
                  <c:v>1050</c:v>
                </c:pt>
                <c:pt idx="421">
                  <c:v>1052.5</c:v>
                </c:pt>
                <c:pt idx="422">
                  <c:v>1055</c:v>
                </c:pt>
                <c:pt idx="423">
                  <c:v>1057.5</c:v>
                </c:pt>
                <c:pt idx="424">
                  <c:v>1060</c:v>
                </c:pt>
                <c:pt idx="425">
                  <c:v>1062.5</c:v>
                </c:pt>
                <c:pt idx="426">
                  <c:v>1065</c:v>
                </c:pt>
                <c:pt idx="427">
                  <c:v>1067.5</c:v>
                </c:pt>
                <c:pt idx="428">
                  <c:v>1070</c:v>
                </c:pt>
                <c:pt idx="429">
                  <c:v>1072.5</c:v>
                </c:pt>
                <c:pt idx="430">
                  <c:v>1075</c:v>
                </c:pt>
                <c:pt idx="431">
                  <c:v>1077.5</c:v>
                </c:pt>
                <c:pt idx="432">
                  <c:v>1080</c:v>
                </c:pt>
                <c:pt idx="433">
                  <c:v>1082.5</c:v>
                </c:pt>
                <c:pt idx="434">
                  <c:v>1085</c:v>
                </c:pt>
                <c:pt idx="435">
                  <c:v>1087.5</c:v>
                </c:pt>
                <c:pt idx="436">
                  <c:v>1090</c:v>
                </c:pt>
                <c:pt idx="437">
                  <c:v>1092.5</c:v>
                </c:pt>
                <c:pt idx="438">
                  <c:v>1095</c:v>
                </c:pt>
                <c:pt idx="439">
                  <c:v>1097.5</c:v>
                </c:pt>
                <c:pt idx="440">
                  <c:v>1100</c:v>
                </c:pt>
                <c:pt idx="441">
                  <c:v>1102.5</c:v>
                </c:pt>
                <c:pt idx="442">
                  <c:v>1105</c:v>
                </c:pt>
                <c:pt idx="443">
                  <c:v>1107.5</c:v>
                </c:pt>
                <c:pt idx="444">
                  <c:v>1110</c:v>
                </c:pt>
                <c:pt idx="445">
                  <c:v>1112.5</c:v>
                </c:pt>
                <c:pt idx="446">
                  <c:v>1115</c:v>
                </c:pt>
                <c:pt idx="447">
                  <c:v>1117.5</c:v>
                </c:pt>
                <c:pt idx="448">
                  <c:v>1120</c:v>
                </c:pt>
                <c:pt idx="449">
                  <c:v>1122.5</c:v>
                </c:pt>
                <c:pt idx="450">
                  <c:v>1125</c:v>
                </c:pt>
                <c:pt idx="451">
                  <c:v>1127.5</c:v>
                </c:pt>
                <c:pt idx="452">
                  <c:v>1130</c:v>
                </c:pt>
                <c:pt idx="453">
                  <c:v>1132.5</c:v>
                </c:pt>
                <c:pt idx="454">
                  <c:v>1135</c:v>
                </c:pt>
                <c:pt idx="455">
                  <c:v>1137.5</c:v>
                </c:pt>
                <c:pt idx="456">
                  <c:v>1140</c:v>
                </c:pt>
                <c:pt idx="457">
                  <c:v>1142.5</c:v>
                </c:pt>
                <c:pt idx="458">
                  <c:v>1145</c:v>
                </c:pt>
                <c:pt idx="459">
                  <c:v>1147.5</c:v>
                </c:pt>
                <c:pt idx="460">
                  <c:v>1150</c:v>
                </c:pt>
                <c:pt idx="461">
                  <c:v>1152.5</c:v>
                </c:pt>
                <c:pt idx="462">
                  <c:v>1155</c:v>
                </c:pt>
                <c:pt idx="463">
                  <c:v>1157.5</c:v>
                </c:pt>
                <c:pt idx="464">
                  <c:v>1160</c:v>
                </c:pt>
                <c:pt idx="465">
                  <c:v>1162.5</c:v>
                </c:pt>
                <c:pt idx="466">
                  <c:v>1165</c:v>
                </c:pt>
                <c:pt idx="467">
                  <c:v>1167.5</c:v>
                </c:pt>
                <c:pt idx="468">
                  <c:v>1170</c:v>
                </c:pt>
                <c:pt idx="469">
                  <c:v>1172.5</c:v>
                </c:pt>
                <c:pt idx="470">
                  <c:v>1175</c:v>
                </c:pt>
                <c:pt idx="471">
                  <c:v>1177.5</c:v>
                </c:pt>
                <c:pt idx="472">
                  <c:v>1180</c:v>
                </c:pt>
                <c:pt idx="473">
                  <c:v>1182.5</c:v>
                </c:pt>
                <c:pt idx="474">
                  <c:v>1185</c:v>
                </c:pt>
                <c:pt idx="475">
                  <c:v>1187.5</c:v>
                </c:pt>
                <c:pt idx="476">
                  <c:v>1190</c:v>
                </c:pt>
                <c:pt idx="477">
                  <c:v>1192.5</c:v>
                </c:pt>
                <c:pt idx="478">
                  <c:v>1195</c:v>
                </c:pt>
                <c:pt idx="479">
                  <c:v>1197.5</c:v>
                </c:pt>
                <c:pt idx="480">
                  <c:v>1200</c:v>
                </c:pt>
                <c:pt idx="481">
                  <c:v>1202.5</c:v>
                </c:pt>
                <c:pt idx="482">
                  <c:v>1205</c:v>
                </c:pt>
                <c:pt idx="483">
                  <c:v>1207.5</c:v>
                </c:pt>
                <c:pt idx="484">
                  <c:v>1210</c:v>
                </c:pt>
                <c:pt idx="485">
                  <c:v>1212.5</c:v>
                </c:pt>
                <c:pt idx="486">
                  <c:v>1215</c:v>
                </c:pt>
                <c:pt idx="487">
                  <c:v>1217.5</c:v>
                </c:pt>
                <c:pt idx="488">
                  <c:v>1220</c:v>
                </c:pt>
                <c:pt idx="489">
                  <c:v>1222.5</c:v>
                </c:pt>
                <c:pt idx="490">
                  <c:v>1225</c:v>
                </c:pt>
                <c:pt idx="491">
                  <c:v>1227.5</c:v>
                </c:pt>
                <c:pt idx="492">
                  <c:v>1230</c:v>
                </c:pt>
                <c:pt idx="493">
                  <c:v>1232.5</c:v>
                </c:pt>
                <c:pt idx="494">
                  <c:v>1235</c:v>
                </c:pt>
                <c:pt idx="495">
                  <c:v>1237.5</c:v>
                </c:pt>
                <c:pt idx="496">
                  <c:v>1240</c:v>
                </c:pt>
                <c:pt idx="497">
                  <c:v>1242.5</c:v>
                </c:pt>
                <c:pt idx="498">
                  <c:v>1245</c:v>
                </c:pt>
                <c:pt idx="499">
                  <c:v>1247.5</c:v>
                </c:pt>
                <c:pt idx="500">
                  <c:v>1250</c:v>
                </c:pt>
                <c:pt idx="501">
                  <c:v>1252.5</c:v>
                </c:pt>
                <c:pt idx="502">
                  <c:v>1255</c:v>
                </c:pt>
                <c:pt idx="503">
                  <c:v>1257.5</c:v>
                </c:pt>
                <c:pt idx="504">
                  <c:v>1260</c:v>
                </c:pt>
                <c:pt idx="505">
                  <c:v>1262.5</c:v>
                </c:pt>
                <c:pt idx="506">
                  <c:v>1265</c:v>
                </c:pt>
                <c:pt idx="507">
                  <c:v>1267.5</c:v>
                </c:pt>
                <c:pt idx="508">
                  <c:v>1270</c:v>
                </c:pt>
                <c:pt idx="509">
                  <c:v>1272.5</c:v>
                </c:pt>
                <c:pt idx="510">
                  <c:v>1275</c:v>
                </c:pt>
                <c:pt idx="511">
                  <c:v>1277.5</c:v>
                </c:pt>
                <c:pt idx="512">
                  <c:v>1280</c:v>
                </c:pt>
                <c:pt idx="513">
                  <c:v>1282.5</c:v>
                </c:pt>
                <c:pt idx="514">
                  <c:v>1285</c:v>
                </c:pt>
                <c:pt idx="515">
                  <c:v>1287.5</c:v>
                </c:pt>
                <c:pt idx="516">
                  <c:v>1290</c:v>
                </c:pt>
                <c:pt idx="517">
                  <c:v>1292.5</c:v>
                </c:pt>
                <c:pt idx="518">
                  <c:v>1295</c:v>
                </c:pt>
                <c:pt idx="519">
                  <c:v>1297.5</c:v>
                </c:pt>
                <c:pt idx="520">
                  <c:v>1300</c:v>
                </c:pt>
                <c:pt idx="521">
                  <c:v>1302.5</c:v>
                </c:pt>
                <c:pt idx="522">
                  <c:v>1305</c:v>
                </c:pt>
                <c:pt idx="523">
                  <c:v>1307.5</c:v>
                </c:pt>
                <c:pt idx="524">
                  <c:v>1310</c:v>
                </c:pt>
                <c:pt idx="525">
                  <c:v>1312.5</c:v>
                </c:pt>
                <c:pt idx="526">
                  <c:v>1315</c:v>
                </c:pt>
                <c:pt idx="527">
                  <c:v>1317.5</c:v>
                </c:pt>
                <c:pt idx="528">
                  <c:v>1320</c:v>
                </c:pt>
                <c:pt idx="529">
                  <c:v>1322.5</c:v>
                </c:pt>
                <c:pt idx="530">
                  <c:v>1325</c:v>
                </c:pt>
                <c:pt idx="531">
                  <c:v>1327.5</c:v>
                </c:pt>
                <c:pt idx="532">
                  <c:v>1330</c:v>
                </c:pt>
                <c:pt idx="533">
                  <c:v>1332.5</c:v>
                </c:pt>
                <c:pt idx="534">
                  <c:v>1335</c:v>
                </c:pt>
                <c:pt idx="535">
                  <c:v>1337.5</c:v>
                </c:pt>
                <c:pt idx="536">
                  <c:v>1340</c:v>
                </c:pt>
                <c:pt idx="537">
                  <c:v>1342.5</c:v>
                </c:pt>
                <c:pt idx="538">
                  <c:v>1345</c:v>
                </c:pt>
                <c:pt idx="539">
                  <c:v>1347.5</c:v>
                </c:pt>
                <c:pt idx="540">
                  <c:v>1350</c:v>
                </c:pt>
                <c:pt idx="541">
                  <c:v>1352.5</c:v>
                </c:pt>
                <c:pt idx="542">
                  <c:v>1355</c:v>
                </c:pt>
                <c:pt idx="543">
                  <c:v>1357.5</c:v>
                </c:pt>
                <c:pt idx="544">
                  <c:v>1360</c:v>
                </c:pt>
                <c:pt idx="545">
                  <c:v>1362.5</c:v>
                </c:pt>
                <c:pt idx="546">
                  <c:v>1365</c:v>
                </c:pt>
                <c:pt idx="547">
                  <c:v>1367.5</c:v>
                </c:pt>
                <c:pt idx="548">
                  <c:v>1370</c:v>
                </c:pt>
                <c:pt idx="549">
                  <c:v>1372.5</c:v>
                </c:pt>
                <c:pt idx="550">
                  <c:v>1375</c:v>
                </c:pt>
                <c:pt idx="551">
                  <c:v>1377.5</c:v>
                </c:pt>
                <c:pt idx="552">
                  <c:v>1380</c:v>
                </c:pt>
                <c:pt idx="553">
                  <c:v>1382.5</c:v>
                </c:pt>
                <c:pt idx="554">
                  <c:v>1385</c:v>
                </c:pt>
                <c:pt idx="555">
                  <c:v>1387.5</c:v>
                </c:pt>
                <c:pt idx="556">
                  <c:v>1390</c:v>
                </c:pt>
                <c:pt idx="557">
                  <c:v>1392.5</c:v>
                </c:pt>
                <c:pt idx="558">
                  <c:v>1395</c:v>
                </c:pt>
                <c:pt idx="559">
                  <c:v>1397.5</c:v>
                </c:pt>
                <c:pt idx="560">
                  <c:v>1400</c:v>
                </c:pt>
                <c:pt idx="561">
                  <c:v>1402.5</c:v>
                </c:pt>
                <c:pt idx="562">
                  <c:v>1405</c:v>
                </c:pt>
                <c:pt idx="563">
                  <c:v>1407.5</c:v>
                </c:pt>
                <c:pt idx="564">
                  <c:v>1410</c:v>
                </c:pt>
                <c:pt idx="565">
                  <c:v>1412.5</c:v>
                </c:pt>
                <c:pt idx="566">
                  <c:v>1415</c:v>
                </c:pt>
                <c:pt idx="567">
                  <c:v>1417.5</c:v>
                </c:pt>
                <c:pt idx="568">
                  <c:v>1420</c:v>
                </c:pt>
                <c:pt idx="569">
                  <c:v>1422.5</c:v>
                </c:pt>
                <c:pt idx="570">
                  <c:v>1425</c:v>
                </c:pt>
                <c:pt idx="571">
                  <c:v>1427.5</c:v>
                </c:pt>
                <c:pt idx="572">
                  <c:v>1430</c:v>
                </c:pt>
                <c:pt idx="573">
                  <c:v>1432.5</c:v>
                </c:pt>
                <c:pt idx="574">
                  <c:v>1435</c:v>
                </c:pt>
                <c:pt idx="575">
                  <c:v>1437.5</c:v>
                </c:pt>
                <c:pt idx="576">
                  <c:v>1440</c:v>
                </c:pt>
                <c:pt idx="577">
                  <c:v>1442.5</c:v>
                </c:pt>
                <c:pt idx="578">
                  <c:v>1445</c:v>
                </c:pt>
                <c:pt idx="579">
                  <c:v>1447.5</c:v>
                </c:pt>
                <c:pt idx="580">
                  <c:v>1450</c:v>
                </c:pt>
                <c:pt idx="581">
                  <c:v>1452.5</c:v>
                </c:pt>
                <c:pt idx="582">
                  <c:v>1455</c:v>
                </c:pt>
                <c:pt idx="583">
                  <c:v>1457.5</c:v>
                </c:pt>
                <c:pt idx="584">
                  <c:v>1460</c:v>
                </c:pt>
                <c:pt idx="585">
                  <c:v>1462.5</c:v>
                </c:pt>
                <c:pt idx="586">
                  <c:v>1465</c:v>
                </c:pt>
                <c:pt idx="587">
                  <c:v>1467.5</c:v>
                </c:pt>
                <c:pt idx="588">
                  <c:v>1470</c:v>
                </c:pt>
                <c:pt idx="589">
                  <c:v>1472.5</c:v>
                </c:pt>
                <c:pt idx="590">
                  <c:v>1475</c:v>
                </c:pt>
                <c:pt idx="591">
                  <c:v>1477.5</c:v>
                </c:pt>
                <c:pt idx="592">
                  <c:v>1480</c:v>
                </c:pt>
                <c:pt idx="593">
                  <c:v>1482.5</c:v>
                </c:pt>
                <c:pt idx="594">
                  <c:v>1485</c:v>
                </c:pt>
                <c:pt idx="595">
                  <c:v>1487.5</c:v>
                </c:pt>
                <c:pt idx="596">
                  <c:v>1490</c:v>
                </c:pt>
                <c:pt idx="597">
                  <c:v>1492.5</c:v>
                </c:pt>
                <c:pt idx="598">
                  <c:v>1495</c:v>
                </c:pt>
                <c:pt idx="599">
                  <c:v>1497.5</c:v>
                </c:pt>
                <c:pt idx="600">
                  <c:v>1500</c:v>
                </c:pt>
                <c:pt idx="601">
                  <c:v>1502.5</c:v>
                </c:pt>
                <c:pt idx="602">
                  <c:v>1505</c:v>
                </c:pt>
                <c:pt idx="603">
                  <c:v>1507.5</c:v>
                </c:pt>
                <c:pt idx="604">
                  <c:v>1510</c:v>
                </c:pt>
                <c:pt idx="605">
                  <c:v>1512.5</c:v>
                </c:pt>
                <c:pt idx="606">
                  <c:v>1515</c:v>
                </c:pt>
                <c:pt idx="607">
                  <c:v>1517.5</c:v>
                </c:pt>
                <c:pt idx="608">
                  <c:v>1520</c:v>
                </c:pt>
                <c:pt idx="609">
                  <c:v>1522.5</c:v>
                </c:pt>
                <c:pt idx="610">
                  <c:v>1525</c:v>
                </c:pt>
                <c:pt idx="611">
                  <c:v>1527.5</c:v>
                </c:pt>
                <c:pt idx="612">
                  <c:v>1530</c:v>
                </c:pt>
                <c:pt idx="613">
                  <c:v>1532.5</c:v>
                </c:pt>
                <c:pt idx="614">
                  <c:v>1535</c:v>
                </c:pt>
                <c:pt idx="615">
                  <c:v>1537.5</c:v>
                </c:pt>
                <c:pt idx="616">
                  <c:v>1540</c:v>
                </c:pt>
                <c:pt idx="617">
                  <c:v>1542.5</c:v>
                </c:pt>
                <c:pt idx="618">
                  <c:v>1545</c:v>
                </c:pt>
                <c:pt idx="619">
                  <c:v>1547.5</c:v>
                </c:pt>
                <c:pt idx="620">
                  <c:v>1550</c:v>
                </c:pt>
                <c:pt idx="621">
                  <c:v>1552.5</c:v>
                </c:pt>
                <c:pt idx="622">
                  <c:v>1555</c:v>
                </c:pt>
                <c:pt idx="623">
                  <c:v>1557.5</c:v>
                </c:pt>
                <c:pt idx="624">
                  <c:v>1560</c:v>
                </c:pt>
                <c:pt idx="625">
                  <c:v>1562.5</c:v>
                </c:pt>
                <c:pt idx="626">
                  <c:v>1565</c:v>
                </c:pt>
                <c:pt idx="627">
                  <c:v>1567.5</c:v>
                </c:pt>
                <c:pt idx="628">
                  <c:v>1570</c:v>
                </c:pt>
                <c:pt idx="629">
                  <c:v>1572.5</c:v>
                </c:pt>
                <c:pt idx="630">
                  <c:v>1575</c:v>
                </c:pt>
                <c:pt idx="631">
                  <c:v>1577.5</c:v>
                </c:pt>
                <c:pt idx="632">
                  <c:v>1580</c:v>
                </c:pt>
                <c:pt idx="633">
                  <c:v>1582.5</c:v>
                </c:pt>
                <c:pt idx="634">
                  <c:v>1585</c:v>
                </c:pt>
                <c:pt idx="635">
                  <c:v>1587.5</c:v>
                </c:pt>
                <c:pt idx="636">
                  <c:v>1590</c:v>
                </c:pt>
                <c:pt idx="637">
                  <c:v>1592.5</c:v>
                </c:pt>
                <c:pt idx="638">
                  <c:v>1595</c:v>
                </c:pt>
                <c:pt idx="639">
                  <c:v>1597.5</c:v>
                </c:pt>
                <c:pt idx="640">
                  <c:v>1600</c:v>
                </c:pt>
                <c:pt idx="641">
                  <c:v>1602.5</c:v>
                </c:pt>
                <c:pt idx="642">
                  <c:v>1605</c:v>
                </c:pt>
                <c:pt idx="643">
                  <c:v>1607.5</c:v>
                </c:pt>
                <c:pt idx="644">
                  <c:v>1610</c:v>
                </c:pt>
                <c:pt idx="645">
                  <c:v>1612.5</c:v>
                </c:pt>
                <c:pt idx="646">
                  <c:v>1615</c:v>
                </c:pt>
                <c:pt idx="647">
                  <c:v>1617.5</c:v>
                </c:pt>
                <c:pt idx="648">
                  <c:v>1620</c:v>
                </c:pt>
                <c:pt idx="649">
                  <c:v>1622.5</c:v>
                </c:pt>
                <c:pt idx="650">
                  <c:v>1625</c:v>
                </c:pt>
                <c:pt idx="651">
                  <c:v>1627.5</c:v>
                </c:pt>
                <c:pt idx="652">
                  <c:v>1630</c:v>
                </c:pt>
                <c:pt idx="653">
                  <c:v>1632.5</c:v>
                </c:pt>
                <c:pt idx="654">
                  <c:v>1635</c:v>
                </c:pt>
                <c:pt idx="655">
                  <c:v>1637.5</c:v>
                </c:pt>
                <c:pt idx="656">
                  <c:v>1640</c:v>
                </c:pt>
                <c:pt idx="657">
                  <c:v>1642.5</c:v>
                </c:pt>
                <c:pt idx="658">
                  <c:v>1645</c:v>
                </c:pt>
                <c:pt idx="659">
                  <c:v>1647.5</c:v>
                </c:pt>
                <c:pt idx="660">
                  <c:v>1650</c:v>
                </c:pt>
                <c:pt idx="661">
                  <c:v>1652.5</c:v>
                </c:pt>
                <c:pt idx="662">
                  <c:v>1655</c:v>
                </c:pt>
                <c:pt idx="663">
                  <c:v>1657.5</c:v>
                </c:pt>
                <c:pt idx="664">
                  <c:v>1660</c:v>
                </c:pt>
                <c:pt idx="665">
                  <c:v>1662.5</c:v>
                </c:pt>
                <c:pt idx="666">
                  <c:v>1665</c:v>
                </c:pt>
                <c:pt idx="667">
                  <c:v>1667.5</c:v>
                </c:pt>
                <c:pt idx="668">
                  <c:v>1670</c:v>
                </c:pt>
                <c:pt idx="669">
                  <c:v>1672.5</c:v>
                </c:pt>
                <c:pt idx="670">
                  <c:v>1675</c:v>
                </c:pt>
                <c:pt idx="671">
                  <c:v>1677.5</c:v>
                </c:pt>
                <c:pt idx="672">
                  <c:v>1680</c:v>
                </c:pt>
                <c:pt idx="673">
                  <c:v>1682.5</c:v>
                </c:pt>
                <c:pt idx="674">
                  <c:v>1685</c:v>
                </c:pt>
                <c:pt idx="675">
                  <c:v>1687.5</c:v>
                </c:pt>
                <c:pt idx="676">
                  <c:v>1690</c:v>
                </c:pt>
                <c:pt idx="677">
                  <c:v>1692.5</c:v>
                </c:pt>
                <c:pt idx="678">
                  <c:v>1695</c:v>
                </c:pt>
                <c:pt idx="679">
                  <c:v>1697.5</c:v>
                </c:pt>
                <c:pt idx="680">
                  <c:v>1700</c:v>
                </c:pt>
                <c:pt idx="681">
                  <c:v>1702.5</c:v>
                </c:pt>
                <c:pt idx="682">
                  <c:v>1705</c:v>
                </c:pt>
                <c:pt idx="683">
                  <c:v>1707.5</c:v>
                </c:pt>
                <c:pt idx="684">
                  <c:v>1710</c:v>
                </c:pt>
                <c:pt idx="685">
                  <c:v>1712.5</c:v>
                </c:pt>
                <c:pt idx="686">
                  <c:v>1715</c:v>
                </c:pt>
                <c:pt idx="687">
                  <c:v>1717.5</c:v>
                </c:pt>
                <c:pt idx="688">
                  <c:v>1720</c:v>
                </c:pt>
                <c:pt idx="689">
                  <c:v>1722.5</c:v>
                </c:pt>
                <c:pt idx="690">
                  <c:v>1725</c:v>
                </c:pt>
                <c:pt idx="691">
                  <c:v>1727.5</c:v>
                </c:pt>
                <c:pt idx="692">
                  <c:v>1730</c:v>
                </c:pt>
                <c:pt idx="693">
                  <c:v>1732.5</c:v>
                </c:pt>
                <c:pt idx="694">
                  <c:v>1735</c:v>
                </c:pt>
                <c:pt idx="695">
                  <c:v>1737.5</c:v>
                </c:pt>
                <c:pt idx="696">
                  <c:v>1740</c:v>
                </c:pt>
                <c:pt idx="697">
                  <c:v>1742.5</c:v>
                </c:pt>
                <c:pt idx="698">
                  <c:v>1745</c:v>
                </c:pt>
                <c:pt idx="699">
                  <c:v>1747.5</c:v>
                </c:pt>
                <c:pt idx="700">
                  <c:v>1750</c:v>
                </c:pt>
                <c:pt idx="701">
                  <c:v>1752.5</c:v>
                </c:pt>
                <c:pt idx="702">
                  <c:v>1755</c:v>
                </c:pt>
                <c:pt idx="703">
                  <c:v>1757.5</c:v>
                </c:pt>
                <c:pt idx="704">
                  <c:v>1760</c:v>
                </c:pt>
                <c:pt idx="705">
                  <c:v>1762.5</c:v>
                </c:pt>
                <c:pt idx="706">
                  <c:v>1765</c:v>
                </c:pt>
                <c:pt idx="707">
                  <c:v>1767.5</c:v>
                </c:pt>
                <c:pt idx="708">
                  <c:v>1770</c:v>
                </c:pt>
                <c:pt idx="709">
                  <c:v>1772.5</c:v>
                </c:pt>
                <c:pt idx="710">
                  <c:v>1775</c:v>
                </c:pt>
                <c:pt idx="711">
                  <c:v>1777.5</c:v>
                </c:pt>
                <c:pt idx="712">
                  <c:v>1780</c:v>
                </c:pt>
                <c:pt idx="713">
                  <c:v>1782.5</c:v>
                </c:pt>
                <c:pt idx="714">
                  <c:v>1785</c:v>
                </c:pt>
                <c:pt idx="715">
                  <c:v>1787.5</c:v>
                </c:pt>
                <c:pt idx="716">
                  <c:v>1790</c:v>
                </c:pt>
                <c:pt idx="717">
                  <c:v>1792.5</c:v>
                </c:pt>
                <c:pt idx="718">
                  <c:v>1795</c:v>
                </c:pt>
                <c:pt idx="719">
                  <c:v>1797.5</c:v>
                </c:pt>
                <c:pt idx="720">
                  <c:v>1800</c:v>
                </c:pt>
                <c:pt idx="721">
                  <c:v>1802.5</c:v>
                </c:pt>
                <c:pt idx="722">
                  <c:v>1805</c:v>
                </c:pt>
                <c:pt idx="723">
                  <c:v>1807.5</c:v>
                </c:pt>
                <c:pt idx="724">
                  <c:v>1810</c:v>
                </c:pt>
                <c:pt idx="725">
                  <c:v>1812.5</c:v>
                </c:pt>
                <c:pt idx="726">
                  <c:v>1815</c:v>
                </c:pt>
                <c:pt idx="727">
                  <c:v>1817.5</c:v>
                </c:pt>
                <c:pt idx="728">
                  <c:v>1820</c:v>
                </c:pt>
                <c:pt idx="729">
                  <c:v>1822.5</c:v>
                </c:pt>
                <c:pt idx="730">
                  <c:v>1825</c:v>
                </c:pt>
                <c:pt idx="731">
                  <c:v>1827.5</c:v>
                </c:pt>
                <c:pt idx="732">
                  <c:v>1830</c:v>
                </c:pt>
                <c:pt idx="733">
                  <c:v>1832.5</c:v>
                </c:pt>
                <c:pt idx="734">
                  <c:v>1835</c:v>
                </c:pt>
                <c:pt idx="735">
                  <c:v>1837.5</c:v>
                </c:pt>
                <c:pt idx="736">
                  <c:v>1840</c:v>
                </c:pt>
                <c:pt idx="737">
                  <c:v>1842.5</c:v>
                </c:pt>
                <c:pt idx="738">
                  <c:v>1845</c:v>
                </c:pt>
                <c:pt idx="739">
                  <c:v>1847.5</c:v>
                </c:pt>
                <c:pt idx="740">
                  <c:v>1850</c:v>
                </c:pt>
                <c:pt idx="741">
                  <c:v>1852.5</c:v>
                </c:pt>
                <c:pt idx="742">
                  <c:v>1855</c:v>
                </c:pt>
                <c:pt idx="743">
                  <c:v>1857.5</c:v>
                </c:pt>
                <c:pt idx="744">
                  <c:v>1860</c:v>
                </c:pt>
                <c:pt idx="745">
                  <c:v>1862.5</c:v>
                </c:pt>
                <c:pt idx="746">
                  <c:v>1865</c:v>
                </c:pt>
                <c:pt idx="747">
                  <c:v>1867.5</c:v>
                </c:pt>
                <c:pt idx="748">
                  <c:v>1870</c:v>
                </c:pt>
                <c:pt idx="749">
                  <c:v>1872.5</c:v>
                </c:pt>
                <c:pt idx="750">
                  <c:v>1875</c:v>
                </c:pt>
                <c:pt idx="751">
                  <c:v>1877.5</c:v>
                </c:pt>
                <c:pt idx="752">
                  <c:v>1880</c:v>
                </c:pt>
                <c:pt idx="753">
                  <c:v>1882.5</c:v>
                </c:pt>
                <c:pt idx="754">
                  <c:v>1885</c:v>
                </c:pt>
                <c:pt idx="755">
                  <c:v>1887.5</c:v>
                </c:pt>
                <c:pt idx="756">
                  <c:v>1890</c:v>
                </c:pt>
                <c:pt idx="757">
                  <c:v>1892.5</c:v>
                </c:pt>
                <c:pt idx="758">
                  <c:v>1895</c:v>
                </c:pt>
                <c:pt idx="759">
                  <c:v>1897.5</c:v>
                </c:pt>
                <c:pt idx="760">
                  <c:v>1900</c:v>
                </c:pt>
                <c:pt idx="761">
                  <c:v>1902.5</c:v>
                </c:pt>
                <c:pt idx="762">
                  <c:v>1905</c:v>
                </c:pt>
                <c:pt idx="763">
                  <c:v>1907.5</c:v>
                </c:pt>
                <c:pt idx="764">
                  <c:v>1910</c:v>
                </c:pt>
                <c:pt idx="765">
                  <c:v>1912.5</c:v>
                </c:pt>
                <c:pt idx="766">
                  <c:v>1915</c:v>
                </c:pt>
                <c:pt idx="767">
                  <c:v>1917.5</c:v>
                </c:pt>
                <c:pt idx="768">
                  <c:v>1920</c:v>
                </c:pt>
                <c:pt idx="769">
                  <c:v>1922.5</c:v>
                </c:pt>
                <c:pt idx="770">
                  <c:v>1925</c:v>
                </c:pt>
                <c:pt idx="771">
                  <c:v>1927.5</c:v>
                </c:pt>
                <c:pt idx="772">
                  <c:v>1930</c:v>
                </c:pt>
                <c:pt idx="773">
                  <c:v>1932.5</c:v>
                </c:pt>
                <c:pt idx="774">
                  <c:v>1935</c:v>
                </c:pt>
                <c:pt idx="775">
                  <c:v>1937.5</c:v>
                </c:pt>
                <c:pt idx="776">
                  <c:v>1940</c:v>
                </c:pt>
                <c:pt idx="777">
                  <c:v>1942.5</c:v>
                </c:pt>
                <c:pt idx="778">
                  <c:v>1945</c:v>
                </c:pt>
                <c:pt idx="779">
                  <c:v>1947.5</c:v>
                </c:pt>
                <c:pt idx="780">
                  <c:v>1950</c:v>
                </c:pt>
                <c:pt idx="781">
                  <c:v>1952.5</c:v>
                </c:pt>
                <c:pt idx="782">
                  <c:v>1955</c:v>
                </c:pt>
                <c:pt idx="783">
                  <c:v>1957.5</c:v>
                </c:pt>
                <c:pt idx="784">
                  <c:v>1960</c:v>
                </c:pt>
                <c:pt idx="785">
                  <c:v>1962.5</c:v>
                </c:pt>
                <c:pt idx="786">
                  <c:v>1965</c:v>
                </c:pt>
                <c:pt idx="787">
                  <c:v>1967.5</c:v>
                </c:pt>
                <c:pt idx="788">
                  <c:v>1970</c:v>
                </c:pt>
                <c:pt idx="789">
                  <c:v>1972.5</c:v>
                </c:pt>
                <c:pt idx="790">
                  <c:v>1975</c:v>
                </c:pt>
                <c:pt idx="791">
                  <c:v>1977.5</c:v>
                </c:pt>
                <c:pt idx="792">
                  <c:v>1980</c:v>
                </c:pt>
                <c:pt idx="793">
                  <c:v>1982.5</c:v>
                </c:pt>
                <c:pt idx="794">
                  <c:v>1985</c:v>
                </c:pt>
                <c:pt idx="795">
                  <c:v>1987.5</c:v>
                </c:pt>
                <c:pt idx="796">
                  <c:v>1990</c:v>
                </c:pt>
                <c:pt idx="797">
                  <c:v>1992.5</c:v>
                </c:pt>
                <c:pt idx="798">
                  <c:v>1995</c:v>
                </c:pt>
                <c:pt idx="799">
                  <c:v>1997.5</c:v>
                </c:pt>
                <c:pt idx="800">
                  <c:v>2000</c:v>
                </c:pt>
                <c:pt idx="801">
                  <c:v>2002.5</c:v>
                </c:pt>
                <c:pt idx="802">
                  <c:v>2005</c:v>
                </c:pt>
                <c:pt idx="803">
                  <c:v>2007.5</c:v>
                </c:pt>
                <c:pt idx="804">
                  <c:v>2010</c:v>
                </c:pt>
                <c:pt idx="805">
                  <c:v>2012.5</c:v>
                </c:pt>
                <c:pt idx="806">
                  <c:v>2015</c:v>
                </c:pt>
                <c:pt idx="807">
                  <c:v>2017.5</c:v>
                </c:pt>
                <c:pt idx="808">
                  <c:v>2020</c:v>
                </c:pt>
                <c:pt idx="809">
                  <c:v>2022.5</c:v>
                </c:pt>
                <c:pt idx="810">
                  <c:v>2025</c:v>
                </c:pt>
                <c:pt idx="811">
                  <c:v>2027.5</c:v>
                </c:pt>
                <c:pt idx="812">
                  <c:v>2030</c:v>
                </c:pt>
                <c:pt idx="813">
                  <c:v>2032.5</c:v>
                </c:pt>
                <c:pt idx="814">
                  <c:v>2035</c:v>
                </c:pt>
                <c:pt idx="815">
                  <c:v>2037.5</c:v>
                </c:pt>
                <c:pt idx="816">
                  <c:v>2040</c:v>
                </c:pt>
                <c:pt idx="817">
                  <c:v>2042.5</c:v>
                </c:pt>
                <c:pt idx="818">
                  <c:v>2045</c:v>
                </c:pt>
                <c:pt idx="819">
                  <c:v>2047.5</c:v>
                </c:pt>
                <c:pt idx="820">
                  <c:v>2050</c:v>
                </c:pt>
                <c:pt idx="821">
                  <c:v>2052.5</c:v>
                </c:pt>
                <c:pt idx="822">
                  <c:v>2055</c:v>
                </c:pt>
                <c:pt idx="823">
                  <c:v>2057.5</c:v>
                </c:pt>
                <c:pt idx="824">
                  <c:v>2060</c:v>
                </c:pt>
                <c:pt idx="825">
                  <c:v>2062.5</c:v>
                </c:pt>
                <c:pt idx="826">
                  <c:v>2065</c:v>
                </c:pt>
                <c:pt idx="827">
                  <c:v>2067.5</c:v>
                </c:pt>
                <c:pt idx="828">
                  <c:v>2070</c:v>
                </c:pt>
                <c:pt idx="829">
                  <c:v>2072.5</c:v>
                </c:pt>
                <c:pt idx="830">
                  <c:v>2075</c:v>
                </c:pt>
                <c:pt idx="831">
                  <c:v>2077.5</c:v>
                </c:pt>
                <c:pt idx="832">
                  <c:v>2080</c:v>
                </c:pt>
                <c:pt idx="833">
                  <c:v>2082.5</c:v>
                </c:pt>
                <c:pt idx="834">
                  <c:v>2085</c:v>
                </c:pt>
                <c:pt idx="835">
                  <c:v>2087.5</c:v>
                </c:pt>
                <c:pt idx="836">
                  <c:v>2090</c:v>
                </c:pt>
                <c:pt idx="837">
                  <c:v>2092.5</c:v>
                </c:pt>
                <c:pt idx="838">
                  <c:v>2095</c:v>
                </c:pt>
                <c:pt idx="839">
                  <c:v>2097.5</c:v>
                </c:pt>
                <c:pt idx="840">
                  <c:v>2100</c:v>
                </c:pt>
                <c:pt idx="841">
                  <c:v>2102.5</c:v>
                </c:pt>
                <c:pt idx="842">
                  <c:v>2105</c:v>
                </c:pt>
                <c:pt idx="843">
                  <c:v>2107.5</c:v>
                </c:pt>
                <c:pt idx="844">
                  <c:v>2110</c:v>
                </c:pt>
                <c:pt idx="845">
                  <c:v>2112.5</c:v>
                </c:pt>
                <c:pt idx="846">
                  <c:v>2115</c:v>
                </c:pt>
                <c:pt idx="847">
                  <c:v>2117.5</c:v>
                </c:pt>
                <c:pt idx="848">
                  <c:v>2120</c:v>
                </c:pt>
                <c:pt idx="849">
                  <c:v>2122.5</c:v>
                </c:pt>
                <c:pt idx="850">
                  <c:v>2125</c:v>
                </c:pt>
                <c:pt idx="851">
                  <c:v>2127.5</c:v>
                </c:pt>
                <c:pt idx="852">
                  <c:v>2130</c:v>
                </c:pt>
                <c:pt idx="853">
                  <c:v>2132.5</c:v>
                </c:pt>
                <c:pt idx="854">
                  <c:v>2135</c:v>
                </c:pt>
                <c:pt idx="855">
                  <c:v>2137.5</c:v>
                </c:pt>
                <c:pt idx="856">
                  <c:v>2140</c:v>
                </c:pt>
                <c:pt idx="857">
                  <c:v>2142.5</c:v>
                </c:pt>
                <c:pt idx="858">
                  <c:v>2145</c:v>
                </c:pt>
                <c:pt idx="859">
                  <c:v>2147.5</c:v>
                </c:pt>
                <c:pt idx="860">
                  <c:v>2150</c:v>
                </c:pt>
                <c:pt idx="861">
                  <c:v>2152.5</c:v>
                </c:pt>
                <c:pt idx="862">
                  <c:v>2155</c:v>
                </c:pt>
                <c:pt idx="863">
                  <c:v>2157.5</c:v>
                </c:pt>
                <c:pt idx="864">
                  <c:v>2160</c:v>
                </c:pt>
                <c:pt idx="865">
                  <c:v>2162.5</c:v>
                </c:pt>
                <c:pt idx="866">
                  <c:v>2165</c:v>
                </c:pt>
                <c:pt idx="867">
                  <c:v>2167.5</c:v>
                </c:pt>
                <c:pt idx="868">
                  <c:v>2170</c:v>
                </c:pt>
                <c:pt idx="869">
                  <c:v>2172.5</c:v>
                </c:pt>
                <c:pt idx="870">
                  <c:v>2175</c:v>
                </c:pt>
                <c:pt idx="871">
                  <c:v>2177.5</c:v>
                </c:pt>
                <c:pt idx="872">
                  <c:v>2180</c:v>
                </c:pt>
                <c:pt idx="873">
                  <c:v>2182.5</c:v>
                </c:pt>
                <c:pt idx="874">
                  <c:v>2185</c:v>
                </c:pt>
                <c:pt idx="875">
                  <c:v>2187.5</c:v>
                </c:pt>
                <c:pt idx="876">
                  <c:v>2190</c:v>
                </c:pt>
                <c:pt idx="877">
                  <c:v>2192.5</c:v>
                </c:pt>
                <c:pt idx="878">
                  <c:v>2195</c:v>
                </c:pt>
                <c:pt idx="879">
                  <c:v>2197.5</c:v>
                </c:pt>
                <c:pt idx="880">
                  <c:v>2200</c:v>
                </c:pt>
                <c:pt idx="881">
                  <c:v>2202.5</c:v>
                </c:pt>
                <c:pt idx="882">
                  <c:v>2205</c:v>
                </c:pt>
                <c:pt idx="883">
                  <c:v>2207.5</c:v>
                </c:pt>
                <c:pt idx="884">
                  <c:v>2210</c:v>
                </c:pt>
                <c:pt idx="885">
                  <c:v>2212.5</c:v>
                </c:pt>
                <c:pt idx="886">
                  <c:v>2215</c:v>
                </c:pt>
                <c:pt idx="887">
                  <c:v>2217.5</c:v>
                </c:pt>
                <c:pt idx="888">
                  <c:v>2220</c:v>
                </c:pt>
                <c:pt idx="889">
                  <c:v>2222.5</c:v>
                </c:pt>
                <c:pt idx="890">
                  <c:v>2225</c:v>
                </c:pt>
                <c:pt idx="891">
                  <c:v>2227.5</c:v>
                </c:pt>
                <c:pt idx="892">
                  <c:v>2230</c:v>
                </c:pt>
                <c:pt idx="893">
                  <c:v>2232.5</c:v>
                </c:pt>
                <c:pt idx="894">
                  <c:v>2235</c:v>
                </c:pt>
                <c:pt idx="895">
                  <c:v>2237.5</c:v>
                </c:pt>
                <c:pt idx="896">
                  <c:v>2240</c:v>
                </c:pt>
                <c:pt idx="897">
                  <c:v>2242.5</c:v>
                </c:pt>
                <c:pt idx="898">
                  <c:v>2245</c:v>
                </c:pt>
                <c:pt idx="899">
                  <c:v>2247.5</c:v>
                </c:pt>
                <c:pt idx="900">
                  <c:v>2250</c:v>
                </c:pt>
                <c:pt idx="901">
                  <c:v>2252.5</c:v>
                </c:pt>
                <c:pt idx="902">
                  <c:v>2255</c:v>
                </c:pt>
                <c:pt idx="903">
                  <c:v>2257.5</c:v>
                </c:pt>
                <c:pt idx="904">
                  <c:v>2260</c:v>
                </c:pt>
                <c:pt idx="905">
                  <c:v>2262.5</c:v>
                </c:pt>
                <c:pt idx="906">
                  <c:v>2265</c:v>
                </c:pt>
                <c:pt idx="907">
                  <c:v>2267.5</c:v>
                </c:pt>
                <c:pt idx="908">
                  <c:v>2270</c:v>
                </c:pt>
                <c:pt idx="909">
                  <c:v>2272.5</c:v>
                </c:pt>
                <c:pt idx="910">
                  <c:v>2275</c:v>
                </c:pt>
                <c:pt idx="911">
                  <c:v>2277.5</c:v>
                </c:pt>
                <c:pt idx="912">
                  <c:v>2280</c:v>
                </c:pt>
                <c:pt idx="913">
                  <c:v>2282.5</c:v>
                </c:pt>
                <c:pt idx="914">
                  <c:v>2285</c:v>
                </c:pt>
                <c:pt idx="915">
                  <c:v>2287.5</c:v>
                </c:pt>
                <c:pt idx="916">
                  <c:v>2290</c:v>
                </c:pt>
                <c:pt idx="917">
                  <c:v>2292.5</c:v>
                </c:pt>
                <c:pt idx="918">
                  <c:v>2295</c:v>
                </c:pt>
                <c:pt idx="919">
                  <c:v>2297.5</c:v>
                </c:pt>
                <c:pt idx="920">
                  <c:v>2300</c:v>
                </c:pt>
                <c:pt idx="921">
                  <c:v>2302.5</c:v>
                </c:pt>
                <c:pt idx="922">
                  <c:v>2305</c:v>
                </c:pt>
                <c:pt idx="923">
                  <c:v>2307.5</c:v>
                </c:pt>
                <c:pt idx="924">
                  <c:v>2310</c:v>
                </c:pt>
                <c:pt idx="925">
                  <c:v>2312.5</c:v>
                </c:pt>
                <c:pt idx="926">
                  <c:v>2315</c:v>
                </c:pt>
                <c:pt idx="927">
                  <c:v>2317.5</c:v>
                </c:pt>
                <c:pt idx="928">
                  <c:v>2320</c:v>
                </c:pt>
                <c:pt idx="929">
                  <c:v>2322.5</c:v>
                </c:pt>
                <c:pt idx="930">
                  <c:v>2325</c:v>
                </c:pt>
                <c:pt idx="931">
                  <c:v>2327.5</c:v>
                </c:pt>
                <c:pt idx="932">
                  <c:v>2330</c:v>
                </c:pt>
                <c:pt idx="933">
                  <c:v>2332.5</c:v>
                </c:pt>
                <c:pt idx="934">
                  <c:v>2335</c:v>
                </c:pt>
                <c:pt idx="935">
                  <c:v>2337.5</c:v>
                </c:pt>
                <c:pt idx="936">
                  <c:v>2340</c:v>
                </c:pt>
                <c:pt idx="937">
                  <c:v>2342.5</c:v>
                </c:pt>
                <c:pt idx="938">
                  <c:v>2345</c:v>
                </c:pt>
                <c:pt idx="939">
                  <c:v>2347.5</c:v>
                </c:pt>
                <c:pt idx="940">
                  <c:v>2350</c:v>
                </c:pt>
                <c:pt idx="941">
                  <c:v>2352.5</c:v>
                </c:pt>
                <c:pt idx="942">
                  <c:v>2355</c:v>
                </c:pt>
                <c:pt idx="943">
                  <c:v>2357.5</c:v>
                </c:pt>
                <c:pt idx="944">
                  <c:v>2360</c:v>
                </c:pt>
                <c:pt idx="945">
                  <c:v>2362.5</c:v>
                </c:pt>
                <c:pt idx="946">
                  <c:v>2365</c:v>
                </c:pt>
                <c:pt idx="947">
                  <c:v>2367.5</c:v>
                </c:pt>
                <c:pt idx="948">
                  <c:v>2370</c:v>
                </c:pt>
                <c:pt idx="949">
                  <c:v>2372.5</c:v>
                </c:pt>
                <c:pt idx="950">
                  <c:v>2375</c:v>
                </c:pt>
                <c:pt idx="951">
                  <c:v>2377.5</c:v>
                </c:pt>
                <c:pt idx="952">
                  <c:v>2380</c:v>
                </c:pt>
                <c:pt idx="953">
                  <c:v>2382.5</c:v>
                </c:pt>
                <c:pt idx="954">
                  <c:v>2385</c:v>
                </c:pt>
                <c:pt idx="955">
                  <c:v>2387.5</c:v>
                </c:pt>
                <c:pt idx="956">
                  <c:v>2390</c:v>
                </c:pt>
                <c:pt idx="957">
                  <c:v>2392.5</c:v>
                </c:pt>
                <c:pt idx="958">
                  <c:v>2395</c:v>
                </c:pt>
                <c:pt idx="959">
                  <c:v>2397.5</c:v>
                </c:pt>
                <c:pt idx="960">
                  <c:v>2400</c:v>
                </c:pt>
                <c:pt idx="961">
                  <c:v>2402.5</c:v>
                </c:pt>
                <c:pt idx="962">
                  <c:v>2405</c:v>
                </c:pt>
                <c:pt idx="963">
                  <c:v>2407.5</c:v>
                </c:pt>
                <c:pt idx="964">
                  <c:v>2410</c:v>
                </c:pt>
                <c:pt idx="965">
                  <c:v>2412.5</c:v>
                </c:pt>
                <c:pt idx="966">
                  <c:v>2415</c:v>
                </c:pt>
                <c:pt idx="967">
                  <c:v>2417.5</c:v>
                </c:pt>
                <c:pt idx="968">
                  <c:v>2420</c:v>
                </c:pt>
                <c:pt idx="969">
                  <c:v>2422.5</c:v>
                </c:pt>
                <c:pt idx="970">
                  <c:v>2425</c:v>
                </c:pt>
                <c:pt idx="971">
                  <c:v>2427.5</c:v>
                </c:pt>
                <c:pt idx="972">
                  <c:v>2430</c:v>
                </c:pt>
                <c:pt idx="973">
                  <c:v>2432.5</c:v>
                </c:pt>
                <c:pt idx="974">
                  <c:v>2435</c:v>
                </c:pt>
                <c:pt idx="975">
                  <c:v>2437.5</c:v>
                </c:pt>
                <c:pt idx="976">
                  <c:v>2440</c:v>
                </c:pt>
                <c:pt idx="977">
                  <c:v>2442.5</c:v>
                </c:pt>
                <c:pt idx="978">
                  <c:v>2445</c:v>
                </c:pt>
                <c:pt idx="979">
                  <c:v>2447.5</c:v>
                </c:pt>
                <c:pt idx="980">
                  <c:v>2450</c:v>
                </c:pt>
                <c:pt idx="981">
                  <c:v>2452.5</c:v>
                </c:pt>
                <c:pt idx="982">
                  <c:v>2455</c:v>
                </c:pt>
                <c:pt idx="983">
                  <c:v>2457.5</c:v>
                </c:pt>
                <c:pt idx="984">
                  <c:v>2460</c:v>
                </c:pt>
                <c:pt idx="985">
                  <c:v>2462.5</c:v>
                </c:pt>
                <c:pt idx="986">
                  <c:v>2465</c:v>
                </c:pt>
                <c:pt idx="987">
                  <c:v>2467.5</c:v>
                </c:pt>
                <c:pt idx="988">
                  <c:v>2470</c:v>
                </c:pt>
                <c:pt idx="989">
                  <c:v>2472.5</c:v>
                </c:pt>
                <c:pt idx="990">
                  <c:v>2475</c:v>
                </c:pt>
                <c:pt idx="991">
                  <c:v>2477.5</c:v>
                </c:pt>
                <c:pt idx="992">
                  <c:v>2480</c:v>
                </c:pt>
                <c:pt idx="993">
                  <c:v>2482.5</c:v>
                </c:pt>
                <c:pt idx="994">
                  <c:v>2485</c:v>
                </c:pt>
                <c:pt idx="995">
                  <c:v>2487.5</c:v>
                </c:pt>
                <c:pt idx="996">
                  <c:v>2490</c:v>
                </c:pt>
                <c:pt idx="997">
                  <c:v>2492.5</c:v>
                </c:pt>
                <c:pt idx="998">
                  <c:v>2495</c:v>
                </c:pt>
                <c:pt idx="999">
                  <c:v>2497.5</c:v>
                </c:pt>
                <c:pt idx="1000">
                  <c:v>2500</c:v>
                </c:pt>
                <c:pt idx="1001">
                  <c:v>2502.5</c:v>
                </c:pt>
                <c:pt idx="1002">
                  <c:v>2505</c:v>
                </c:pt>
                <c:pt idx="1003">
                  <c:v>2507.5</c:v>
                </c:pt>
                <c:pt idx="1004">
                  <c:v>2510</c:v>
                </c:pt>
                <c:pt idx="1005">
                  <c:v>2512.5</c:v>
                </c:pt>
                <c:pt idx="1006">
                  <c:v>2515</c:v>
                </c:pt>
                <c:pt idx="1007">
                  <c:v>2517.5</c:v>
                </c:pt>
                <c:pt idx="1008">
                  <c:v>2520</c:v>
                </c:pt>
                <c:pt idx="1009">
                  <c:v>2522.5</c:v>
                </c:pt>
                <c:pt idx="1010">
                  <c:v>2525</c:v>
                </c:pt>
                <c:pt idx="1011">
                  <c:v>2527.5</c:v>
                </c:pt>
                <c:pt idx="1012">
                  <c:v>2530</c:v>
                </c:pt>
                <c:pt idx="1013">
                  <c:v>2532.5</c:v>
                </c:pt>
                <c:pt idx="1014">
                  <c:v>2535</c:v>
                </c:pt>
                <c:pt idx="1015">
                  <c:v>2537.5</c:v>
                </c:pt>
                <c:pt idx="1016">
                  <c:v>2540</c:v>
                </c:pt>
                <c:pt idx="1017">
                  <c:v>2542.5</c:v>
                </c:pt>
                <c:pt idx="1018">
                  <c:v>2545</c:v>
                </c:pt>
                <c:pt idx="1019">
                  <c:v>2547.5</c:v>
                </c:pt>
                <c:pt idx="1020">
                  <c:v>2550</c:v>
                </c:pt>
                <c:pt idx="1021">
                  <c:v>2552.5</c:v>
                </c:pt>
                <c:pt idx="1022">
                  <c:v>2555</c:v>
                </c:pt>
                <c:pt idx="1023">
                  <c:v>2557.5</c:v>
                </c:pt>
                <c:pt idx="1024">
                  <c:v>2560</c:v>
                </c:pt>
                <c:pt idx="1025">
                  <c:v>2562.5</c:v>
                </c:pt>
                <c:pt idx="1026">
                  <c:v>2565</c:v>
                </c:pt>
                <c:pt idx="1027">
                  <c:v>2567.5</c:v>
                </c:pt>
                <c:pt idx="1028">
                  <c:v>2570</c:v>
                </c:pt>
                <c:pt idx="1029">
                  <c:v>2572.5</c:v>
                </c:pt>
                <c:pt idx="1030">
                  <c:v>2575</c:v>
                </c:pt>
                <c:pt idx="1031">
                  <c:v>2577.5</c:v>
                </c:pt>
                <c:pt idx="1032">
                  <c:v>2580</c:v>
                </c:pt>
                <c:pt idx="1033">
                  <c:v>2582.5</c:v>
                </c:pt>
                <c:pt idx="1034">
                  <c:v>2585</c:v>
                </c:pt>
                <c:pt idx="1035">
                  <c:v>2587.5</c:v>
                </c:pt>
                <c:pt idx="1036">
                  <c:v>2590</c:v>
                </c:pt>
                <c:pt idx="1037">
                  <c:v>2592.5</c:v>
                </c:pt>
                <c:pt idx="1038">
                  <c:v>2595</c:v>
                </c:pt>
                <c:pt idx="1039">
                  <c:v>2597.5</c:v>
                </c:pt>
                <c:pt idx="1040">
                  <c:v>2600</c:v>
                </c:pt>
                <c:pt idx="1041">
                  <c:v>2602.5</c:v>
                </c:pt>
                <c:pt idx="1042">
                  <c:v>2605</c:v>
                </c:pt>
                <c:pt idx="1043">
                  <c:v>2607.5</c:v>
                </c:pt>
                <c:pt idx="1044">
                  <c:v>2610</c:v>
                </c:pt>
                <c:pt idx="1045">
                  <c:v>2612.5</c:v>
                </c:pt>
                <c:pt idx="1046">
                  <c:v>2615</c:v>
                </c:pt>
                <c:pt idx="1047">
                  <c:v>2617.5</c:v>
                </c:pt>
                <c:pt idx="1048">
                  <c:v>2620</c:v>
                </c:pt>
                <c:pt idx="1049">
                  <c:v>2622.5</c:v>
                </c:pt>
                <c:pt idx="1050">
                  <c:v>2625</c:v>
                </c:pt>
                <c:pt idx="1051">
                  <c:v>2627.5</c:v>
                </c:pt>
                <c:pt idx="1052">
                  <c:v>2630</c:v>
                </c:pt>
                <c:pt idx="1053">
                  <c:v>2632.5</c:v>
                </c:pt>
                <c:pt idx="1054">
                  <c:v>2635</c:v>
                </c:pt>
                <c:pt idx="1055">
                  <c:v>2637.5</c:v>
                </c:pt>
                <c:pt idx="1056">
                  <c:v>2640</c:v>
                </c:pt>
                <c:pt idx="1057">
                  <c:v>2642.5</c:v>
                </c:pt>
                <c:pt idx="1058">
                  <c:v>2645</c:v>
                </c:pt>
                <c:pt idx="1059">
                  <c:v>2647.5</c:v>
                </c:pt>
                <c:pt idx="1060">
                  <c:v>2650</c:v>
                </c:pt>
                <c:pt idx="1061">
                  <c:v>2652.5</c:v>
                </c:pt>
                <c:pt idx="1062">
                  <c:v>2655</c:v>
                </c:pt>
                <c:pt idx="1063">
                  <c:v>2657.5</c:v>
                </c:pt>
                <c:pt idx="1064">
                  <c:v>2660</c:v>
                </c:pt>
                <c:pt idx="1065">
                  <c:v>2662.5</c:v>
                </c:pt>
                <c:pt idx="1066">
                  <c:v>2665</c:v>
                </c:pt>
                <c:pt idx="1067">
                  <c:v>2667.5</c:v>
                </c:pt>
                <c:pt idx="1068">
                  <c:v>2670</c:v>
                </c:pt>
                <c:pt idx="1069">
                  <c:v>2672.5</c:v>
                </c:pt>
                <c:pt idx="1070">
                  <c:v>2675</c:v>
                </c:pt>
                <c:pt idx="1071">
                  <c:v>2677.5</c:v>
                </c:pt>
                <c:pt idx="1072">
                  <c:v>2680</c:v>
                </c:pt>
                <c:pt idx="1073">
                  <c:v>2682.5</c:v>
                </c:pt>
                <c:pt idx="1074">
                  <c:v>2685</c:v>
                </c:pt>
                <c:pt idx="1075">
                  <c:v>2687.5</c:v>
                </c:pt>
                <c:pt idx="1076">
                  <c:v>2690</c:v>
                </c:pt>
                <c:pt idx="1077">
                  <c:v>2692.5</c:v>
                </c:pt>
                <c:pt idx="1078">
                  <c:v>2695</c:v>
                </c:pt>
                <c:pt idx="1079">
                  <c:v>2697.5</c:v>
                </c:pt>
                <c:pt idx="1080">
                  <c:v>2700</c:v>
                </c:pt>
                <c:pt idx="1081">
                  <c:v>2702.5</c:v>
                </c:pt>
                <c:pt idx="1082">
                  <c:v>2705</c:v>
                </c:pt>
                <c:pt idx="1083">
                  <c:v>2707.5</c:v>
                </c:pt>
                <c:pt idx="1084">
                  <c:v>2710</c:v>
                </c:pt>
                <c:pt idx="1085">
                  <c:v>2712.5</c:v>
                </c:pt>
                <c:pt idx="1086">
                  <c:v>2715</c:v>
                </c:pt>
                <c:pt idx="1087">
                  <c:v>2717.5</c:v>
                </c:pt>
                <c:pt idx="1088">
                  <c:v>2720</c:v>
                </c:pt>
                <c:pt idx="1089">
                  <c:v>2722.5</c:v>
                </c:pt>
                <c:pt idx="1090">
                  <c:v>2725</c:v>
                </c:pt>
                <c:pt idx="1091">
                  <c:v>2727.5</c:v>
                </c:pt>
                <c:pt idx="1092">
                  <c:v>2730</c:v>
                </c:pt>
                <c:pt idx="1093">
                  <c:v>2732.5</c:v>
                </c:pt>
                <c:pt idx="1094">
                  <c:v>2735</c:v>
                </c:pt>
                <c:pt idx="1095">
                  <c:v>2737.5</c:v>
                </c:pt>
                <c:pt idx="1096">
                  <c:v>2740</c:v>
                </c:pt>
                <c:pt idx="1097">
                  <c:v>2742.5</c:v>
                </c:pt>
                <c:pt idx="1098">
                  <c:v>2745</c:v>
                </c:pt>
                <c:pt idx="1099">
                  <c:v>2747.5</c:v>
                </c:pt>
                <c:pt idx="1100">
                  <c:v>2750</c:v>
                </c:pt>
                <c:pt idx="1101">
                  <c:v>2752.5</c:v>
                </c:pt>
                <c:pt idx="1102">
                  <c:v>2755</c:v>
                </c:pt>
                <c:pt idx="1103">
                  <c:v>2757.5</c:v>
                </c:pt>
                <c:pt idx="1104">
                  <c:v>2760</c:v>
                </c:pt>
                <c:pt idx="1105">
                  <c:v>2762.5</c:v>
                </c:pt>
                <c:pt idx="1106">
                  <c:v>2765</c:v>
                </c:pt>
                <c:pt idx="1107">
                  <c:v>2767.5</c:v>
                </c:pt>
                <c:pt idx="1108">
                  <c:v>2770</c:v>
                </c:pt>
                <c:pt idx="1109">
                  <c:v>2772.5</c:v>
                </c:pt>
                <c:pt idx="1110">
                  <c:v>2775</c:v>
                </c:pt>
                <c:pt idx="1111">
                  <c:v>2777.5</c:v>
                </c:pt>
                <c:pt idx="1112">
                  <c:v>2780</c:v>
                </c:pt>
                <c:pt idx="1113">
                  <c:v>2782.5</c:v>
                </c:pt>
                <c:pt idx="1114">
                  <c:v>2785</c:v>
                </c:pt>
                <c:pt idx="1115">
                  <c:v>2787.5</c:v>
                </c:pt>
                <c:pt idx="1116">
                  <c:v>2790</c:v>
                </c:pt>
                <c:pt idx="1117">
                  <c:v>2792.5</c:v>
                </c:pt>
                <c:pt idx="1118">
                  <c:v>2795</c:v>
                </c:pt>
                <c:pt idx="1119">
                  <c:v>2797.5</c:v>
                </c:pt>
                <c:pt idx="1120">
                  <c:v>2800</c:v>
                </c:pt>
                <c:pt idx="1121">
                  <c:v>2802.5</c:v>
                </c:pt>
                <c:pt idx="1122">
                  <c:v>2805</c:v>
                </c:pt>
                <c:pt idx="1123">
                  <c:v>2807.5</c:v>
                </c:pt>
                <c:pt idx="1124">
                  <c:v>2810</c:v>
                </c:pt>
                <c:pt idx="1125">
                  <c:v>2812.5</c:v>
                </c:pt>
                <c:pt idx="1126">
                  <c:v>2815</c:v>
                </c:pt>
                <c:pt idx="1127">
                  <c:v>2817.5</c:v>
                </c:pt>
                <c:pt idx="1128">
                  <c:v>2820</c:v>
                </c:pt>
                <c:pt idx="1129">
                  <c:v>2822.5</c:v>
                </c:pt>
                <c:pt idx="1130">
                  <c:v>2825</c:v>
                </c:pt>
                <c:pt idx="1131">
                  <c:v>2827.5</c:v>
                </c:pt>
                <c:pt idx="1132">
                  <c:v>2830</c:v>
                </c:pt>
                <c:pt idx="1133">
                  <c:v>2832.5</c:v>
                </c:pt>
                <c:pt idx="1134">
                  <c:v>2835</c:v>
                </c:pt>
                <c:pt idx="1135">
                  <c:v>2837.5</c:v>
                </c:pt>
                <c:pt idx="1136">
                  <c:v>2840</c:v>
                </c:pt>
                <c:pt idx="1137">
                  <c:v>2842.5</c:v>
                </c:pt>
                <c:pt idx="1138">
                  <c:v>2845</c:v>
                </c:pt>
                <c:pt idx="1139">
                  <c:v>2847.5</c:v>
                </c:pt>
                <c:pt idx="1140">
                  <c:v>2850</c:v>
                </c:pt>
                <c:pt idx="1141">
                  <c:v>2852.5</c:v>
                </c:pt>
                <c:pt idx="1142">
                  <c:v>2855</c:v>
                </c:pt>
                <c:pt idx="1143">
                  <c:v>2857.5</c:v>
                </c:pt>
                <c:pt idx="1144">
                  <c:v>2860</c:v>
                </c:pt>
                <c:pt idx="1145">
                  <c:v>2862.5</c:v>
                </c:pt>
                <c:pt idx="1146">
                  <c:v>2865</c:v>
                </c:pt>
                <c:pt idx="1147">
                  <c:v>2867.5</c:v>
                </c:pt>
                <c:pt idx="1148">
                  <c:v>2870</c:v>
                </c:pt>
                <c:pt idx="1149">
                  <c:v>2872.5</c:v>
                </c:pt>
                <c:pt idx="1150">
                  <c:v>2875</c:v>
                </c:pt>
                <c:pt idx="1151">
                  <c:v>2877.5</c:v>
                </c:pt>
                <c:pt idx="1152">
                  <c:v>2880</c:v>
                </c:pt>
                <c:pt idx="1153">
                  <c:v>2882.5</c:v>
                </c:pt>
                <c:pt idx="1154">
                  <c:v>2885</c:v>
                </c:pt>
                <c:pt idx="1155">
                  <c:v>2887.5</c:v>
                </c:pt>
                <c:pt idx="1156">
                  <c:v>2890</c:v>
                </c:pt>
                <c:pt idx="1157">
                  <c:v>2892.5</c:v>
                </c:pt>
                <c:pt idx="1158">
                  <c:v>2895</c:v>
                </c:pt>
                <c:pt idx="1159">
                  <c:v>2897.5</c:v>
                </c:pt>
                <c:pt idx="1160">
                  <c:v>2900</c:v>
                </c:pt>
                <c:pt idx="1161">
                  <c:v>2902.5</c:v>
                </c:pt>
                <c:pt idx="1162">
                  <c:v>2905</c:v>
                </c:pt>
                <c:pt idx="1163">
                  <c:v>2907.5</c:v>
                </c:pt>
                <c:pt idx="1164">
                  <c:v>2910</c:v>
                </c:pt>
                <c:pt idx="1165">
                  <c:v>2912.5</c:v>
                </c:pt>
                <c:pt idx="1166">
                  <c:v>2915</c:v>
                </c:pt>
                <c:pt idx="1167">
                  <c:v>2917.5</c:v>
                </c:pt>
                <c:pt idx="1168">
                  <c:v>2920</c:v>
                </c:pt>
                <c:pt idx="1169">
                  <c:v>2922.5</c:v>
                </c:pt>
                <c:pt idx="1170">
                  <c:v>2925</c:v>
                </c:pt>
                <c:pt idx="1171">
                  <c:v>2927.5</c:v>
                </c:pt>
                <c:pt idx="1172">
                  <c:v>2930</c:v>
                </c:pt>
                <c:pt idx="1173">
                  <c:v>2932.5</c:v>
                </c:pt>
                <c:pt idx="1174">
                  <c:v>2935</c:v>
                </c:pt>
                <c:pt idx="1175">
                  <c:v>2937.5</c:v>
                </c:pt>
                <c:pt idx="1176">
                  <c:v>2940</c:v>
                </c:pt>
                <c:pt idx="1177">
                  <c:v>2942.5</c:v>
                </c:pt>
                <c:pt idx="1178">
                  <c:v>2945</c:v>
                </c:pt>
                <c:pt idx="1179">
                  <c:v>2947.5</c:v>
                </c:pt>
                <c:pt idx="1180">
                  <c:v>2950</c:v>
                </c:pt>
                <c:pt idx="1181">
                  <c:v>2952.5</c:v>
                </c:pt>
                <c:pt idx="1182">
                  <c:v>2955</c:v>
                </c:pt>
                <c:pt idx="1183">
                  <c:v>2957.5</c:v>
                </c:pt>
                <c:pt idx="1184">
                  <c:v>2960</c:v>
                </c:pt>
                <c:pt idx="1185">
                  <c:v>2962.5</c:v>
                </c:pt>
                <c:pt idx="1186">
                  <c:v>2965</c:v>
                </c:pt>
                <c:pt idx="1187">
                  <c:v>2967.5</c:v>
                </c:pt>
                <c:pt idx="1188">
                  <c:v>2970</c:v>
                </c:pt>
                <c:pt idx="1189">
                  <c:v>2972.5</c:v>
                </c:pt>
                <c:pt idx="1190">
                  <c:v>2975</c:v>
                </c:pt>
                <c:pt idx="1191">
                  <c:v>2977.5</c:v>
                </c:pt>
                <c:pt idx="1192">
                  <c:v>2980</c:v>
                </c:pt>
                <c:pt idx="1193">
                  <c:v>2982.5</c:v>
                </c:pt>
                <c:pt idx="1194">
                  <c:v>2985</c:v>
                </c:pt>
                <c:pt idx="1195">
                  <c:v>2987.5</c:v>
                </c:pt>
                <c:pt idx="1196">
                  <c:v>2990</c:v>
                </c:pt>
                <c:pt idx="1197">
                  <c:v>2992.5</c:v>
                </c:pt>
                <c:pt idx="1198">
                  <c:v>2995</c:v>
                </c:pt>
                <c:pt idx="1199">
                  <c:v>2997.5</c:v>
                </c:pt>
                <c:pt idx="1200">
                  <c:v>3000</c:v>
                </c:pt>
                <c:pt idx="1201">
                  <c:v>3002.5</c:v>
                </c:pt>
                <c:pt idx="1202">
                  <c:v>3005</c:v>
                </c:pt>
                <c:pt idx="1203">
                  <c:v>3007.5</c:v>
                </c:pt>
                <c:pt idx="1204">
                  <c:v>3010</c:v>
                </c:pt>
                <c:pt idx="1205">
                  <c:v>3012.5</c:v>
                </c:pt>
                <c:pt idx="1206">
                  <c:v>3015</c:v>
                </c:pt>
                <c:pt idx="1207">
                  <c:v>3017.5</c:v>
                </c:pt>
                <c:pt idx="1208">
                  <c:v>3020</c:v>
                </c:pt>
                <c:pt idx="1209">
                  <c:v>3022.5</c:v>
                </c:pt>
                <c:pt idx="1210">
                  <c:v>3025</c:v>
                </c:pt>
                <c:pt idx="1211">
                  <c:v>3027.5</c:v>
                </c:pt>
                <c:pt idx="1212">
                  <c:v>3030</c:v>
                </c:pt>
                <c:pt idx="1213">
                  <c:v>3032.5</c:v>
                </c:pt>
                <c:pt idx="1214">
                  <c:v>3035</c:v>
                </c:pt>
                <c:pt idx="1215">
                  <c:v>3037.5</c:v>
                </c:pt>
                <c:pt idx="1216">
                  <c:v>3040</c:v>
                </c:pt>
                <c:pt idx="1217">
                  <c:v>3042.5</c:v>
                </c:pt>
                <c:pt idx="1218">
                  <c:v>3045</c:v>
                </c:pt>
                <c:pt idx="1219">
                  <c:v>3047.5</c:v>
                </c:pt>
                <c:pt idx="1220">
                  <c:v>3050</c:v>
                </c:pt>
                <c:pt idx="1221">
                  <c:v>3052.5</c:v>
                </c:pt>
                <c:pt idx="1222">
                  <c:v>3055</c:v>
                </c:pt>
                <c:pt idx="1223">
                  <c:v>3057.5</c:v>
                </c:pt>
                <c:pt idx="1224">
                  <c:v>3060</c:v>
                </c:pt>
                <c:pt idx="1225">
                  <c:v>3062.5</c:v>
                </c:pt>
                <c:pt idx="1226">
                  <c:v>3065</c:v>
                </c:pt>
                <c:pt idx="1227">
                  <c:v>3067.5</c:v>
                </c:pt>
                <c:pt idx="1228">
                  <c:v>3070</c:v>
                </c:pt>
                <c:pt idx="1229">
                  <c:v>3072.5</c:v>
                </c:pt>
                <c:pt idx="1230">
                  <c:v>3075</c:v>
                </c:pt>
                <c:pt idx="1231">
                  <c:v>3077.5</c:v>
                </c:pt>
                <c:pt idx="1232">
                  <c:v>3080</c:v>
                </c:pt>
                <c:pt idx="1233">
                  <c:v>3082.5</c:v>
                </c:pt>
                <c:pt idx="1234">
                  <c:v>3085</c:v>
                </c:pt>
                <c:pt idx="1235">
                  <c:v>3087.5</c:v>
                </c:pt>
                <c:pt idx="1236">
                  <c:v>3090</c:v>
                </c:pt>
                <c:pt idx="1237">
                  <c:v>3092.5</c:v>
                </c:pt>
                <c:pt idx="1238">
                  <c:v>3095</c:v>
                </c:pt>
                <c:pt idx="1239">
                  <c:v>3097.5</c:v>
                </c:pt>
                <c:pt idx="1240">
                  <c:v>3100</c:v>
                </c:pt>
                <c:pt idx="1241">
                  <c:v>3102.5</c:v>
                </c:pt>
                <c:pt idx="1242">
                  <c:v>3105</c:v>
                </c:pt>
                <c:pt idx="1243">
                  <c:v>3107.5</c:v>
                </c:pt>
                <c:pt idx="1244">
                  <c:v>3110</c:v>
                </c:pt>
                <c:pt idx="1245">
                  <c:v>3112.5</c:v>
                </c:pt>
                <c:pt idx="1246">
                  <c:v>3115</c:v>
                </c:pt>
                <c:pt idx="1247">
                  <c:v>3117.5</c:v>
                </c:pt>
                <c:pt idx="1248">
                  <c:v>3120</c:v>
                </c:pt>
                <c:pt idx="1249">
                  <c:v>3122.5</c:v>
                </c:pt>
                <c:pt idx="1250">
                  <c:v>3125</c:v>
                </c:pt>
                <c:pt idx="1251">
                  <c:v>3127.5</c:v>
                </c:pt>
                <c:pt idx="1252">
                  <c:v>3130</c:v>
                </c:pt>
                <c:pt idx="1253">
                  <c:v>3132.5</c:v>
                </c:pt>
                <c:pt idx="1254">
                  <c:v>3135</c:v>
                </c:pt>
                <c:pt idx="1255">
                  <c:v>3137.5</c:v>
                </c:pt>
                <c:pt idx="1256">
                  <c:v>3140</c:v>
                </c:pt>
                <c:pt idx="1257">
                  <c:v>3142.5</c:v>
                </c:pt>
                <c:pt idx="1258">
                  <c:v>3145</c:v>
                </c:pt>
                <c:pt idx="1259">
                  <c:v>3147.5</c:v>
                </c:pt>
                <c:pt idx="1260">
                  <c:v>3150</c:v>
                </c:pt>
                <c:pt idx="1261">
                  <c:v>3152.5</c:v>
                </c:pt>
                <c:pt idx="1262">
                  <c:v>3155</c:v>
                </c:pt>
                <c:pt idx="1263">
                  <c:v>3157.5</c:v>
                </c:pt>
                <c:pt idx="1264">
                  <c:v>3160</c:v>
                </c:pt>
                <c:pt idx="1265">
                  <c:v>3162.5</c:v>
                </c:pt>
                <c:pt idx="1266">
                  <c:v>3165</c:v>
                </c:pt>
                <c:pt idx="1267">
                  <c:v>3167.5</c:v>
                </c:pt>
                <c:pt idx="1268">
                  <c:v>3170</c:v>
                </c:pt>
                <c:pt idx="1269">
                  <c:v>3172.5</c:v>
                </c:pt>
                <c:pt idx="1270">
                  <c:v>3175</c:v>
                </c:pt>
                <c:pt idx="1271">
                  <c:v>3177.5</c:v>
                </c:pt>
                <c:pt idx="1272">
                  <c:v>3180</c:v>
                </c:pt>
                <c:pt idx="1273">
                  <c:v>3182.5</c:v>
                </c:pt>
                <c:pt idx="1274">
                  <c:v>3185</c:v>
                </c:pt>
                <c:pt idx="1275">
                  <c:v>3187.5</c:v>
                </c:pt>
                <c:pt idx="1276">
                  <c:v>3190</c:v>
                </c:pt>
                <c:pt idx="1277">
                  <c:v>3192.5</c:v>
                </c:pt>
                <c:pt idx="1278">
                  <c:v>3195</c:v>
                </c:pt>
                <c:pt idx="1279">
                  <c:v>3197.5</c:v>
                </c:pt>
                <c:pt idx="1280">
                  <c:v>3200</c:v>
                </c:pt>
                <c:pt idx="1281">
                  <c:v>3202.5</c:v>
                </c:pt>
                <c:pt idx="1282">
                  <c:v>3205</c:v>
                </c:pt>
                <c:pt idx="1283">
                  <c:v>3207.5</c:v>
                </c:pt>
                <c:pt idx="1284">
                  <c:v>3210</c:v>
                </c:pt>
                <c:pt idx="1285">
                  <c:v>3212.5</c:v>
                </c:pt>
                <c:pt idx="1286">
                  <c:v>3215</c:v>
                </c:pt>
                <c:pt idx="1287">
                  <c:v>3217.5</c:v>
                </c:pt>
                <c:pt idx="1288">
                  <c:v>3220</c:v>
                </c:pt>
                <c:pt idx="1289">
                  <c:v>3222.5</c:v>
                </c:pt>
                <c:pt idx="1290">
                  <c:v>3225</c:v>
                </c:pt>
                <c:pt idx="1291">
                  <c:v>3227.5</c:v>
                </c:pt>
                <c:pt idx="1292">
                  <c:v>3230</c:v>
                </c:pt>
                <c:pt idx="1293">
                  <c:v>3232.5</c:v>
                </c:pt>
                <c:pt idx="1294">
                  <c:v>3235</c:v>
                </c:pt>
                <c:pt idx="1295">
                  <c:v>3237.5</c:v>
                </c:pt>
                <c:pt idx="1296">
                  <c:v>3240</c:v>
                </c:pt>
                <c:pt idx="1297">
                  <c:v>3242.5</c:v>
                </c:pt>
                <c:pt idx="1298">
                  <c:v>3245</c:v>
                </c:pt>
                <c:pt idx="1299">
                  <c:v>3247.5</c:v>
                </c:pt>
                <c:pt idx="1300">
                  <c:v>3250</c:v>
                </c:pt>
                <c:pt idx="1301">
                  <c:v>3252.5</c:v>
                </c:pt>
                <c:pt idx="1302">
                  <c:v>3255</c:v>
                </c:pt>
                <c:pt idx="1303">
                  <c:v>3257.5</c:v>
                </c:pt>
                <c:pt idx="1304">
                  <c:v>3260</c:v>
                </c:pt>
                <c:pt idx="1305">
                  <c:v>3262.5</c:v>
                </c:pt>
                <c:pt idx="1306">
                  <c:v>3265</c:v>
                </c:pt>
                <c:pt idx="1307">
                  <c:v>3267.5</c:v>
                </c:pt>
                <c:pt idx="1308">
                  <c:v>3270</c:v>
                </c:pt>
                <c:pt idx="1309">
                  <c:v>3272.5</c:v>
                </c:pt>
                <c:pt idx="1310">
                  <c:v>3275</c:v>
                </c:pt>
                <c:pt idx="1311">
                  <c:v>3277.5</c:v>
                </c:pt>
                <c:pt idx="1312">
                  <c:v>3280</c:v>
                </c:pt>
                <c:pt idx="1313">
                  <c:v>3282.5</c:v>
                </c:pt>
                <c:pt idx="1314">
                  <c:v>3285</c:v>
                </c:pt>
                <c:pt idx="1315">
                  <c:v>3287.5</c:v>
                </c:pt>
                <c:pt idx="1316">
                  <c:v>3290</c:v>
                </c:pt>
                <c:pt idx="1317">
                  <c:v>3292.5</c:v>
                </c:pt>
                <c:pt idx="1318">
                  <c:v>3295</c:v>
                </c:pt>
                <c:pt idx="1319">
                  <c:v>3297.5</c:v>
                </c:pt>
                <c:pt idx="1320">
                  <c:v>3300</c:v>
                </c:pt>
                <c:pt idx="1321">
                  <c:v>3302.5</c:v>
                </c:pt>
                <c:pt idx="1322">
                  <c:v>3305</c:v>
                </c:pt>
                <c:pt idx="1323">
                  <c:v>3307.5</c:v>
                </c:pt>
                <c:pt idx="1324">
                  <c:v>3310</c:v>
                </c:pt>
                <c:pt idx="1325">
                  <c:v>3312.5</c:v>
                </c:pt>
                <c:pt idx="1326">
                  <c:v>3315</c:v>
                </c:pt>
                <c:pt idx="1327">
                  <c:v>3317.5</c:v>
                </c:pt>
                <c:pt idx="1328">
                  <c:v>3320</c:v>
                </c:pt>
                <c:pt idx="1329">
                  <c:v>3322.5</c:v>
                </c:pt>
                <c:pt idx="1330">
                  <c:v>3325</c:v>
                </c:pt>
                <c:pt idx="1331">
                  <c:v>3327.5</c:v>
                </c:pt>
                <c:pt idx="1332">
                  <c:v>3330</c:v>
                </c:pt>
                <c:pt idx="1333">
                  <c:v>3332.5</c:v>
                </c:pt>
                <c:pt idx="1334">
                  <c:v>3335</c:v>
                </c:pt>
                <c:pt idx="1335">
                  <c:v>3337.5</c:v>
                </c:pt>
                <c:pt idx="1336">
                  <c:v>3340</c:v>
                </c:pt>
                <c:pt idx="1337">
                  <c:v>3342.5</c:v>
                </c:pt>
                <c:pt idx="1338">
                  <c:v>3345</c:v>
                </c:pt>
                <c:pt idx="1339">
                  <c:v>3347.5</c:v>
                </c:pt>
                <c:pt idx="1340">
                  <c:v>3350</c:v>
                </c:pt>
                <c:pt idx="1341">
                  <c:v>3352.5</c:v>
                </c:pt>
                <c:pt idx="1342">
                  <c:v>3355</c:v>
                </c:pt>
                <c:pt idx="1343">
                  <c:v>3357.5</c:v>
                </c:pt>
                <c:pt idx="1344">
                  <c:v>3360</c:v>
                </c:pt>
                <c:pt idx="1345">
                  <c:v>3362.5</c:v>
                </c:pt>
                <c:pt idx="1346">
                  <c:v>3365</c:v>
                </c:pt>
                <c:pt idx="1347">
                  <c:v>3367.5</c:v>
                </c:pt>
                <c:pt idx="1348">
                  <c:v>3370</c:v>
                </c:pt>
                <c:pt idx="1349">
                  <c:v>3372.5</c:v>
                </c:pt>
                <c:pt idx="1350">
                  <c:v>3375</c:v>
                </c:pt>
                <c:pt idx="1351">
                  <c:v>3377.5</c:v>
                </c:pt>
                <c:pt idx="1352">
                  <c:v>3380</c:v>
                </c:pt>
                <c:pt idx="1353">
                  <c:v>3382.5</c:v>
                </c:pt>
                <c:pt idx="1354">
                  <c:v>3385</c:v>
                </c:pt>
                <c:pt idx="1355">
                  <c:v>3387.5</c:v>
                </c:pt>
                <c:pt idx="1356">
                  <c:v>3390</c:v>
                </c:pt>
                <c:pt idx="1357">
                  <c:v>3392.5</c:v>
                </c:pt>
                <c:pt idx="1358">
                  <c:v>3395</c:v>
                </c:pt>
                <c:pt idx="1359">
                  <c:v>3397.5</c:v>
                </c:pt>
                <c:pt idx="1360">
                  <c:v>3400</c:v>
                </c:pt>
                <c:pt idx="1361">
                  <c:v>3402.5</c:v>
                </c:pt>
                <c:pt idx="1362">
                  <c:v>3405</c:v>
                </c:pt>
                <c:pt idx="1363">
                  <c:v>3407.5</c:v>
                </c:pt>
                <c:pt idx="1364">
                  <c:v>3410</c:v>
                </c:pt>
                <c:pt idx="1365">
                  <c:v>3412.5</c:v>
                </c:pt>
                <c:pt idx="1366">
                  <c:v>3415</c:v>
                </c:pt>
                <c:pt idx="1367">
                  <c:v>3417.5</c:v>
                </c:pt>
                <c:pt idx="1368">
                  <c:v>3420</c:v>
                </c:pt>
                <c:pt idx="1369">
                  <c:v>3422.5</c:v>
                </c:pt>
                <c:pt idx="1370">
                  <c:v>3425</c:v>
                </c:pt>
                <c:pt idx="1371">
                  <c:v>3427.5</c:v>
                </c:pt>
                <c:pt idx="1372">
                  <c:v>3430</c:v>
                </c:pt>
                <c:pt idx="1373">
                  <c:v>3432.5</c:v>
                </c:pt>
                <c:pt idx="1374">
                  <c:v>3435</c:v>
                </c:pt>
                <c:pt idx="1375">
                  <c:v>3437.5</c:v>
                </c:pt>
                <c:pt idx="1376">
                  <c:v>3440</c:v>
                </c:pt>
                <c:pt idx="1377">
                  <c:v>3442.5</c:v>
                </c:pt>
                <c:pt idx="1378">
                  <c:v>3445</c:v>
                </c:pt>
                <c:pt idx="1379">
                  <c:v>3447.5</c:v>
                </c:pt>
                <c:pt idx="1380">
                  <c:v>3450</c:v>
                </c:pt>
                <c:pt idx="1381">
                  <c:v>3452.5</c:v>
                </c:pt>
                <c:pt idx="1382">
                  <c:v>3455</c:v>
                </c:pt>
                <c:pt idx="1383">
                  <c:v>3457.5</c:v>
                </c:pt>
                <c:pt idx="1384">
                  <c:v>3460</c:v>
                </c:pt>
                <c:pt idx="1385">
                  <c:v>3462.5</c:v>
                </c:pt>
                <c:pt idx="1386">
                  <c:v>3465</c:v>
                </c:pt>
                <c:pt idx="1387">
                  <c:v>3467.5</c:v>
                </c:pt>
                <c:pt idx="1388">
                  <c:v>3470</c:v>
                </c:pt>
                <c:pt idx="1389">
                  <c:v>3472.5</c:v>
                </c:pt>
                <c:pt idx="1390">
                  <c:v>3475</c:v>
                </c:pt>
                <c:pt idx="1391">
                  <c:v>3477.5</c:v>
                </c:pt>
                <c:pt idx="1392">
                  <c:v>3480</c:v>
                </c:pt>
                <c:pt idx="1393">
                  <c:v>3482.5</c:v>
                </c:pt>
                <c:pt idx="1394">
                  <c:v>3485</c:v>
                </c:pt>
                <c:pt idx="1395">
                  <c:v>3487.5</c:v>
                </c:pt>
                <c:pt idx="1396">
                  <c:v>3490</c:v>
                </c:pt>
                <c:pt idx="1397">
                  <c:v>3492.5</c:v>
                </c:pt>
                <c:pt idx="1398">
                  <c:v>3495</c:v>
                </c:pt>
                <c:pt idx="1399">
                  <c:v>3497.5</c:v>
                </c:pt>
                <c:pt idx="1400">
                  <c:v>3500</c:v>
                </c:pt>
                <c:pt idx="1401">
                  <c:v>3502.5</c:v>
                </c:pt>
                <c:pt idx="1402">
                  <c:v>3505</c:v>
                </c:pt>
                <c:pt idx="1403">
                  <c:v>3507.5</c:v>
                </c:pt>
                <c:pt idx="1404">
                  <c:v>3510</c:v>
                </c:pt>
                <c:pt idx="1405">
                  <c:v>3512.5</c:v>
                </c:pt>
                <c:pt idx="1406">
                  <c:v>3515</c:v>
                </c:pt>
                <c:pt idx="1407">
                  <c:v>3517.5</c:v>
                </c:pt>
                <c:pt idx="1408">
                  <c:v>3520</c:v>
                </c:pt>
                <c:pt idx="1409">
                  <c:v>3522.5</c:v>
                </c:pt>
                <c:pt idx="1410">
                  <c:v>3525</c:v>
                </c:pt>
                <c:pt idx="1411">
                  <c:v>3527.5</c:v>
                </c:pt>
                <c:pt idx="1412">
                  <c:v>3530</c:v>
                </c:pt>
                <c:pt idx="1413">
                  <c:v>3532.5</c:v>
                </c:pt>
                <c:pt idx="1414">
                  <c:v>3535</c:v>
                </c:pt>
                <c:pt idx="1415">
                  <c:v>3537.5</c:v>
                </c:pt>
                <c:pt idx="1416">
                  <c:v>3540</c:v>
                </c:pt>
                <c:pt idx="1417">
                  <c:v>3542.5</c:v>
                </c:pt>
                <c:pt idx="1418">
                  <c:v>3545</c:v>
                </c:pt>
                <c:pt idx="1419">
                  <c:v>3547.5</c:v>
                </c:pt>
                <c:pt idx="1420">
                  <c:v>3550</c:v>
                </c:pt>
                <c:pt idx="1421">
                  <c:v>3552.5</c:v>
                </c:pt>
                <c:pt idx="1422">
                  <c:v>3555</c:v>
                </c:pt>
                <c:pt idx="1423">
                  <c:v>3557.5</c:v>
                </c:pt>
                <c:pt idx="1424">
                  <c:v>3560</c:v>
                </c:pt>
                <c:pt idx="1425">
                  <c:v>3562.5</c:v>
                </c:pt>
                <c:pt idx="1426">
                  <c:v>3565</c:v>
                </c:pt>
                <c:pt idx="1427">
                  <c:v>3567.5</c:v>
                </c:pt>
                <c:pt idx="1428">
                  <c:v>3570</c:v>
                </c:pt>
                <c:pt idx="1429">
                  <c:v>3572.5</c:v>
                </c:pt>
                <c:pt idx="1430">
                  <c:v>3575</c:v>
                </c:pt>
                <c:pt idx="1431">
                  <c:v>3577.5</c:v>
                </c:pt>
                <c:pt idx="1432">
                  <c:v>3580</c:v>
                </c:pt>
                <c:pt idx="1433">
                  <c:v>3582.5</c:v>
                </c:pt>
                <c:pt idx="1434">
                  <c:v>3585</c:v>
                </c:pt>
                <c:pt idx="1435">
                  <c:v>3587.5</c:v>
                </c:pt>
                <c:pt idx="1436">
                  <c:v>3590</c:v>
                </c:pt>
                <c:pt idx="1437">
                  <c:v>3592.5</c:v>
                </c:pt>
                <c:pt idx="1438">
                  <c:v>3595</c:v>
                </c:pt>
                <c:pt idx="1439">
                  <c:v>3597.5</c:v>
                </c:pt>
                <c:pt idx="1440">
                  <c:v>3600</c:v>
                </c:pt>
                <c:pt idx="1441">
                  <c:v>3602.5</c:v>
                </c:pt>
                <c:pt idx="1442">
                  <c:v>3605</c:v>
                </c:pt>
                <c:pt idx="1443">
                  <c:v>3607.5</c:v>
                </c:pt>
                <c:pt idx="1444">
                  <c:v>3610</c:v>
                </c:pt>
                <c:pt idx="1445">
                  <c:v>3612.5</c:v>
                </c:pt>
                <c:pt idx="1446">
                  <c:v>3615</c:v>
                </c:pt>
                <c:pt idx="1447">
                  <c:v>3617.5</c:v>
                </c:pt>
                <c:pt idx="1448">
                  <c:v>3620</c:v>
                </c:pt>
                <c:pt idx="1449">
                  <c:v>3622.5</c:v>
                </c:pt>
                <c:pt idx="1450">
                  <c:v>3625</c:v>
                </c:pt>
                <c:pt idx="1451">
                  <c:v>3627.5</c:v>
                </c:pt>
                <c:pt idx="1452">
                  <c:v>3630</c:v>
                </c:pt>
                <c:pt idx="1453">
                  <c:v>3632.5</c:v>
                </c:pt>
                <c:pt idx="1454">
                  <c:v>3635</c:v>
                </c:pt>
                <c:pt idx="1455">
                  <c:v>3637.5</c:v>
                </c:pt>
                <c:pt idx="1456">
                  <c:v>3640</c:v>
                </c:pt>
                <c:pt idx="1457">
                  <c:v>3642.5</c:v>
                </c:pt>
                <c:pt idx="1458">
                  <c:v>3645</c:v>
                </c:pt>
              </c:numCache>
            </c:numRef>
          </c:xVal>
          <c:yVal>
            <c:numRef>
              <c:f>'MT3D.p06'!$Q$4:$Q$1462</c:f>
              <c:numCache>
                <c:formatCode>General</c:formatCode>
                <c:ptCount val="1459"/>
                <c:pt idx="0">
                  <c:v>16</c:v>
                </c:pt>
                <c:pt idx="1">
                  <c:v>3.7934999999999999</c:v>
                </c:pt>
                <c:pt idx="2">
                  <c:v>7.4272999999999998</c:v>
                </c:pt>
                <c:pt idx="3">
                  <c:v>10.907999999999999</c:v>
                </c:pt>
                <c:pt idx="4">
                  <c:v>14.243</c:v>
                </c:pt>
                <c:pt idx="5">
                  <c:v>17.437999999999999</c:v>
                </c:pt>
                <c:pt idx="6">
                  <c:v>20.498999999999999</c:v>
                </c:pt>
                <c:pt idx="7">
                  <c:v>23.431000000000001</c:v>
                </c:pt>
                <c:pt idx="8">
                  <c:v>26.242000000000001</c:v>
                </c:pt>
                <c:pt idx="9">
                  <c:v>28.934999999999999</c:v>
                </c:pt>
                <c:pt idx="10">
                  <c:v>31.515000000000001</c:v>
                </c:pt>
                <c:pt idx="11">
                  <c:v>33.988999999999997</c:v>
                </c:pt>
                <c:pt idx="12">
                  <c:v>36.359000000000002</c:v>
                </c:pt>
                <c:pt idx="13">
                  <c:v>38.631</c:v>
                </c:pt>
                <c:pt idx="14">
                  <c:v>40.808999999999997</c:v>
                </c:pt>
                <c:pt idx="15">
                  <c:v>42.896999999999998</c:v>
                </c:pt>
                <c:pt idx="16">
                  <c:v>44.899000000000001</c:v>
                </c:pt>
                <c:pt idx="17">
                  <c:v>46.817999999999998</c:v>
                </c:pt>
                <c:pt idx="18">
                  <c:v>48.658000000000001</c:v>
                </c:pt>
                <c:pt idx="19">
                  <c:v>50.423000000000002</c:v>
                </c:pt>
                <c:pt idx="20">
                  <c:v>52.115000000000002</c:v>
                </c:pt>
                <c:pt idx="21">
                  <c:v>53.738</c:v>
                </c:pt>
                <c:pt idx="22">
                  <c:v>55.295000000000002</c:v>
                </c:pt>
                <c:pt idx="23">
                  <c:v>56.789000000000001</c:v>
                </c:pt>
                <c:pt idx="24">
                  <c:v>58.222000000000001</c:v>
                </c:pt>
                <c:pt idx="25">
                  <c:v>59.597000000000001</c:v>
                </c:pt>
                <c:pt idx="26">
                  <c:v>60.915999999999997</c:v>
                </c:pt>
                <c:pt idx="27">
                  <c:v>62.182000000000002</c:v>
                </c:pt>
                <c:pt idx="28">
                  <c:v>63.396999999999998</c:v>
                </c:pt>
                <c:pt idx="29">
                  <c:v>64.563999999999993</c:v>
                </c:pt>
                <c:pt idx="30">
                  <c:v>65.683999999999997</c:v>
                </c:pt>
                <c:pt idx="31">
                  <c:v>66.759</c:v>
                </c:pt>
                <c:pt idx="32">
                  <c:v>67.790999999999997</c:v>
                </c:pt>
                <c:pt idx="33">
                  <c:v>68.783000000000001</c:v>
                </c:pt>
                <c:pt idx="34">
                  <c:v>69.734999999999999</c:v>
                </c:pt>
                <c:pt idx="35">
                  <c:v>70.650000000000006</c:v>
                </c:pt>
                <c:pt idx="36">
                  <c:v>71.528999999999996</c:v>
                </c:pt>
                <c:pt idx="37">
                  <c:v>72.373999999999995</c:v>
                </c:pt>
                <c:pt idx="38">
                  <c:v>73.185000000000002</c:v>
                </c:pt>
                <c:pt idx="39">
                  <c:v>73.965000000000003</c:v>
                </c:pt>
                <c:pt idx="40">
                  <c:v>74.715000000000003</c:v>
                </c:pt>
                <c:pt idx="41">
                  <c:v>75.436000000000007</c:v>
                </c:pt>
                <c:pt idx="42">
                  <c:v>76.13</c:v>
                </c:pt>
                <c:pt idx="43">
                  <c:v>76.796999999999997</c:v>
                </c:pt>
                <c:pt idx="44">
                  <c:v>77.438000000000002</c:v>
                </c:pt>
                <c:pt idx="45">
                  <c:v>78.055000000000007</c:v>
                </c:pt>
                <c:pt idx="46">
                  <c:v>78.649000000000001</c:v>
                </c:pt>
                <c:pt idx="47">
                  <c:v>79.221000000000004</c:v>
                </c:pt>
                <c:pt idx="48">
                  <c:v>79.771000000000001</c:v>
                </c:pt>
                <c:pt idx="49">
                  <c:v>80.301000000000002</c:v>
                </c:pt>
                <c:pt idx="50">
                  <c:v>80.811000000000007</c:v>
                </c:pt>
                <c:pt idx="51">
                  <c:v>81.302000000000007</c:v>
                </c:pt>
                <c:pt idx="52">
                  <c:v>81.775000000000006</c:v>
                </c:pt>
                <c:pt idx="53">
                  <c:v>82.230999999999995</c:v>
                </c:pt>
                <c:pt idx="54">
                  <c:v>82.67</c:v>
                </c:pt>
                <c:pt idx="55">
                  <c:v>83.093999999999994</c:v>
                </c:pt>
                <c:pt idx="56">
                  <c:v>83.501999999999995</c:v>
                </c:pt>
                <c:pt idx="57">
                  <c:v>83.896000000000001</c:v>
                </c:pt>
                <c:pt idx="58">
                  <c:v>84.275999999999996</c:v>
                </c:pt>
                <c:pt idx="59">
                  <c:v>84.641999999999996</c:v>
                </c:pt>
                <c:pt idx="60">
                  <c:v>84.995999999999995</c:v>
                </c:pt>
                <c:pt idx="61">
                  <c:v>85.337000000000003</c:v>
                </c:pt>
                <c:pt idx="62">
                  <c:v>85.665999999999997</c:v>
                </c:pt>
                <c:pt idx="63">
                  <c:v>85.983999999999995</c:v>
                </c:pt>
                <c:pt idx="64">
                  <c:v>86.292000000000002</c:v>
                </c:pt>
                <c:pt idx="65">
                  <c:v>86.587999999999994</c:v>
                </c:pt>
                <c:pt idx="66">
                  <c:v>86.875</c:v>
                </c:pt>
                <c:pt idx="67">
                  <c:v>87.152000000000001</c:v>
                </c:pt>
                <c:pt idx="68">
                  <c:v>87.42</c:v>
                </c:pt>
                <c:pt idx="69">
                  <c:v>87.68</c:v>
                </c:pt>
                <c:pt idx="70">
                  <c:v>87.93</c:v>
                </c:pt>
                <c:pt idx="71">
                  <c:v>88.173000000000002</c:v>
                </c:pt>
                <c:pt idx="72">
                  <c:v>88.408000000000001</c:v>
                </c:pt>
                <c:pt idx="73">
                  <c:v>88.635000000000005</c:v>
                </c:pt>
                <c:pt idx="74">
                  <c:v>88.855000000000004</c:v>
                </c:pt>
                <c:pt idx="75">
                  <c:v>89.069000000000003</c:v>
                </c:pt>
                <c:pt idx="76">
                  <c:v>89.275000000000006</c:v>
                </c:pt>
                <c:pt idx="77">
                  <c:v>89.475999999999999</c:v>
                </c:pt>
                <c:pt idx="78">
                  <c:v>89.67</c:v>
                </c:pt>
                <c:pt idx="79">
                  <c:v>89.858000000000004</c:v>
                </c:pt>
                <c:pt idx="80">
                  <c:v>90.040999999999997</c:v>
                </c:pt>
                <c:pt idx="81">
                  <c:v>90.218000000000004</c:v>
                </c:pt>
                <c:pt idx="82">
                  <c:v>90.39</c:v>
                </c:pt>
                <c:pt idx="83">
                  <c:v>90.557000000000002</c:v>
                </c:pt>
                <c:pt idx="84">
                  <c:v>90.718999999999994</c:v>
                </c:pt>
                <c:pt idx="85">
                  <c:v>90.876999999999995</c:v>
                </c:pt>
                <c:pt idx="86">
                  <c:v>91.03</c:v>
                </c:pt>
                <c:pt idx="87">
                  <c:v>91.179000000000002</c:v>
                </c:pt>
                <c:pt idx="88">
                  <c:v>91.322999999999993</c:v>
                </c:pt>
                <c:pt idx="89">
                  <c:v>91.463999999999999</c:v>
                </c:pt>
                <c:pt idx="90">
                  <c:v>91.600999999999999</c:v>
                </c:pt>
                <c:pt idx="91">
                  <c:v>91.733999999999995</c:v>
                </c:pt>
                <c:pt idx="92">
                  <c:v>91.864000000000004</c:v>
                </c:pt>
                <c:pt idx="93">
                  <c:v>91.99</c:v>
                </c:pt>
                <c:pt idx="94">
                  <c:v>92.114000000000004</c:v>
                </c:pt>
                <c:pt idx="95">
                  <c:v>92.233999999999995</c:v>
                </c:pt>
                <c:pt idx="96">
                  <c:v>92.35</c:v>
                </c:pt>
                <c:pt idx="97">
                  <c:v>92.463999999999999</c:v>
                </c:pt>
                <c:pt idx="98">
                  <c:v>92.575999999999993</c:v>
                </c:pt>
                <c:pt idx="99">
                  <c:v>92.683999999999997</c:v>
                </c:pt>
                <c:pt idx="100">
                  <c:v>92.79</c:v>
                </c:pt>
                <c:pt idx="101">
                  <c:v>92.893000000000001</c:v>
                </c:pt>
                <c:pt idx="102">
                  <c:v>92.994</c:v>
                </c:pt>
                <c:pt idx="103">
                  <c:v>93.093000000000004</c:v>
                </c:pt>
                <c:pt idx="104">
                  <c:v>93.188999999999993</c:v>
                </c:pt>
                <c:pt idx="105">
                  <c:v>93.283000000000001</c:v>
                </c:pt>
                <c:pt idx="106">
                  <c:v>93.375</c:v>
                </c:pt>
                <c:pt idx="107">
                  <c:v>93.465000000000003</c:v>
                </c:pt>
                <c:pt idx="108">
                  <c:v>93.552999999999997</c:v>
                </c:pt>
                <c:pt idx="109">
                  <c:v>93.638999999999996</c:v>
                </c:pt>
                <c:pt idx="110">
                  <c:v>93.722999999999999</c:v>
                </c:pt>
                <c:pt idx="111">
                  <c:v>93.805999999999997</c:v>
                </c:pt>
                <c:pt idx="112">
                  <c:v>93.887</c:v>
                </c:pt>
                <c:pt idx="113">
                  <c:v>93.965999999999994</c:v>
                </c:pt>
                <c:pt idx="114">
                  <c:v>94.043000000000006</c:v>
                </c:pt>
                <c:pt idx="115">
                  <c:v>94.119</c:v>
                </c:pt>
                <c:pt idx="116">
                  <c:v>94.194000000000003</c:v>
                </c:pt>
                <c:pt idx="117">
                  <c:v>94.266999999999996</c:v>
                </c:pt>
                <c:pt idx="118">
                  <c:v>94.337999999999994</c:v>
                </c:pt>
                <c:pt idx="119">
                  <c:v>94.409000000000006</c:v>
                </c:pt>
                <c:pt idx="120">
                  <c:v>94.477000000000004</c:v>
                </c:pt>
                <c:pt idx="121">
                  <c:v>94.545000000000002</c:v>
                </c:pt>
                <c:pt idx="122">
                  <c:v>94.611000000000004</c:v>
                </c:pt>
                <c:pt idx="123">
                  <c:v>94.677000000000007</c:v>
                </c:pt>
                <c:pt idx="124">
                  <c:v>94.741</c:v>
                </c:pt>
                <c:pt idx="125">
                  <c:v>94.804000000000002</c:v>
                </c:pt>
                <c:pt idx="126">
                  <c:v>94.864999999999995</c:v>
                </c:pt>
                <c:pt idx="127">
                  <c:v>94.926000000000002</c:v>
                </c:pt>
                <c:pt idx="128">
                  <c:v>94.986000000000004</c:v>
                </c:pt>
                <c:pt idx="129">
                  <c:v>95.045000000000002</c:v>
                </c:pt>
                <c:pt idx="130">
                  <c:v>95.102000000000004</c:v>
                </c:pt>
                <c:pt idx="131">
                  <c:v>95.159000000000006</c:v>
                </c:pt>
                <c:pt idx="132">
                  <c:v>95.215000000000003</c:v>
                </c:pt>
                <c:pt idx="133">
                  <c:v>95.27</c:v>
                </c:pt>
                <c:pt idx="134">
                  <c:v>95.323999999999998</c:v>
                </c:pt>
                <c:pt idx="135">
                  <c:v>95.376999999999995</c:v>
                </c:pt>
                <c:pt idx="136">
                  <c:v>95.43</c:v>
                </c:pt>
                <c:pt idx="137">
                  <c:v>95.480999999999995</c:v>
                </c:pt>
                <c:pt idx="138">
                  <c:v>95.531999999999996</c:v>
                </c:pt>
                <c:pt idx="139">
                  <c:v>95.581999999999994</c:v>
                </c:pt>
                <c:pt idx="140">
                  <c:v>95.631</c:v>
                </c:pt>
                <c:pt idx="141">
                  <c:v>95.68</c:v>
                </c:pt>
                <c:pt idx="142">
                  <c:v>95.727999999999994</c:v>
                </c:pt>
                <c:pt idx="143">
                  <c:v>95.775000000000006</c:v>
                </c:pt>
                <c:pt idx="144">
                  <c:v>95.822000000000003</c:v>
                </c:pt>
                <c:pt idx="145">
                  <c:v>95.867000000000004</c:v>
                </c:pt>
                <c:pt idx="146">
                  <c:v>95.912999999999997</c:v>
                </c:pt>
                <c:pt idx="147">
                  <c:v>95.956999999999994</c:v>
                </c:pt>
                <c:pt idx="148">
                  <c:v>96.001000000000005</c:v>
                </c:pt>
                <c:pt idx="149">
                  <c:v>96.045000000000002</c:v>
                </c:pt>
                <c:pt idx="150">
                  <c:v>96.087000000000003</c:v>
                </c:pt>
                <c:pt idx="151">
                  <c:v>96.13</c:v>
                </c:pt>
                <c:pt idx="152">
                  <c:v>96.171000000000006</c:v>
                </c:pt>
                <c:pt idx="153">
                  <c:v>96.212999999999994</c:v>
                </c:pt>
                <c:pt idx="154">
                  <c:v>96.253</c:v>
                </c:pt>
                <c:pt idx="155">
                  <c:v>96.293000000000006</c:v>
                </c:pt>
                <c:pt idx="156">
                  <c:v>96.332999999999998</c:v>
                </c:pt>
                <c:pt idx="157">
                  <c:v>96.372</c:v>
                </c:pt>
                <c:pt idx="158">
                  <c:v>96.41</c:v>
                </c:pt>
                <c:pt idx="159">
                  <c:v>96.448999999999998</c:v>
                </c:pt>
                <c:pt idx="160">
                  <c:v>96.486000000000004</c:v>
                </c:pt>
                <c:pt idx="161">
                  <c:v>96.522999999999996</c:v>
                </c:pt>
                <c:pt idx="162">
                  <c:v>96.56</c:v>
                </c:pt>
                <c:pt idx="163">
                  <c:v>96.596000000000004</c:v>
                </c:pt>
                <c:pt idx="164">
                  <c:v>96.632000000000005</c:v>
                </c:pt>
                <c:pt idx="165">
                  <c:v>96.668000000000006</c:v>
                </c:pt>
                <c:pt idx="166">
                  <c:v>96.703000000000003</c:v>
                </c:pt>
                <c:pt idx="167">
                  <c:v>96.736999999999995</c:v>
                </c:pt>
                <c:pt idx="168">
                  <c:v>96.771000000000001</c:v>
                </c:pt>
                <c:pt idx="169">
                  <c:v>96.805000000000007</c:v>
                </c:pt>
                <c:pt idx="170">
                  <c:v>96.838999999999999</c:v>
                </c:pt>
                <c:pt idx="171">
                  <c:v>96.872</c:v>
                </c:pt>
                <c:pt idx="172">
                  <c:v>96.903999999999996</c:v>
                </c:pt>
                <c:pt idx="173">
                  <c:v>96.936999999999998</c:v>
                </c:pt>
                <c:pt idx="174">
                  <c:v>96.968999999999994</c:v>
                </c:pt>
                <c:pt idx="175">
                  <c:v>97</c:v>
                </c:pt>
                <c:pt idx="176">
                  <c:v>97.031000000000006</c:v>
                </c:pt>
                <c:pt idx="177">
                  <c:v>97.061999999999998</c:v>
                </c:pt>
                <c:pt idx="178">
                  <c:v>97.093000000000004</c:v>
                </c:pt>
                <c:pt idx="179">
                  <c:v>97.123000000000005</c:v>
                </c:pt>
                <c:pt idx="180">
                  <c:v>97.153000000000006</c:v>
                </c:pt>
                <c:pt idx="181">
                  <c:v>97.182000000000002</c:v>
                </c:pt>
                <c:pt idx="182">
                  <c:v>97.212000000000003</c:v>
                </c:pt>
                <c:pt idx="183">
                  <c:v>97.24</c:v>
                </c:pt>
                <c:pt idx="184">
                  <c:v>97.269000000000005</c:v>
                </c:pt>
                <c:pt idx="185">
                  <c:v>97.296999999999997</c:v>
                </c:pt>
                <c:pt idx="186">
                  <c:v>97.325000000000003</c:v>
                </c:pt>
                <c:pt idx="187">
                  <c:v>97.352999999999994</c:v>
                </c:pt>
                <c:pt idx="188">
                  <c:v>97.38</c:v>
                </c:pt>
                <c:pt idx="189">
                  <c:v>97.408000000000001</c:v>
                </c:pt>
                <c:pt idx="190">
                  <c:v>97.433999999999997</c:v>
                </c:pt>
                <c:pt idx="191">
                  <c:v>97.460999999999999</c:v>
                </c:pt>
                <c:pt idx="192">
                  <c:v>97.486999999999995</c:v>
                </c:pt>
                <c:pt idx="193">
                  <c:v>97.513000000000005</c:v>
                </c:pt>
                <c:pt idx="194">
                  <c:v>97.539000000000001</c:v>
                </c:pt>
                <c:pt idx="195">
                  <c:v>97.564999999999998</c:v>
                </c:pt>
                <c:pt idx="196">
                  <c:v>97.59</c:v>
                </c:pt>
                <c:pt idx="197">
                  <c:v>97.614999999999995</c:v>
                </c:pt>
                <c:pt idx="198">
                  <c:v>97.638999999999996</c:v>
                </c:pt>
                <c:pt idx="199">
                  <c:v>97.664000000000001</c:v>
                </c:pt>
                <c:pt idx="200">
                  <c:v>97.688000000000002</c:v>
                </c:pt>
                <c:pt idx="201">
                  <c:v>97.712000000000003</c:v>
                </c:pt>
                <c:pt idx="202">
                  <c:v>97.736000000000004</c:v>
                </c:pt>
                <c:pt idx="203">
                  <c:v>97.759</c:v>
                </c:pt>
                <c:pt idx="204">
                  <c:v>97.783000000000001</c:v>
                </c:pt>
                <c:pt idx="205">
                  <c:v>97.805999999999997</c:v>
                </c:pt>
                <c:pt idx="206">
                  <c:v>97.828000000000003</c:v>
                </c:pt>
                <c:pt idx="207">
                  <c:v>97.850999999999999</c:v>
                </c:pt>
                <c:pt idx="208">
                  <c:v>97.873000000000005</c:v>
                </c:pt>
                <c:pt idx="209">
                  <c:v>97.896000000000001</c:v>
                </c:pt>
                <c:pt idx="210">
                  <c:v>97.917000000000002</c:v>
                </c:pt>
                <c:pt idx="211">
                  <c:v>97.938999999999993</c:v>
                </c:pt>
                <c:pt idx="212">
                  <c:v>97.960999999999999</c:v>
                </c:pt>
                <c:pt idx="213">
                  <c:v>97.981999999999999</c:v>
                </c:pt>
                <c:pt idx="214">
                  <c:v>98.003</c:v>
                </c:pt>
                <c:pt idx="215">
                  <c:v>98.024000000000001</c:v>
                </c:pt>
                <c:pt idx="216">
                  <c:v>98.045000000000002</c:v>
                </c:pt>
                <c:pt idx="217">
                  <c:v>98.064999999999998</c:v>
                </c:pt>
                <c:pt idx="218">
                  <c:v>98.084999999999994</c:v>
                </c:pt>
                <c:pt idx="219">
                  <c:v>98.105000000000004</c:v>
                </c:pt>
                <c:pt idx="220">
                  <c:v>98.125</c:v>
                </c:pt>
                <c:pt idx="221">
                  <c:v>98.144999999999996</c:v>
                </c:pt>
                <c:pt idx="222">
                  <c:v>98.165000000000006</c:v>
                </c:pt>
                <c:pt idx="223">
                  <c:v>98.183999999999997</c:v>
                </c:pt>
                <c:pt idx="224">
                  <c:v>98.203000000000003</c:v>
                </c:pt>
                <c:pt idx="225">
                  <c:v>98.221999999999994</c:v>
                </c:pt>
                <c:pt idx="226">
                  <c:v>98.241</c:v>
                </c:pt>
                <c:pt idx="227">
                  <c:v>98.259</c:v>
                </c:pt>
                <c:pt idx="228">
                  <c:v>98.278000000000006</c:v>
                </c:pt>
                <c:pt idx="229">
                  <c:v>98.296000000000006</c:v>
                </c:pt>
                <c:pt idx="230">
                  <c:v>98.313999999999993</c:v>
                </c:pt>
                <c:pt idx="231">
                  <c:v>98.331999999999994</c:v>
                </c:pt>
                <c:pt idx="232">
                  <c:v>98.35</c:v>
                </c:pt>
                <c:pt idx="233">
                  <c:v>98.367000000000004</c:v>
                </c:pt>
                <c:pt idx="234">
                  <c:v>98.385000000000005</c:v>
                </c:pt>
                <c:pt idx="235">
                  <c:v>98.402000000000001</c:v>
                </c:pt>
                <c:pt idx="236">
                  <c:v>98.418999999999997</c:v>
                </c:pt>
                <c:pt idx="237">
                  <c:v>98.436000000000007</c:v>
                </c:pt>
                <c:pt idx="238">
                  <c:v>98.453000000000003</c:v>
                </c:pt>
                <c:pt idx="239">
                  <c:v>98.468999999999994</c:v>
                </c:pt>
                <c:pt idx="240">
                  <c:v>98.486000000000004</c:v>
                </c:pt>
                <c:pt idx="241">
                  <c:v>98.501999999999995</c:v>
                </c:pt>
                <c:pt idx="242">
                  <c:v>98.518000000000001</c:v>
                </c:pt>
                <c:pt idx="243">
                  <c:v>98.534000000000006</c:v>
                </c:pt>
                <c:pt idx="244">
                  <c:v>98.55</c:v>
                </c:pt>
                <c:pt idx="245">
                  <c:v>98.566000000000003</c:v>
                </c:pt>
                <c:pt idx="246">
                  <c:v>98.581000000000003</c:v>
                </c:pt>
                <c:pt idx="247">
                  <c:v>98.596000000000004</c:v>
                </c:pt>
                <c:pt idx="248">
                  <c:v>98.611999999999995</c:v>
                </c:pt>
                <c:pt idx="249">
                  <c:v>98.626999999999995</c:v>
                </c:pt>
                <c:pt idx="250">
                  <c:v>98.641999999999996</c:v>
                </c:pt>
                <c:pt idx="251">
                  <c:v>98.656999999999996</c:v>
                </c:pt>
                <c:pt idx="252">
                  <c:v>98.671000000000006</c:v>
                </c:pt>
                <c:pt idx="253">
                  <c:v>98.686000000000007</c:v>
                </c:pt>
                <c:pt idx="254">
                  <c:v>98.7</c:v>
                </c:pt>
                <c:pt idx="255">
                  <c:v>98.715000000000003</c:v>
                </c:pt>
                <c:pt idx="256">
                  <c:v>98.728999999999999</c:v>
                </c:pt>
                <c:pt idx="257">
                  <c:v>98.742999999999995</c:v>
                </c:pt>
                <c:pt idx="258">
                  <c:v>98.757000000000005</c:v>
                </c:pt>
                <c:pt idx="259">
                  <c:v>98.77</c:v>
                </c:pt>
                <c:pt idx="260">
                  <c:v>98.784000000000006</c:v>
                </c:pt>
                <c:pt idx="261">
                  <c:v>98.798000000000002</c:v>
                </c:pt>
                <c:pt idx="262">
                  <c:v>98.811000000000007</c:v>
                </c:pt>
                <c:pt idx="263">
                  <c:v>98.823999999999998</c:v>
                </c:pt>
                <c:pt idx="264">
                  <c:v>98.837000000000003</c:v>
                </c:pt>
                <c:pt idx="265">
                  <c:v>98.85</c:v>
                </c:pt>
                <c:pt idx="266">
                  <c:v>98.863</c:v>
                </c:pt>
                <c:pt idx="267">
                  <c:v>98.876000000000005</c:v>
                </c:pt>
                <c:pt idx="268">
                  <c:v>98.888999999999996</c:v>
                </c:pt>
                <c:pt idx="269">
                  <c:v>98.900999999999996</c:v>
                </c:pt>
                <c:pt idx="270">
                  <c:v>98.914000000000001</c:v>
                </c:pt>
                <c:pt idx="271">
                  <c:v>98.926000000000002</c:v>
                </c:pt>
                <c:pt idx="272">
                  <c:v>98.938000000000002</c:v>
                </c:pt>
                <c:pt idx="273">
                  <c:v>98.95</c:v>
                </c:pt>
                <c:pt idx="274">
                  <c:v>98.962000000000003</c:v>
                </c:pt>
                <c:pt idx="275">
                  <c:v>98.974000000000004</c:v>
                </c:pt>
                <c:pt idx="276">
                  <c:v>98.986000000000004</c:v>
                </c:pt>
                <c:pt idx="277">
                  <c:v>98.998000000000005</c:v>
                </c:pt>
                <c:pt idx="278">
                  <c:v>99.009</c:v>
                </c:pt>
                <c:pt idx="279">
                  <c:v>99.021000000000001</c:v>
                </c:pt>
                <c:pt idx="280">
                  <c:v>99.031999999999996</c:v>
                </c:pt>
                <c:pt idx="281">
                  <c:v>99.043000000000006</c:v>
                </c:pt>
                <c:pt idx="282">
                  <c:v>99.054000000000002</c:v>
                </c:pt>
                <c:pt idx="283">
                  <c:v>99.064999999999998</c:v>
                </c:pt>
                <c:pt idx="284">
                  <c:v>99.075999999999993</c:v>
                </c:pt>
                <c:pt idx="285">
                  <c:v>99.087000000000003</c:v>
                </c:pt>
                <c:pt idx="286">
                  <c:v>99.097999999999999</c:v>
                </c:pt>
                <c:pt idx="287">
                  <c:v>99.108999999999995</c:v>
                </c:pt>
                <c:pt idx="288">
                  <c:v>99.119</c:v>
                </c:pt>
                <c:pt idx="289">
                  <c:v>99.13</c:v>
                </c:pt>
                <c:pt idx="290">
                  <c:v>99.14</c:v>
                </c:pt>
                <c:pt idx="291">
                  <c:v>99.15</c:v>
                </c:pt>
                <c:pt idx="292">
                  <c:v>99.16</c:v>
                </c:pt>
                <c:pt idx="293">
                  <c:v>99.17</c:v>
                </c:pt>
                <c:pt idx="294">
                  <c:v>99.18</c:v>
                </c:pt>
                <c:pt idx="295">
                  <c:v>99.19</c:v>
                </c:pt>
                <c:pt idx="296">
                  <c:v>99.2</c:v>
                </c:pt>
                <c:pt idx="297">
                  <c:v>99.21</c:v>
                </c:pt>
                <c:pt idx="298">
                  <c:v>99.218999999999994</c:v>
                </c:pt>
                <c:pt idx="299">
                  <c:v>99.228999999999999</c:v>
                </c:pt>
                <c:pt idx="300">
                  <c:v>99.238</c:v>
                </c:pt>
                <c:pt idx="301">
                  <c:v>99.248000000000005</c:v>
                </c:pt>
                <c:pt idx="302">
                  <c:v>99.257000000000005</c:v>
                </c:pt>
                <c:pt idx="303">
                  <c:v>99.266000000000005</c:v>
                </c:pt>
                <c:pt idx="304">
                  <c:v>99.275000000000006</c:v>
                </c:pt>
                <c:pt idx="305">
                  <c:v>99.284000000000006</c:v>
                </c:pt>
                <c:pt idx="306">
                  <c:v>99.293000000000006</c:v>
                </c:pt>
                <c:pt idx="307">
                  <c:v>99.302000000000007</c:v>
                </c:pt>
                <c:pt idx="308">
                  <c:v>99.311000000000007</c:v>
                </c:pt>
                <c:pt idx="309">
                  <c:v>99.32</c:v>
                </c:pt>
                <c:pt idx="310">
                  <c:v>99.328000000000003</c:v>
                </c:pt>
                <c:pt idx="311">
                  <c:v>99.337000000000003</c:v>
                </c:pt>
                <c:pt idx="312">
                  <c:v>99.344999999999999</c:v>
                </c:pt>
                <c:pt idx="313">
                  <c:v>99.353999999999999</c:v>
                </c:pt>
                <c:pt idx="314">
                  <c:v>99.361999999999995</c:v>
                </c:pt>
                <c:pt idx="315">
                  <c:v>99.37</c:v>
                </c:pt>
                <c:pt idx="316">
                  <c:v>99.378</c:v>
                </c:pt>
                <c:pt idx="317">
                  <c:v>99.385999999999996</c:v>
                </c:pt>
                <c:pt idx="318">
                  <c:v>99.394000000000005</c:v>
                </c:pt>
                <c:pt idx="319">
                  <c:v>99.402000000000001</c:v>
                </c:pt>
                <c:pt idx="320">
                  <c:v>99.41</c:v>
                </c:pt>
                <c:pt idx="321">
                  <c:v>99.418000000000006</c:v>
                </c:pt>
                <c:pt idx="322">
                  <c:v>99.426000000000002</c:v>
                </c:pt>
                <c:pt idx="323">
                  <c:v>99.433000000000007</c:v>
                </c:pt>
                <c:pt idx="324">
                  <c:v>99.441000000000003</c:v>
                </c:pt>
                <c:pt idx="325">
                  <c:v>99.447999999999993</c:v>
                </c:pt>
                <c:pt idx="326">
                  <c:v>99.456000000000003</c:v>
                </c:pt>
                <c:pt idx="327">
                  <c:v>99.462999999999994</c:v>
                </c:pt>
                <c:pt idx="328">
                  <c:v>99.471000000000004</c:v>
                </c:pt>
                <c:pt idx="329">
                  <c:v>99.477999999999994</c:v>
                </c:pt>
                <c:pt idx="330">
                  <c:v>99.484999999999999</c:v>
                </c:pt>
                <c:pt idx="331">
                  <c:v>99.492000000000004</c:v>
                </c:pt>
                <c:pt idx="332">
                  <c:v>99.498999999999995</c:v>
                </c:pt>
                <c:pt idx="333">
                  <c:v>99.506</c:v>
                </c:pt>
                <c:pt idx="334">
                  <c:v>99.513000000000005</c:v>
                </c:pt>
                <c:pt idx="335">
                  <c:v>99.52</c:v>
                </c:pt>
                <c:pt idx="336">
                  <c:v>99.527000000000001</c:v>
                </c:pt>
                <c:pt idx="337">
                  <c:v>99.533000000000001</c:v>
                </c:pt>
                <c:pt idx="338">
                  <c:v>99.54</c:v>
                </c:pt>
                <c:pt idx="339">
                  <c:v>99.546999999999997</c:v>
                </c:pt>
                <c:pt idx="340">
                  <c:v>99.552999999999997</c:v>
                </c:pt>
                <c:pt idx="341">
                  <c:v>99.56</c:v>
                </c:pt>
                <c:pt idx="342">
                  <c:v>99.566000000000003</c:v>
                </c:pt>
                <c:pt idx="343">
                  <c:v>99.572999999999993</c:v>
                </c:pt>
                <c:pt idx="344">
                  <c:v>99.578999999999994</c:v>
                </c:pt>
                <c:pt idx="345">
                  <c:v>99.584999999999994</c:v>
                </c:pt>
                <c:pt idx="346">
                  <c:v>99.590999999999994</c:v>
                </c:pt>
                <c:pt idx="347">
                  <c:v>99.596999999999994</c:v>
                </c:pt>
                <c:pt idx="348">
                  <c:v>99.602999999999994</c:v>
                </c:pt>
                <c:pt idx="349">
                  <c:v>99.608999999999995</c:v>
                </c:pt>
                <c:pt idx="350">
                  <c:v>99.614999999999995</c:v>
                </c:pt>
                <c:pt idx="351">
                  <c:v>99.620999999999995</c:v>
                </c:pt>
                <c:pt idx="352">
                  <c:v>99.626999999999995</c:v>
                </c:pt>
                <c:pt idx="353">
                  <c:v>99.632999999999996</c:v>
                </c:pt>
                <c:pt idx="354">
                  <c:v>99.638999999999996</c:v>
                </c:pt>
                <c:pt idx="355">
                  <c:v>99.644000000000005</c:v>
                </c:pt>
                <c:pt idx="356">
                  <c:v>99.65</c:v>
                </c:pt>
                <c:pt idx="357">
                  <c:v>99.656000000000006</c:v>
                </c:pt>
                <c:pt idx="358">
                  <c:v>99.661000000000001</c:v>
                </c:pt>
                <c:pt idx="359">
                  <c:v>99.667000000000002</c:v>
                </c:pt>
                <c:pt idx="360">
                  <c:v>99.671999999999997</c:v>
                </c:pt>
                <c:pt idx="361">
                  <c:v>99.677999999999997</c:v>
                </c:pt>
                <c:pt idx="362">
                  <c:v>99.683000000000007</c:v>
                </c:pt>
                <c:pt idx="363">
                  <c:v>99.688000000000002</c:v>
                </c:pt>
                <c:pt idx="364">
                  <c:v>99.692999999999998</c:v>
                </c:pt>
                <c:pt idx="365">
                  <c:v>99.698999999999998</c:v>
                </c:pt>
                <c:pt idx="366">
                  <c:v>99.691999999999993</c:v>
                </c:pt>
                <c:pt idx="367">
                  <c:v>99.683999999999997</c:v>
                </c:pt>
                <c:pt idx="368">
                  <c:v>99.677000000000007</c:v>
                </c:pt>
                <c:pt idx="369">
                  <c:v>99.668000000000006</c:v>
                </c:pt>
                <c:pt idx="370">
                  <c:v>99.659000000000006</c:v>
                </c:pt>
                <c:pt idx="371">
                  <c:v>99.649000000000001</c:v>
                </c:pt>
                <c:pt idx="372">
                  <c:v>99.638999999999996</c:v>
                </c:pt>
                <c:pt idx="373">
                  <c:v>99.628</c:v>
                </c:pt>
                <c:pt idx="374">
                  <c:v>99.617000000000004</c:v>
                </c:pt>
                <c:pt idx="375">
                  <c:v>99.605000000000004</c:v>
                </c:pt>
                <c:pt idx="376">
                  <c:v>99.591999999999999</c:v>
                </c:pt>
                <c:pt idx="377">
                  <c:v>99.578999999999994</c:v>
                </c:pt>
                <c:pt idx="378">
                  <c:v>99.564999999999998</c:v>
                </c:pt>
                <c:pt idx="379">
                  <c:v>99.551000000000002</c:v>
                </c:pt>
                <c:pt idx="380">
                  <c:v>99.536000000000001</c:v>
                </c:pt>
                <c:pt idx="381">
                  <c:v>99.52</c:v>
                </c:pt>
                <c:pt idx="382">
                  <c:v>99.503</c:v>
                </c:pt>
                <c:pt idx="383">
                  <c:v>99.486000000000004</c:v>
                </c:pt>
                <c:pt idx="384">
                  <c:v>99.468999999999994</c:v>
                </c:pt>
                <c:pt idx="385">
                  <c:v>99.45</c:v>
                </c:pt>
                <c:pt idx="386">
                  <c:v>99.430999999999997</c:v>
                </c:pt>
                <c:pt idx="387">
                  <c:v>99.412000000000006</c:v>
                </c:pt>
                <c:pt idx="388">
                  <c:v>99.391000000000005</c:v>
                </c:pt>
                <c:pt idx="389">
                  <c:v>99.37</c:v>
                </c:pt>
                <c:pt idx="390">
                  <c:v>99.349000000000004</c:v>
                </c:pt>
                <c:pt idx="391">
                  <c:v>99.325999999999993</c:v>
                </c:pt>
                <c:pt idx="392">
                  <c:v>99.302999999999997</c:v>
                </c:pt>
                <c:pt idx="393">
                  <c:v>99.278999999999996</c:v>
                </c:pt>
                <c:pt idx="394">
                  <c:v>99.254999999999995</c:v>
                </c:pt>
                <c:pt idx="395">
                  <c:v>99.23</c:v>
                </c:pt>
                <c:pt idx="396">
                  <c:v>99.203999999999994</c:v>
                </c:pt>
                <c:pt idx="397">
                  <c:v>99.177000000000007</c:v>
                </c:pt>
                <c:pt idx="398">
                  <c:v>99.15</c:v>
                </c:pt>
                <c:pt idx="399">
                  <c:v>99.122</c:v>
                </c:pt>
                <c:pt idx="400">
                  <c:v>99.093000000000004</c:v>
                </c:pt>
                <c:pt idx="401">
                  <c:v>99.063999999999993</c:v>
                </c:pt>
                <c:pt idx="402">
                  <c:v>99.033000000000001</c:v>
                </c:pt>
                <c:pt idx="403">
                  <c:v>99.001999999999995</c:v>
                </c:pt>
                <c:pt idx="404">
                  <c:v>98.971000000000004</c:v>
                </c:pt>
                <c:pt idx="405">
                  <c:v>98.938000000000002</c:v>
                </c:pt>
                <c:pt idx="406">
                  <c:v>98.905000000000001</c:v>
                </c:pt>
                <c:pt idx="407">
                  <c:v>98.870999999999995</c:v>
                </c:pt>
                <c:pt idx="408">
                  <c:v>98.835999999999999</c:v>
                </c:pt>
                <c:pt idx="409">
                  <c:v>98.801000000000002</c:v>
                </c:pt>
                <c:pt idx="410">
                  <c:v>98.765000000000001</c:v>
                </c:pt>
                <c:pt idx="411">
                  <c:v>98.727999999999994</c:v>
                </c:pt>
                <c:pt idx="412">
                  <c:v>98.69</c:v>
                </c:pt>
                <c:pt idx="413">
                  <c:v>98.652000000000001</c:v>
                </c:pt>
                <c:pt idx="414">
                  <c:v>98.611999999999995</c:v>
                </c:pt>
                <c:pt idx="415">
                  <c:v>98.572000000000003</c:v>
                </c:pt>
                <c:pt idx="416">
                  <c:v>98.531000000000006</c:v>
                </c:pt>
                <c:pt idx="417">
                  <c:v>98.49</c:v>
                </c:pt>
                <c:pt idx="418">
                  <c:v>98.447000000000003</c:v>
                </c:pt>
                <c:pt idx="419">
                  <c:v>98.403000000000006</c:v>
                </c:pt>
                <c:pt idx="420">
                  <c:v>98.352999999999994</c:v>
                </c:pt>
                <c:pt idx="421">
                  <c:v>98.296999999999997</c:v>
                </c:pt>
                <c:pt idx="422">
                  <c:v>98.236000000000004</c:v>
                </c:pt>
                <c:pt idx="423">
                  <c:v>98.168999999999997</c:v>
                </c:pt>
                <c:pt idx="424">
                  <c:v>98.096999999999994</c:v>
                </c:pt>
                <c:pt idx="425">
                  <c:v>98.019000000000005</c:v>
                </c:pt>
                <c:pt idx="426">
                  <c:v>97.936999999999998</c:v>
                </c:pt>
                <c:pt idx="427">
                  <c:v>97.85</c:v>
                </c:pt>
                <c:pt idx="428">
                  <c:v>97.757999999999996</c:v>
                </c:pt>
                <c:pt idx="429">
                  <c:v>97.661000000000001</c:v>
                </c:pt>
                <c:pt idx="430">
                  <c:v>97.56</c:v>
                </c:pt>
                <c:pt idx="431">
                  <c:v>97.454999999999998</c:v>
                </c:pt>
                <c:pt idx="432">
                  <c:v>97.344999999999999</c:v>
                </c:pt>
                <c:pt idx="433">
                  <c:v>97.230999999999995</c:v>
                </c:pt>
                <c:pt idx="434">
                  <c:v>97.113</c:v>
                </c:pt>
                <c:pt idx="435">
                  <c:v>96.991</c:v>
                </c:pt>
                <c:pt idx="436">
                  <c:v>96.866</c:v>
                </c:pt>
                <c:pt idx="437">
                  <c:v>96.736999999999995</c:v>
                </c:pt>
                <c:pt idx="438">
                  <c:v>96.603999999999999</c:v>
                </c:pt>
                <c:pt idx="439">
                  <c:v>96.468000000000004</c:v>
                </c:pt>
                <c:pt idx="440">
                  <c:v>96.328000000000003</c:v>
                </c:pt>
                <c:pt idx="441">
                  <c:v>96.185000000000002</c:v>
                </c:pt>
                <c:pt idx="442">
                  <c:v>96.039000000000001</c:v>
                </c:pt>
                <c:pt idx="443">
                  <c:v>95.89</c:v>
                </c:pt>
                <c:pt idx="444">
                  <c:v>95.736999999999995</c:v>
                </c:pt>
                <c:pt idx="445">
                  <c:v>95.581999999999994</c:v>
                </c:pt>
                <c:pt idx="446">
                  <c:v>95.424000000000007</c:v>
                </c:pt>
                <c:pt idx="447">
                  <c:v>95.263999999999996</c:v>
                </c:pt>
                <c:pt idx="448">
                  <c:v>95.1</c:v>
                </c:pt>
                <c:pt idx="449">
                  <c:v>94.933999999999997</c:v>
                </c:pt>
                <c:pt idx="450">
                  <c:v>94.766000000000005</c:v>
                </c:pt>
                <c:pt idx="451">
                  <c:v>94.594999999999999</c:v>
                </c:pt>
                <c:pt idx="452">
                  <c:v>94.421999999999997</c:v>
                </c:pt>
                <c:pt idx="453">
                  <c:v>94.245999999999995</c:v>
                </c:pt>
                <c:pt idx="454">
                  <c:v>94.069000000000003</c:v>
                </c:pt>
                <c:pt idx="455">
                  <c:v>93.888999999999996</c:v>
                </c:pt>
                <c:pt idx="456">
                  <c:v>93.706999999999994</c:v>
                </c:pt>
                <c:pt idx="457">
                  <c:v>93.522999999999996</c:v>
                </c:pt>
                <c:pt idx="458">
                  <c:v>93.337000000000003</c:v>
                </c:pt>
                <c:pt idx="459">
                  <c:v>93.149000000000001</c:v>
                </c:pt>
                <c:pt idx="460">
                  <c:v>92.96</c:v>
                </c:pt>
                <c:pt idx="461">
                  <c:v>92.768000000000001</c:v>
                </c:pt>
                <c:pt idx="462">
                  <c:v>92.575000000000003</c:v>
                </c:pt>
                <c:pt idx="463">
                  <c:v>92.381</c:v>
                </c:pt>
                <c:pt idx="464">
                  <c:v>92.183999999999997</c:v>
                </c:pt>
                <c:pt idx="465">
                  <c:v>91.986000000000004</c:v>
                </c:pt>
                <c:pt idx="466">
                  <c:v>91.787000000000006</c:v>
                </c:pt>
                <c:pt idx="467">
                  <c:v>91.585999999999999</c:v>
                </c:pt>
                <c:pt idx="468">
                  <c:v>91.384</c:v>
                </c:pt>
                <c:pt idx="469">
                  <c:v>91.180999999999997</c:v>
                </c:pt>
                <c:pt idx="470">
                  <c:v>90.975999999999999</c:v>
                </c:pt>
                <c:pt idx="471">
                  <c:v>90.77</c:v>
                </c:pt>
                <c:pt idx="472">
                  <c:v>90.563000000000002</c:v>
                </c:pt>
                <c:pt idx="473">
                  <c:v>90.353999999999999</c:v>
                </c:pt>
                <c:pt idx="474">
                  <c:v>90.144999999999996</c:v>
                </c:pt>
                <c:pt idx="475">
                  <c:v>89.933999999999997</c:v>
                </c:pt>
                <c:pt idx="476">
                  <c:v>89.722999999999999</c:v>
                </c:pt>
                <c:pt idx="477">
                  <c:v>89.51</c:v>
                </c:pt>
                <c:pt idx="478">
                  <c:v>89.296000000000006</c:v>
                </c:pt>
                <c:pt idx="479">
                  <c:v>89.081999999999994</c:v>
                </c:pt>
                <c:pt idx="480">
                  <c:v>88.867000000000004</c:v>
                </c:pt>
                <c:pt idx="481">
                  <c:v>88.65</c:v>
                </c:pt>
                <c:pt idx="482">
                  <c:v>88.433999999999997</c:v>
                </c:pt>
                <c:pt idx="483">
                  <c:v>88.215999999999994</c:v>
                </c:pt>
                <c:pt idx="484">
                  <c:v>87.997</c:v>
                </c:pt>
                <c:pt idx="485">
                  <c:v>87.778000000000006</c:v>
                </c:pt>
                <c:pt idx="486">
                  <c:v>87.558000000000007</c:v>
                </c:pt>
                <c:pt idx="487">
                  <c:v>87.337999999999994</c:v>
                </c:pt>
                <c:pt idx="488">
                  <c:v>87.117000000000004</c:v>
                </c:pt>
                <c:pt idx="489">
                  <c:v>86.894999999999996</c:v>
                </c:pt>
                <c:pt idx="490">
                  <c:v>86.673000000000002</c:v>
                </c:pt>
                <c:pt idx="491">
                  <c:v>86.45</c:v>
                </c:pt>
                <c:pt idx="492">
                  <c:v>86.227000000000004</c:v>
                </c:pt>
                <c:pt idx="493">
                  <c:v>86.003</c:v>
                </c:pt>
                <c:pt idx="494">
                  <c:v>85.778999999999996</c:v>
                </c:pt>
                <c:pt idx="495">
                  <c:v>85.554000000000002</c:v>
                </c:pt>
                <c:pt idx="496">
                  <c:v>85.328999999999994</c:v>
                </c:pt>
                <c:pt idx="497">
                  <c:v>85.103999999999999</c:v>
                </c:pt>
                <c:pt idx="498">
                  <c:v>84.878</c:v>
                </c:pt>
                <c:pt idx="499">
                  <c:v>84.652000000000001</c:v>
                </c:pt>
                <c:pt idx="500">
                  <c:v>84.426000000000002</c:v>
                </c:pt>
                <c:pt idx="501">
                  <c:v>84.198999999999998</c:v>
                </c:pt>
                <c:pt idx="502">
                  <c:v>83.971999999999994</c:v>
                </c:pt>
                <c:pt idx="503">
                  <c:v>83.745000000000005</c:v>
                </c:pt>
                <c:pt idx="504">
                  <c:v>83.518000000000001</c:v>
                </c:pt>
                <c:pt idx="505">
                  <c:v>83.29</c:v>
                </c:pt>
                <c:pt idx="506">
                  <c:v>83.061999999999998</c:v>
                </c:pt>
                <c:pt idx="507">
                  <c:v>82.834000000000003</c:v>
                </c:pt>
                <c:pt idx="508">
                  <c:v>82.605999999999995</c:v>
                </c:pt>
                <c:pt idx="509">
                  <c:v>82.378</c:v>
                </c:pt>
                <c:pt idx="510">
                  <c:v>82.15</c:v>
                </c:pt>
                <c:pt idx="511">
                  <c:v>81.921000000000006</c:v>
                </c:pt>
                <c:pt idx="512">
                  <c:v>81.692999999999998</c:v>
                </c:pt>
                <c:pt idx="513">
                  <c:v>81.463999999999999</c:v>
                </c:pt>
                <c:pt idx="514">
                  <c:v>81.236000000000004</c:v>
                </c:pt>
                <c:pt idx="515">
                  <c:v>81.007000000000005</c:v>
                </c:pt>
                <c:pt idx="516">
                  <c:v>80.778999999999996</c:v>
                </c:pt>
                <c:pt idx="517">
                  <c:v>80.55</c:v>
                </c:pt>
                <c:pt idx="518">
                  <c:v>80.322000000000003</c:v>
                </c:pt>
                <c:pt idx="519">
                  <c:v>80.093000000000004</c:v>
                </c:pt>
                <c:pt idx="520">
                  <c:v>79.864999999999995</c:v>
                </c:pt>
                <c:pt idx="521">
                  <c:v>79.635999999999996</c:v>
                </c:pt>
                <c:pt idx="522">
                  <c:v>79.408000000000001</c:v>
                </c:pt>
                <c:pt idx="523">
                  <c:v>79.180000000000007</c:v>
                </c:pt>
                <c:pt idx="524">
                  <c:v>78.950999999999993</c:v>
                </c:pt>
                <c:pt idx="525">
                  <c:v>78.722999999999999</c:v>
                </c:pt>
                <c:pt idx="526">
                  <c:v>78.495000000000005</c:v>
                </c:pt>
                <c:pt idx="527">
                  <c:v>78.266999999999996</c:v>
                </c:pt>
                <c:pt idx="528">
                  <c:v>78.040000000000006</c:v>
                </c:pt>
                <c:pt idx="529">
                  <c:v>77.811999999999998</c:v>
                </c:pt>
                <c:pt idx="530">
                  <c:v>77.584999999999994</c:v>
                </c:pt>
                <c:pt idx="531">
                  <c:v>77.356999999999999</c:v>
                </c:pt>
                <c:pt idx="532">
                  <c:v>77.13</c:v>
                </c:pt>
                <c:pt idx="533">
                  <c:v>76.903999999999996</c:v>
                </c:pt>
                <c:pt idx="534">
                  <c:v>76.677000000000007</c:v>
                </c:pt>
                <c:pt idx="535">
                  <c:v>76.45</c:v>
                </c:pt>
                <c:pt idx="536">
                  <c:v>76.224000000000004</c:v>
                </c:pt>
                <c:pt idx="537">
                  <c:v>75.998000000000005</c:v>
                </c:pt>
                <c:pt idx="538">
                  <c:v>75.772000000000006</c:v>
                </c:pt>
                <c:pt idx="539">
                  <c:v>75.546999999999997</c:v>
                </c:pt>
                <c:pt idx="540">
                  <c:v>75.320999999999998</c:v>
                </c:pt>
                <c:pt idx="541">
                  <c:v>75.096000000000004</c:v>
                </c:pt>
                <c:pt idx="542">
                  <c:v>74.872</c:v>
                </c:pt>
                <c:pt idx="543">
                  <c:v>74.647000000000006</c:v>
                </c:pt>
                <c:pt idx="544">
                  <c:v>74.423000000000002</c:v>
                </c:pt>
                <c:pt idx="545">
                  <c:v>74.198999999999998</c:v>
                </c:pt>
                <c:pt idx="546">
                  <c:v>73.974999999999994</c:v>
                </c:pt>
                <c:pt idx="547">
                  <c:v>73.751999999999995</c:v>
                </c:pt>
                <c:pt idx="548">
                  <c:v>73.528999999999996</c:v>
                </c:pt>
                <c:pt idx="549">
                  <c:v>73.305999999999997</c:v>
                </c:pt>
                <c:pt idx="550">
                  <c:v>73.084000000000003</c:v>
                </c:pt>
                <c:pt idx="551">
                  <c:v>72.861000000000004</c:v>
                </c:pt>
                <c:pt idx="552">
                  <c:v>72.64</c:v>
                </c:pt>
                <c:pt idx="553">
                  <c:v>72.418000000000006</c:v>
                </c:pt>
                <c:pt idx="554">
                  <c:v>72.197000000000003</c:v>
                </c:pt>
                <c:pt idx="555">
                  <c:v>71.975999999999999</c:v>
                </c:pt>
                <c:pt idx="556">
                  <c:v>71.756</c:v>
                </c:pt>
                <c:pt idx="557">
                  <c:v>71.536000000000001</c:v>
                </c:pt>
                <c:pt idx="558">
                  <c:v>71.316000000000003</c:v>
                </c:pt>
                <c:pt idx="559">
                  <c:v>71.096999999999994</c:v>
                </c:pt>
                <c:pt idx="560">
                  <c:v>70.878</c:v>
                </c:pt>
                <c:pt idx="561">
                  <c:v>70.659000000000006</c:v>
                </c:pt>
                <c:pt idx="562">
                  <c:v>70.441000000000003</c:v>
                </c:pt>
                <c:pt idx="563">
                  <c:v>70.222999999999999</c:v>
                </c:pt>
                <c:pt idx="564">
                  <c:v>70.006</c:v>
                </c:pt>
                <c:pt idx="565">
                  <c:v>69.787999999999997</c:v>
                </c:pt>
                <c:pt idx="566">
                  <c:v>69.572000000000003</c:v>
                </c:pt>
                <c:pt idx="567">
                  <c:v>69.355000000000004</c:v>
                </c:pt>
                <c:pt idx="568">
                  <c:v>69.14</c:v>
                </c:pt>
                <c:pt idx="569">
                  <c:v>68.924000000000007</c:v>
                </c:pt>
                <c:pt idx="570">
                  <c:v>68.709000000000003</c:v>
                </c:pt>
                <c:pt idx="571">
                  <c:v>68.494</c:v>
                </c:pt>
                <c:pt idx="572">
                  <c:v>68.28</c:v>
                </c:pt>
                <c:pt idx="573">
                  <c:v>68.066000000000003</c:v>
                </c:pt>
                <c:pt idx="574">
                  <c:v>67.852999999999994</c:v>
                </c:pt>
                <c:pt idx="575">
                  <c:v>67.64</c:v>
                </c:pt>
                <c:pt idx="576">
                  <c:v>67.427000000000007</c:v>
                </c:pt>
                <c:pt idx="577">
                  <c:v>67.215000000000003</c:v>
                </c:pt>
                <c:pt idx="578">
                  <c:v>67.003</c:v>
                </c:pt>
                <c:pt idx="579">
                  <c:v>66.792000000000002</c:v>
                </c:pt>
                <c:pt idx="580">
                  <c:v>66.581000000000003</c:v>
                </c:pt>
                <c:pt idx="581">
                  <c:v>66.370999999999995</c:v>
                </c:pt>
                <c:pt idx="582">
                  <c:v>66.161000000000001</c:v>
                </c:pt>
                <c:pt idx="583">
                  <c:v>65.950999999999993</c:v>
                </c:pt>
                <c:pt idx="584">
                  <c:v>65.742000000000004</c:v>
                </c:pt>
                <c:pt idx="585">
                  <c:v>65.533000000000001</c:v>
                </c:pt>
                <c:pt idx="586">
                  <c:v>65.325000000000003</c:v>
                </c:pt>
                <c:pt idx="587">
                  <c:v>65.117000000000004</c:v>
                </c:pt>
                <c:pt idx="588">
                  <c:v>64.91</c:v>
                </c:pt>
                <c:pt idx="589">
                  <c:v>64.703000000000003</c:v>
                </c:pt>
                <c:pt idx="590">
                  <c:v>64.497</c:v>
                </c:pt>
                <c:pt idx="591">
                  <c:v>64.290999999999997</c:v>
                </c:pt>
                <c:pt idx="592">
                  <c:v>64.084999999999994</c:v>
                </c:pt>
                <c:pt idx="593">
                  <c:v>63.88</c:v>
                </c:pt>
                <c:pt idx="594">
                  <c:v>63.674999999999997</c:v>
                </c:pt>
                <c:pt idx="595">
                  <c:v>63.470999999999997</c:v>
                </c:pt>
                <c:pt idx="596">
                  <c:v>63.268000000000001</c:v>
                </c:pt>
                <c:pt idx="597">
                  <c:v>63.064</c:v>
                </c:pt>
                <c:pt idx="598">
                  <c:v>62.862000000000002</c:v>
                </c:pt>
                <c:pt idx="599">
                  <c:v>62.658999999999999</c:v>
                </c:pt>
                <c:pt idx="600">
                  <c:v>62.457999999999998</c:v>
                </c:pt>
                <c:pt idx="601">
                  <c:v>62.256</c:v>
                </c:pt>
                <c:pt idx="602">
                  <c:v>62.055</c:v>
                </c:pt>
                <c:pt idx="603">
                  <c:v>61.854999999999997</c:v>
                </c:pt>
                <c:pt idx="604">
                  <c:v>61.655000000000001</c:v>
                </c:pt>
                <c:pt idx="605">
                  <c:v>61.454999999999998</c:v>
                </c:pt>
                <c:pt idx="606">
                  <c:v>61.256</c:v>
                </c:pt>
                <c:pt idx="607">
                  <c:v>61.058</c:v>
                </c:pt>
                <c:pt idx="608">
                  <c:v>60.86</c:v>
                </c:pt>
                <c:pt idx="609">
                  <c:v>60.661999999999999</c:v>
                </c:pt>
                <c:pt idx="610">
                  <c:v>60.465000000000003</c:v>
                </c:pt>
                <c:pt idx="611">
                  <c:v>60.268999999999998</c:v>
                </c:pt>
                <c:pt idx="612">
                  <c:v>60.072000000000003</c:v>
                </c:pt>
                <c:pt idx="613">
                  <c:v>59.877000000000002</c:v>
                </c:pt>
                <c:pt idx="614">
                  <c:v>59.680999999999997</c:v>
                </c:pt>
                <c:pt idx="615">
                  <c:v>59.487000000000002</c:v>
                </c:pt>
                <c:pt idx="616">
                  <c:v>59.292999999999999</c:v>
                </c:pt>
                <c:pt idx="617">
                  <c:v>59.098999999999997</c:v>
                </c:pt>
                <c:pt idx="618">
                  <c:v>58.905000000000001</c:v>
                </c:pt>
                <c:pt idx="619">
                  <c:v>58.713000000000001</c:v>
                </c:pt>
                <c:pt idx="620">
                  <c:v>58.52</c:v>
                </c:pt>
                <c:pt idx="621">
                  <c:v>58.328000000000003</c:v>
                </c:pt>
                <c:pt idx="622">
                  <c:v>58.137</c:v>
                </c:pt>
                <c:pt idx="623">
                  <c:v>57.945999999999998</c:v>
                </c:pt>
                <c:pt idx="624">
                  <c:v>57.756</c:v>
                </c:pt>
                <c:pt idx="625">
                  <c:v>57.566000000000003</c:v>
                </c:pt>
                <c:pt idx="626">
                  <c:v>57.375999999999998</c:v>
                </c:pt>
                <c:pt idx="627">
                  <c:v>57.188000000000002</c:v>
                </c:pt>
                <c:pt idx="628">
                  <c:v>56.999000000000002</c:v>
                </c:pt>
                <c:pt idx="629">
                  <c:v>56.811</c:v>
                </c:pt>
                <c:pt idx="630">
                  <c:v>56.624000000000002</c:v>
                </c:pt>
                <c:pt idx="631">
                  <c:v>56.436999999999998</c:v>
                </c:pt>
                <c:pt idx="632">
                  <c:v>56.25</c:v>
                </c:pt>
                <c:pt idx="633">
                  <c:v>56.064</c:v>
                </c:pt>
                <c:pt idx="634">
                  <c:v>55.878</c:v>
                </c:pt>
                <c:pt idx="635">
                  <c:v>55.692999999999998</c:v>
                </c:pt>
                <c:pt idx="636">
                  <c:v>55.509</c:v>
                </c:pt>
                <c:pt idx="637">
                  <c:v>55.323999999999998</c:v>
                </c:pt>
                <c:pt idx="638">
                  <c:v>55.140999999999998</c:v>
                </c:pt>
                <c:pt idx="639">
                  <c:v>54.957999999999998</c:v>
                </c:pt>
                <c:pt idx="640">
                  <c:v>54.774999999999999</c:v>
                </c:pt>
                <c:pt idx="641">
                  <c:v>54.593000000000004</c:v>
                </c:pt>
                <c:pt idx="642">
                  <c:v>54.411000000000001</c:v>
                </c:pt>
                <c:pt idx="643">
                  <c:v>54.23</c:v>
                </c:pt>
                <c:pt idx="644">
                  <c:v>54.048999999999999</c:v>
                </c:pt>
                <c:pt idx="645">
                  <c:v>53.869</c:v>
                </c:pt>
                <c:pt idx="646">
                  <c:v>53.689</c:v>
                </c:pt>
                <c:pt idx="647">
                  <c:v>53.51</c:v>
                </c:pt>
                <c:pt idx="648">
                  <c:v>53.331000000000003</c:v>
                </c:pt>
                <c:pt idx="649">
                  <c:v>53.152000000000001</c:v>
                </c:pt>
                <c:pt idx="650">
                  <c:v>52.973999999999997</c:v>
                </c:pt>
                <c:pt idx="651">
                  <c:v>52.796999999999997</c:v>
                </c:pt>
                <c:pt idx="652">
                  <c:v>52.62</c:v>
                </c:pt>
                <c:pt idx="653">
                  <c:v>52.444000000000003</c:v>
                </c:pt>
                <c:pt idx="654">
                  <c:v>52.268000000000001</c:v>
                </c:pt>
                <c:pt idx="655">
                  <c:v>52.091999999999999</c:v>
                </c:pt>
                <c:pt idx="656">
                  <c:v>51.917000000000002</c:v>
                </c:pt>
                <c:pt idx="657">
                  <c:v>51.741999999999997</c:v>
                </c:pt>
                <c:pt idx="658">
                  <c:v>51.567999999999998</c:v>
                </c:pt>
                <c:pt idx="659">
                  <c:v>51.395000000000003</c:v>
                </c:pt>
                <c:pt idx="660">
                  <c:v>51.220999999999997</c:v>
                </c:pt>
                <c:pt idx="661">
                  <c:v>51.048999999999999</c:v>
                </c:pt>
                <c:pt idx="662">
                  <c:v>50.875999999999998</c:v>
                </c:pt>
                <c:pt idx="663">
                  <c:v>50.704999999999998</c:v>
                </c:pt>
                <c:pt idx="664">
                  <c:v>50.533000000000001</c:v>
                </c:pt>
                <c:pt idx="665">
                  <c:v>50.363</c:v>
                </c:pt>
                <c:pt idx="666">
                  <c:v>50.192</c:v>
                </c:pt>
                <c:pt idx="667">
                  <c:v>50.021999999999998</c:v>
                </c:pt>
                <c:pt idx="668">
                  <c:v>49.853000000000002</c:v>
                </c:pt>
                <c:pt idx="669">
                  <c:v>49.683999999999997</c:v>
                </c:pt>
                <c:pt idx="670">
                  <c:v>49.515000000000001</c:v>
                </c:pt>
                <c:pt idx="671">
                  <c:v>49.347000000000001</c:v>
                </c:pt>
                <c:pt idx="672">
                  <c:v>49.18</c:v>
                </c:pt>
                <c:pt idx="673">
                  <c:v>49.012999999999998</c:v>
                </c:pt>
                <c:pt idx="674">
                  <c:v>48.845999999999997</c:v>
                </c:pt>
                <c:pt idx="675">
                  <c:v>48.68</c:v>
                </c:pt>
                <c:pt idx="676">
                  <c:v>48.514000000000003</c:v>
                </c:pt>
                <c:pt idx="677">
                  <c:v>48.348999999999997</c:v>
                </c:pt>
                <c:pt idx="678">
                  <c:v>48.183999999999997</c:v>
                </c:pt>
                <c:pt idx="679">
                  <c:v>48.02</c:v>
                </c:pt>
                <c:pt idx="680">
                  <c:v>47.856000000000002</c:v>
                </c:pt>
                <c:pt idx="681">
                  <c:v>47.692</c:v>
                </c:pt>
                <c:pt idx="682">
                  <c:v>47.529000000000003</c:v>
                </c:pt>
                <c:pt idx="683">
                  <c:v>47.366999999999997</c:v>
                </c:pt>
                <c:pt idx="684">
                  <c:v>47.204999999999998</c:v>
                </c:pt>
                <c:pt idx="685">
                  <c:v>47.042999999999999</c:v>
                </c:pt>
                <c:pt idx="686">
                  <c:v>46.881999999999998</c:v>
                </c:pt>
                <c:pt idx="687">
                  <c:v>46.720999999999997</c:v>
                </c:pt>
                <c:pt idx="688">
                  <c:v>46.561</c:v>
                </c:pt>
                <c:pt idx="689">
                  <c:v>46.401000000000003</c:v>
                </c:pt>
                <c:pt idx="690">
                  <c:v>46.241999999999997</c:v>
                </c:pt>
                <c:pt idx="691">
                  <c:v>46.082999999999998</c:v>
                </c:pt>
                <c:pt idx="692">
                  <c:v>45.923999999999999</c:v>
                </c:pt>
                <c:pt idx="693">
                  <c:v>45.765999999999998</c:v>
                </c:pt>
                <c:pt idx="694">
                  <c:v>45.609000000000002</c:v>
                </c:pt>
                <c:pt idx="695">
                  <c:v>45.451999999999998</c:v>
                </c:pt>
                <c:pt idx="696">
                  <c:v>45.295000000000002</c:v>
                </c:pt>
                <c:pt idx="697">
                  <c:v>45.139000000000003</c:v>
                </c:pt>
                <c:pt idx="698">
                  <c:v>44.982999999999997</c:v>
                </c:pt>
                <c:pt idx="699">
                  <c:v>44.826999999999998</c:v>
                </c:pt>
                <c:pt idx="700">
                  <c:v>44.671999999999997</c:v>
                </c:pt>
                <c:pt idx="701">
                  <c:v>44.518000000000001</c:v>
                </c:pt>
                <c:pt idx="702">
                  <c:v>44.363999999999997</c:v>
                </c:pt>
                <c:pt idx="703">
                  <c:v>44.21</c:v>
                </c:pt>
                <c:pt idx="704">
                  <c:v>44.057000000000002</c:v>
                </c:pt>
                <c:pt idx="705">
                  <c:v>43.904000000000003</c:v>
                </c:pt>
                <c:pt idx="706">
                  <c:v>43.752000000000002</c:v>
                </c:pt>
                <c:pt idx="707">
                  <c:v>43.6</c:v>
                </c:pt>
                <c:pt idx="708">
                  <c:v>43.448999999999998</c:v>
                </c:pt>
                <c:pt idx="709">
                  <c:v>43.298000000000002</c:v>
                </c:pt>
                <c:pt idx="710">
                  <c:v>43.146999999999998</c:v>
                </c:pt>
                <c:pt idx="711">
                  <c:v>42.997</c:v>
                </c:pt>
                <c:pt idx="712">
                  <c:v>42.847000000000001</c:v>
                </c:pt>
                <c:pt idx="713">
                  <c:v>42.698</c:v>
                </c:pt>
                <c:pt idx="714">
                  <c:v>42.548999999999999</c:v>
                </c:pt>
                <c:pt idx="715">
                  <c:v>42.4</c:v>
                </c:pt>
                <c:pt idx="716">
                  <c:v>42.252000000000002</c:v>
                </c:pt>
                <c:pt idx="717">
                  <c:v>42.104999999999997</c:v>
                </c:pt>
                <c:pt idx="718">
                  <c:v>41.957999999999998</c:v>
                </c:pt>
                <c:pt idx="719">
                  <c:v>41.811</c:v>
                </c:pt>
                <c:pt idx="720">
                  <c:v>41.664999999999999</c:v>
                </c:pt>
                <c:pt idx="721">
                  <c:v>41.518999999999998</c:v>
                </c:pt>
                <c:pt idx="722">
                  <c:v>41.372999999999998</c:v>
                </c:pt>
                <c:pt idx="723">
                  <c:v>41.228000000000002</c:v>
                </c:pt>
                <c:pt idx="724">
                  <c:v>41.082999999999998</c:v>
                </c:pt>
                <c:pt idx="725">
                  <c:v>40.939</c:v>
                </c:pt>
                <c:pt idx="726">
                  <c:v>40.795000000000002</c:v>
                </c:pt>
                <c:pt idx="727">
                  <c:v>40.652000000000001</c:v>
                </c:pt>
                <c:pt idx="728">
                  <c:v>40.509</c:v>
                </c:pt>
                <c:pt idx="729">
                  <c:v>40.366</c:v>
                </c:pt>
                <c:pt idx="730">
                  <c:v>40.223999999999997</c:v>
                </c:pt>
                <c:pt idx="731">
                  <c:v>40.082000000000001</c:v>
                </c:pt>
                <c:pt idx="732">
                  <c:v>39.941000000000003</c:v>
                </c:pt>
                <c:pt idx="733">
                  <c:v>39.799999999999997</c:v>
                </c:pt>
                <c:pt idx="734">
                  <c:v>39.659999999999997</c:v>
                </c:pt>
                <c:pt idx="735">
                  <c:v>39.518999999999998</c:v>
                </c:pt>
                <c:pt idx="736">
                  <c:v>39.380000000000003</c:v>
                </c:pt>
                <c:pt idx="737">
                  <c:v>39.24</c:v>
                </c:pt>
                <c:pt idx="738">
                  <c:v>39.100999999999999</c:v>
                </c:pt>
                <c:pt idx="739">
                  <c:v>38.963000000000001</c:v>
                </c:pt>
                <c:pt idx="740">
                  <c:v>38.825000000000003</c:v>
                </c:pt>
                <c:pt idx="741">
                  <c:v>38.686999999999998</c:v>
                </c:pt>
                <c:pt idx="742">
                  <c:v>38.549999999999997</c:v>
                </c:pt>
                <c:pt idx="743">
                  <c:v>38.412999999999997</c:v>
                </c:pt>
                <c:pt idx="744">
                  <c:v>38.277000000000001</c:v>
                </c:pt>
                <c:pt idx="745">
                  <c:v>38.14</c:v>
                </c:pt>
                <c:pt idx="746">
                  <c:v>38.005000000000003</c:v>
                </c:pt>
                <c:pt idx="747">
                  <c:v>37.869999999999997</c:v>
                </c:pt>
                <c:pt idx="748">
                  <c:v>37.734999999999999</c:v>
                </c:pt>
                <c:pt idx="749">
                  <c:v>37.6</c:v>
                </c:pt>
                <c:pt idx="750">
                  <c:v>37.466000000000001</c:v>
                </c:pt>
                <c:pt idx="751">
                  <c:v>37.332000000000001</c:v>
                </c:pt>
                <c:pt idx="752">
                  <c:v>37.198999999999998</c:v>
                </c:pt>
                <c:pt idx="753">
                  <c:v>37.066000000000003</c:v>
                </c:pt>
                <c:pt idx="754">
                  <c:v>36.933999999999997</c:v>
                </c:pt>
                <c:pt idx="755">
                  <c:v>36.801000000000002</c:v>
                </c:pt>
                <c:pt idx="756">
                  <c:v>36.67</c:v>
                </c:pt>
                <c:pt idx="757">
                  <c:v>36.537999999999997</c:v>
                </c:pt>
                <c:pt idx="758">
                  <c:v>36.406999999999996</c:v>
                </c:pt>
                <c:pt idx="759">
                  <c:v>36.277000000000001</c:v>
                </c:pt>
                <c:pt idx="760">
                  <c:v>36.146999999999998</c:v>
                </c:pt>
                <c:pt idx="761">
                  <c:v>36.017000000000003</c:v>
                </c:pt>
                <c:pt idx="762">
                  <c:v>35.887</c:v>
                </c:pt>
                <c:pt idx="763">
                  <c:v>35.758000000000003</c:v>
                </c:pt>
                <c:pt idx="764">
                  <c:v>35.630000000000003</c:v>
                </c:pt>
                <c:pt idx="765">
                  <c:v>35.500999999999998</c:v>
                </c:pt>
                <c:pt idx="766">
                  <c:v>35.374000000000002</c:v>
                </c:pt>
                <c:pt idx="767">
                  <c:v>35.246000000000002</c:v>
                </c:pt>
                <c:pt idx="768">
                  <c:v>35.119</c:v>
                </c:pt>
                <c:pt idx="769">
                  <c:v>34.991999999999997</c:v>
                </c:pt>
                <c:pt idx="770">
                  <c:v>34.866</c:v>
                </c:pt>
                <c:pt idx="771">
                  <c:v>34.74</c:v>
                </c:pt>
                <c:pt idx="772">
                  <c:v>34.613999999999997</c:v>
                </c:pt>
                <c:pt idx="773">
                  <c:v>34.488999999999997</c:v>
                </c:pt>
                <c:pt idx="774">
                  <c:v>34.363999999999997</c:v>
                </c:pt>
                <c:pt idx="775">
                  <c:v>34.238999999999997</c:v>
                </c:pt>
                <c:pt idx="776">
                  <c:v>34.115000000000002</c:v>
                </c:pt>
                <c:pt idx="777">
                  <c:v>33.991999999999997</c:v>
                </c:pt>
                <c:pt idx="778">
                  <c:v>33.868000000000002</c:v>
                </c:pt>
                <c:pt idx="779">
                  <c:v>33.744999999999997</c:v>
                </c:pt>
                <c:pt idx="780">
                  <c:v>33.622999999999998</c:v>
                </c:pt>
                <c:pt idx="781">
                  <c:v>33.5</c:v>
                </c:pt>
                <c:pt idx="782">
                  <c:v>33.378</c:v>
                </c:pt>
                <c:pt idx="783">
                  <c:v>33.256999999999998</c:v>
                </c:pt>
                <c:pt idx="784">
                  <c:v>33.136000000000003</c:v>
                </c:pt>
                <c:pt idx="785">
                  <c:v>33.015000000000001</c:v>
                </c:pt>
                <c:pt idx="786">
                  <c:v>32.893999999999998</c:v>
                </c:pt>
                <c:pt idx="787">
                  <c:v>32.774000000000001</c:v>
                </c:pt>
                <c:pt idx="788">
                  <c:v>32.655000000000001</c:v>
                </c:pt>
                <c:pt idx="789">
                  <c:v>32.534999999999997</c:v>
                </c:pt>
                <c:pt idx="790">
                  <c:v>32.415999999999997</c:v>
                </c:pt>
                <c:pt idx="791">
                  <c:v>32.298000000000002</c:v>
                </c:pt>
                <c:pt idx="792">
                  <c:v>32.179000000000002</c:v>
                </c:pt>
                <c:pt idx="793">
                  <c:v>32.061999999999998</c:v>
                </c:pt>
                <c:pt idx="794">
                  <c:v>31.943999999999999</c:v>
                </c:pt>
                <c:pt idx="795">
                  <c:v>31.827000000000002</c:v>
                </c:pt>
                <c:pt idx="796">
                  <c:v>31.71</c:v>
                </c:pt>
                <c:pt idx="797">
                  <c:v>31.593</c:v>
                </c:pt>
                <c:pt idx="798">
                  <c:v>31.477</c:v>
                </c:pt>
                <c:pt idx="799">
                  <c:v>31.361999999999998</c:v>
                </c:pt>
                <c:pt idx="800">
                  <c:v>31.245999999999999</c:v>
                </c:pt>
                <c:pt idx="801">
                  <c:v>31.131</c:v>
                </c:pt>
                <c:pt idx="802">
                  <c:v>31.015999999999998</c:v>
                </c:pt>
                <c:pt idx="803">
                  <c:v>30.902000000000001</c:v>
                </c:pt>
                <c:pt idx="804">
                  <c:v>30.788</c:v>
                </c:pt>
                <c:pt idx="805">
                  <c:v>30.675000000000001</c:v>
                </c:pt>
                <c:pt idx="806">
                  <c:v>30.562000000000001</c:v>
                </c:pt>
                <c:pt idx="807">
                  <c:v>30.449000000000002</c:v>
                </c:pt>
                <c:pt idx="808">
                  <c:v>30.335999999999999</c:v>
                </c:pt>
                <c:pt idx="809">
                  <c:v>30.224</c:v>
                </c:pt>
                <c:pt idx="810">
                  <c:v>30.113</c:v>
                </c:pt>
                <c:pt idx="811">
                  <c:v>30.001000000000001</c:v>
                </c:pt>
                <c:pt idx="812">
                  <c:v>29.89</c:v>
                </c:pt>
                <c:pt idx="813">
                  <c:v>29.779</c:v>
                </c:pt>
                <c:pt idx="814">
                  <c:v>29.669</c:v>
                </c:pt>
                <c:pt idx="815">
                  <c:v>29.559000000000001</c:v>
                </c:pt>
                <c:pt idx="816">
                  <c:v>29.45</c:v>
                </c:pt>
                <c:pt idx="817">
                  <c:v>29.34</c:v>
                </c:pt>
                <c:pt idx="818">
                  <c:v>29.231000000000002</c:v>
                </c:pt>
                <c:pt idx="819">
                  <c:v>29.123000000000001</c:v>
                </c:pt>
                <c:pt idx="820">
                  <c:v>29.013999999999999</c:v>
                </c:pt>
                <c:pt idx="821">
                  <c:v>28.905999999999999</c:v>
                </c:pt>
                <c:pt idx="822">
                  <c:v>28.798999999999999</c:v>
                </c:pt>
                <c:pt idx="823">
                  <c:v>28.692</c:v>
                </c:pt>
                <c:pt idx="824">
                  <c:v>28.585000000000001</c:v>
                </c:pt>
                <c:pt idx="825">
                  <c:v>28.478000000000002</c:v>
                </c:pt>
                <c:pt idx="826">
                  <c:v>28.372</c:v>
                </c:pt>
                <c:pt idx="827">
                  <c:v>28.265999999999998</c:v>
                </c:pt>
                <c:pt idx="828">
                  <c:v>28.16</c:v>
                </c:pt>
                <c:pt idx="829">
                  <c:v>28.055</c:v>
                </c:pt>
                <c:pt idx="830">
                  <c:v>27.95</c:v>
                </c:pt>
                <c:pt idx="831">
                  <c:v>27.844999999999999</c:v>
                </c:pt>
                <c:pt idx="832">
                  <c:v>27.74</c:v>
                </c:pt>
                <c:pt idx="833">
                  <c:v>27.635999999999999</c:v>
                </c:pt>
                <c:pt idx="834">
                  <c:v>27.533000000000001</c:v>
                </c:pt>
                <c:pt idx="835">
                  <c:v>27.428999999999998</c:v>
                </c:pt>
                <c:pt idx="836">
                  <c:v>27.326000000000001</c:v>
                </c:pt>
                <c:pt idx="837">
                  <c:v>27.222999999999999</c:v>
                </c:pt>
                <c:pt idx="838">
                  <c:v>27.120999999999999</c:v>
                </c:pt>
                <c:pt idx="839">
                  <c:v>27.018000000000001</c:v>
                </c:pt>
                <c:pt idx="840">
                  <c:v>26.917000000000002</c:v>
                </c:pt>
                <c:pt idx="841">
                  <c:v>26.815000000000001</c:v>
                </c:pt>
                <c:pt idx="842">
                  <c:v>26.713999999999999</c:v>
                </c:pt>
                <c:pt idx="843">
                  <c:v>26.613</c:v>
                </c:pt>
                <c:pt idx="844">
                  <c:v>26.512</c:v>
                </c:pt>
                <c:pt idx="845">
                  <c:v>26.411999999999999</c:v>
                </c:pt>
                <c:pt idx="846">
                  <c:v>26.312000000000001</c:v>
                </c:pt>
                <c:pt idx="847">
                  <c:v>26.212</c:v>
                </c:pt>
                <c:pt idx="848">
                  <c:v>26.111999999999998</c:v>
                </c:pt>
                <c:pt idx="849">
                  <c:v>26.013000000000002</c:v>
                </c:pt>
                <c:pt idx="850">
                  <c:v>25.914000000000001</c:v>
                </c:pt>
                <c:pt idx="851">
                  <c:v>25.815999999999999</c:v>
                </c:pt>
                <c:pt idx="852">
                  <c:v>25.716999999999999</c:v>
                </c:pt>
                <c:pt idx="853">
                  <c:v>25.619</c:v>
                </c:pt>
                <c:pt idx="854">
                  <c:v>25.521999999999998</c:v>
                </c:pt>
                <c:pt idx="855">
                  <c:v>25.423999999999999</c:v>
                </c:pt>
                <c:pt idx="856">
                  <c:v>25.327000000000002</c:v>
                </c:pt>
                <c:pt idx="857">
                  <c:v>25.23</c:v>
                </c:pt>
                <c:pt idx="858">
                  <c:v>25.134</c:v>
                </c:pt>
                <c:pt idx="859">
                  <c:v>25.038</c:v>
                </c:pt>
                <c:pt idx="860">
                  <c:v>24.942</c:v>
                </c:pt>
                <c:pt idx="861">
                  <c:v>24.846</c:v>
                </c:pt>
                <c:pt idx="862">
                  <c:v>24.751000000000001</c:v>
                </c:pt>
                <c:pt idx="863">
                  <c:v>24.655000000000001</c:v>
                </c:pt>
                <c:pt idx="864">
                  <c:v>24.561</c:v>
                </c:pt>
                <c:pt idx="865">
                  <c:v>24.466000000000001</c:v>
                </c:pt>
                <c:pt idx="866">
                  <c:v>24.372</c:v>
                </c:pt>
                <c:pt idx="867">
                  <c:v>24.277999999999999</c:v>
                </c:pt>
                <c:pt idx="868">
                  <c:v>24.184000000000001</c:v>
                </c:pt>
                <c:pt idx="869">
                  <c:v>24.091000000000001</c:v>
                </c:pt>
                <c:pt idx="870">
                  <c:v>23.998000000000001</c:v>
                </c:pt>
                <c:pt idx="871">
                  <c:v>23.905000000000001</c:v>
                </c:pt>
                <c:pt idx="872">
                  <c:v>23.812999999999999</c:v>
                </c:pt>
                <c:pt idx="873">
                  <c:v>23.72</c:v>
                </c:pt>
                <c:pt idx="874">
                  <c:v>23.628</c:v>
                </c:pt>
                <c:pt idx="875">
                  <c:v>23.536999999999999</c:v>
                </c:pt>
                <c:pt idx="876">
                  <c:v>23.445</c:v>
                </c:pt>
                <c:pt idx="877">
                  <c:v>23.353999999999999</c:v>
                </c:pt>
                <c:pt idx="878">
                  <c:v>23.263000000000002</c:v>
                </c:pt>
                <c:pt idx="879">
                  <c:v>23.172999999999998</c:v>
                </c:pt>
                <c:pt idx="880">
                  <c:v>23.082999999999998</c:v>
                </c:pt>
                <c:pt idx="881">
                  <c:v>22.992999999999999</c:v>
                </c:pt>
                <c:pt idx="882">
                  <c:v>22.902999999999999</c:v>
                </c:pt>
                <c:pt idx="883">
                  <c:v>22.812999999999999</c:v>
                </c:pt>
                <c:pt idx="884">
                  <c:v>22.724</c:v>
                </c:pt>
                <c:pt idx="885">
                  <c:v>22.635000000000002</c:v>
                </c:pt>
                <c:pt idx="886">
                  <c:v>22.547000000000001</c:v>
                </c:pt>
                <c:pt idx="887">
                  <c:v>22.457999999999998</c:v>
                </c:pt>
                <c:pt idx="888">
                  <c:v>22.37</c:v>
                </c:pt>
                <c:pt idx="889">
                  <c:v>22.282</c:v>
                </c:pt>
                <c:pt idx="890">
                  <c:v>22.195</c:v>
                </c:pt>
                <c:pt idx="891">
                  <c:v>22.108000000000001</c:v>
                </c:pt>
                <c:pt idx="892">
                  <c:v>22.021000000000001</c:v>
                </c:pt>
                <c:pt idx="893">
                  <c:v>21.934000000000001</c:v>
                </c:pt>
                <c:pt idx="894">
                  <c:v>21.847999999999999</c:v>
                </c:pt>
                <c:pt idx="895">
                  <c:v>21.760999999999999</c:v>
                </c:pt>
                <c:pt idx="896">
                  <c:v>21.675000000000001</c:v>
                </c:pt>
                <c:pt idx="897">
                  <c:v>21.59</c:v>
                </c:pt>
                <c:pt idx="898">
                  <c:v>21.504000000000001</c:v>
                </c:pt>
                <c:pt idx="899">
                  <c:v>21.419</c:v>
                </c:pt>
                <c:pt idx="900">
                  <c:v>21.335000000000001</c:v>
                </c:pt>
                <c:pt idx="901">
                  <c:v>21.25</c:v>
                </c:pt>
                <c:pt idx="902">
                  <c:v>21.166</c:v>
                </c:pt>
                <c:pt idx="903">
                  <c:v>21.082000000000001</c:v>
                </c:pt>
                <c:pt idx="904">
                  <c:v>20.998000000000001</c:v>
                </c:pt>
                <c:pt idx="905">
                  <c:v>20.914999999999999</c:v>
                </c:pt>
                <c:pt idx="906">
                  <c:v>20.831</c:v>
                </c:pt>
                <c:pt idx="907">
                  <c:v>20.748000000000001</c:v>
                </c:pt>
                <c:pt idx="908">
                  <c:v>20.666</c:v>
                </c:pt>
                <c:pt idx="909">
                  <c:v>20.582999999999998</c:v>
                </c:pt>
                <c:pt idx="910">
                  <c:v>20.501000000000001</c:v>
                </c:pt>
                <c:pt idx="911">
                  <c:v>20.419</c:v>
                </c:pt>
                <c:pt idx="912">
                  <c:v>20.338000000000001</c:v>
                </c:pt>
                <c:pt idx="913">
                  <c:v>20.256</c:v>
                </c:pt>
                <c:pt idx="914">
                  <c:v>20.175000000000001</c:v>
                </c:pt>
                <c:pt idx="915">
                  <c:v>20.094000000000001</c:v>
                </c:pt>
                <c:pt idx="916">
                  <c:v>20.013999999999999</c:v>
                </c:pt>
                <c:pt idx="917">
                  <c:v>19.933</c:v>
                </c:pt>
                <c:pt idx="918">
                  <c:v>19.853000000000002</c:v>
                </c:pt>
                <c:pt idx="919">
                  <c:v>19.774000000000001</c:v>
                </c:pt>
                <c:pt idx="920">
                  <c:v>19.693999999999999</c:v>
                </c:pt>
                <c:pt idx="921">
                  <c:v>19.614999999999998</c:v>
                </c:pt>
                <c:pt idx="922">
                  <c:v>19.536000000000001</c:v>
                </c:pt>
                <c:pt idx="923">
                  <c:v>19.457000000000001</c:v>
                </c:pt>
                <c:pt idx="924">
                  <c:v>19.378</c:v>
                </c:pt>
                <c:pt idx="925">
                  <c:v>19.3</c:v>
                </c:pt>
                <c:pt idx="926">
                  <c:v>19.222000000000001</c:v>
                </c:pt>
                <c:pt idx="927">
                  <c:v>19.143999999999998</c:v>
                </c:pt>
                <c:pt idx="928">
                  <c:v>19.067</c:v>
                </c:pt>
                <c:pt idx="929">
                  <c:v>18.989999999999998</c:v>
                </c:pt>
                <c:pt idx="930">
                  <c:v>18.913</c:v>
                </c:pt>
                <c:pt idx="931">
                  <c:v>18.835999999999999</c:v>
                </c:pt>
                <c:pt idx="932">
                  <c:v>18.760000000000002</c:v>
                </c:pt>
                <c:pt idx="933">
                  <c:v>18.683</c:v>
                </c:pt>
                <c:pt idx="934">
                  <c:v>18.606999999999999</c:v>
                </c:pt>
                <c:pt idx="935">
                  <c:v>18.532</c:v>
                </c:pt>
                <c:pt idx="936">
                  <c:v>18.456</c:v>
                </c:pt>
                <c:pt idx="937">
                  <c:v>18.381</c:v>
                </c:pt>
                <c:pt idx="938">
                  <c:v>18.306000000000001</c:v>
                </c:pt>
                <c:pt idx="939">
                  <c:v>18.231000000000002</c:v>
                </c:pt>
                <c:pt idx="940">
                  <c:v>18.157</c:v>
                </c:pt>
                <c:pt idx="941">
                  <c:v>18.082999999999998</c:v>
                </c:pt>
                <c:pt idx="942">
                  <c:v>18.009</c:v>
                </c:pt>
                <c:pt idx="943">
                  <c:v>17.934999999999999</c:v>
                </c:pt>
                <c:pt idx="944">
                  <c:v>17.861999999999998</c:v>
                </c:pt>
                <c:pt idx="945">
                  <c:v>17.788</c:v>
                </c:pt>
                <c:pt idx="946">
                  <c:v>17.716000000000001</c:v>
                </c:pt>
                <c:pt idx="947">
                  <c:v>17.643000000000001</c:v>
                </c:pt>
                <c:pt idx="948">
                  <c:v>17.57</c:v>
                </c:pt>
                <c:pt idx="949">
                  <c:v>17.498000000000001</c:v>
                </c:pt>
                <c:pt idx="950">
                  <c:v>17.425999999999998</c:v>
                </c:pt>
                <c:pt idx="951">
                  <c:v>17.353999999999999</c:v>
                </c:pt>
                <c:pt idx="952">
                  <c:v>17.283000000000001</c:v>
                </c:pt>
                <c:pt idx="953">
                  <c:v>17.212</c:v>
                </c:pt>
                <c:pt idx="954">
                  <c:v>17.140999999999998</c:v>
                </c:pt>
                <c:pt idx="955">
                  <c:v>17.07</c:v>
                </c:pt>
                <c:pt idx="956">
                  <c:v>16.998999999999999</c:v>
                </c:pt>
                <c:pt idx="957">
                  <c:v>16.928999999999998</c:v>
                </c:pt>
                <c:pt idx="958">
                  <c:v>16.859000000000002</c:v>
                </c:pt>
                <c:pt idx="959">
                  <c:v>16.789000000000001</c:v>
                </c:pt>
                <c:pt idx="960">
                  <c:v>16.72</c:v>
                </c:pt>
                <c:pt idx="961">
                  <c:v>16.651</c:v>
                </c:pt>
                <c:pt idx="962">
                  <c:v>16.581</c:v>
                </c:pt>
                <c:pt idx="963">
                  <c:v>16.513000000000002</c:v>
                </c:pt>
                <c:pt idx="964">
                  <c:v>16.443999999999999</c:v>
                </c:pt>
                <c:pt idx="965">
                  <c:v>16.376000000000001</c:v>
                </c:pt>
                <c:pt idx="966">
                  <c:v>16.306999999999999</c:v>
                </c:pt>
                <c:pt idx="967">
                  <c:v>16.239999999999998</c:v>
                </c:pt>
                <c:pt idx="968">
                  <c:v>16.172000000000001</c:v>
                </c:pt>
                <c:pt idx="969">
                  <c:v>16.103999999999999</c:v>
                </c:pt>
                <c:pt idx="970">
                  <c:v>16.036999999999999</c:v>
                </c:pt>
                <c:pt idx="971">
                  <c:v>15.97</c:v>
                </c:pt>
                <c:pt idx="972">
                  <c:v>15.903</c:v>
                </c:pt>
                <c:pt idx="973">
                  <c:v>15.837</c:v>
                </c:pt>
                <c:pt idx="974">
                  <c:v>15.77</c:v>
                </c:pt>
                <c:pt idx="975">
                  <c:v>15.704000000000001</c:v>
                </c:pt>
                <c:pt idx="976">
                  <c:v>15.638999999999999</c:v>
                </c:pt>
                <c:pt idx="977">
                  <c:v>15.573</c:v>
                </c:pt>
                <c:pt idx="978">
                  <c:v>15.507</c:v>
                </c:pt>
                <c:pt idx="979">
                  <c:v>15.442</c:v>
                </c:pt>
                <c:pt idx="980">
                  <c:v>15.377000000000001</c:v>
                </c:pt>
                <c:pt idx="981">
                  <c:v>15.313000000000001</c:v>
                </c:pt>
                <c:pt idx="982">
                  <c:v>15.247999999999999</c:v>
                </c:pt>
                <c:pt idx="983">
                  <c:v>15.183999999999999</c:v>
                </c:pt>
                <c:pt idx="984">
                  <c:v>15.12</c:v>
                </c:pt>
                <c:pt idx="985">
                  <c:v>15.055999999999999</c:v>
                </c:pt>
                <c:pt idx="986">
                  <c:v>14.992000000000001</c:v>
                </c:pt>
                <c:pt idx="987">
                  <c:v>14.929</c:v>
                </c:pt>
                <c:pt idx="988">
                  <c:v>14.865</c:v>
                </c:pt>
                <c:pt idx="989">
                  <c:v>14.802</c:v>
                </c:pt>
                <c:pt idx="990">
                  <c:v>14.74</c:v>
                </c:pt>
                <c:pt idx="991">
                  <c:v>14.677</c:v>
                </c:pt>
                <c:pt idx="992">
                  <c:v>14.615</c:v>
                </c:pt>
                <c:pt idx="993">
                  <c:v>14.553000000000001</c:v>
                </c:pt>
                <c:pt idx="994">
                  <c:v>14.491</c:v>
                </c:pt>
                <c:pt idx="995">
                  <c:v>14.429</c:v>
                </c:pt>
                <c:pt idx="996">
                  <c:v>14.367000000000001</c:v>
                </c:pt>
                <c:pt idx="997">
                  <c:v>14.305999999999999</c:v>
                </c:pt>
                <c:pt idx="998">
                  <c:v>14.244999999999999</c:v>
                </c:pt>
                <c:pt idx="999">
                  <c:v>14.183999999999999</c:v>
                </c:pt>
                <c:pt idx="1000">
                  <c:v>14.124000000000001</c:v>
                </c:pt>
                <c:pt idx="1001">
                  <c:v>14.063000000000001</c:v>
                </c:pt>
                <c:pt idx="1002">
                  <c:v>14.003</c:v>
                </c:pt>
                <c:pt idx="1003">
                  <c:v>13.943</c:v>
                </c:pt>
                <c:pt idx="1004">
                  <c:v>13.882999999999999</c:v>
                </c:pt>
                <c:pt idx="1005">
                  <c:v>13.824</c:v>
                </c:pt>
                <c:pt idx="1006">
                  <c:v>13.763999999999999</c:v>
                </c:pt>
                <c:pt idx="1007">
                  <c:v>13.705</c:v>
                </c:pt>
                <c:pt idx="1008">
                  <c:v>13.646000000000001</c:v>
                </c:pt>
                <c:pt idx="1009">
                  <c:v>13.587</c:v>
                </c:pt>
                <c:pt idx="1010">
                  <c:v>13.529</c:v>
                </c:pt>
                <c:pt idx="1011">
                  <c:v>13.47</c:v>
                </c:pt>
                <c:pt idx="1012">
                  <c:v>13.412000000000001</c:v>
                </c:pt>
                <c:pt idx="1013">
                  <c:v>13.353999999999999</c:v>
                </c:pt>
                <c:pt idx="1014">
                  <c:v>13.295999999999999</c:v>
                </c:pt>
                <c:pt idx="1015">
                  <c:v>13.239000000000001</c:v>
                </c:pt>
                <c:pt idx="1016">
                  <c:v>13.182</c:v>
                </c:pt>
                <c:pt idx="1017">
                  <c:v>13.124000000000001</c:v>
                </c:pt>
                <c:pt idx="1018">
                  <c:v>13.067</c:v>
                </c:pt>
                <c:pt idx="1019">
                  <c:v>13.010999999999999</c:v>
                </c:pt>
                <c:pt idx="1020">
                  <c:v>12.954000000000001</c:v>
                </c:pt>
                <c:pt idx="1021">
                  <c:v>12.898</c:v>
                </c:pt>
                <c:pt idx="1022">
                  <c:v>12.842000000000001</c:v>
                </c:pt>
                <c:pt idx="1023">
                  <c:v>12.786</c:v>
                </c:pt>
                <c:pt idx="1024">
                  <c:v>12.73</c:v>
                </c:pt>
                <c:pt idx="1025">
                  <c:v>12.673999999999999</c:v>
                </c:pt>
                <c:pt idx="1026">
                  <c:v>12.619</c:v>
                </c:pt>
                <c:pt idx="1027">
                  <c:v>12.564</c:v>
                </c:pt>
                <c:pt idx="1028">
                  <c:v>12.509</c:v>
                </c:pt>
                <c:pt idx="1029">
                  <c:v>12.454000000000001</c:v>
                </c:pt>
                <c:pt idx="1030">
                  <c:v>12.4</c:v>
                </c:pt>
                <c:pt idx="1031">
                  <c:v>12.345000000000001</c:v>
                </c:pt>
                <c:pt idx="1032">
                  <c:v>12.291</c:v>
                </c:pt>
                <c:pt idx="1033">
                  <c:v>12.237</c:v>
                </c:pt>
                <c:pt idx="1034">
                  <c:v>12.183</c:v>
                </c:pt>
                <c:pt idx="1035">
                  <c:v>12.13</c:v>
                </c:pt>
                <c:pt idx="1036">
                  <c:v>12.076000000000001</c:v>
                </c:pt>
                <c:pt idx="1037">
                  <c:v>12.023</c:v>
                </c:pt>
                <c:pt idx="1038">
                  <c:v>11.97</c:v>
                </c:pt>
                <c:pt idx="1039">
                  <c:v>11.917</c:v>
                </c:pt>
                <c:pt idx="1040">
                  <c:v>11.865</c:v>
                </c:pt>
                <c:pt idx="1041">
                  <c:v>11.811999999999999</c:v>
                </c:pt>
                <c:pt idx="1042">
                  <c:v>11.76</c:v>
                </c:pt>
                <c:pt idx="1043">
                  <c:v>11.708</c:v>
                </c:pt>
                <c:pt idx="1044">
                  <c:v>11.656000000000001</c:v>
                </c:pt>
                <c:pt idx="1045">
                  <c:v>11.605</c:v>
                </c:pt>
                <c:pt idx="1046">
                  <c:v>11.553000000000001</c:v>
                </c:pt>
                <c:pt idx="1047">
                  <c:v>11.502000000000001</c:v>
                </c:pt>
                <c:pt idx="1048">
                  <c:v>11.451000000000001</c:v>
                </c:pt>
                <c:pt idx="1049">
                  <c:v>11.4</c:v>
                </c:pt>
                <c:pt idx="1050">
                  <c:v>11.349</c:v>
                </c:pt>
                <c:pt idx="1051">
                  <c:v>11.298999999999999</c:v>
                </c:pt>
                <c:pt idx="1052">
                  <c:v>11.247999999999999</c:v>
                </c:pt>
                <c:pt idx="1053">
                  <c:v>11.198</c:v>
                </c:pt>
                <c:pt idx="1054">
                  <c:v>11.148</c:v>
                </c:pt>
                <c:pt idx="1055">
                  <c:v>11.098000000000001</c:v>
                </c:pt>
                <c:pt idx="1056">
                  <c:v>11.048999999999999</c:v>
                </c:pt>
                <c:pt idx="1057">
                  <c:v>10.999000000000001</c:v>
                </c:pt>
                <c:pt idx="1058">
                  <c:v>10.95</c:v>
                </c:pt>
                <c:pt idx="1059">
                  <c:v>10.901</c:v>
                </c:pt>
                <c:pt idx="1060">
                  <c:v>10.852</c:v>
                </c:pt>
                <c:pt idx="1061">
                  <c:v>10.803000000000001</c:v>
                </c:pt>
                <c:pt idx="1062">
                  <c:v>10.755000000000001</c:v>
                </c:pt>
                <c:pt idx="1063">
                  <c:v>10.706</c:v>
                </c:pt>
                <c:pt idx="1064">
                  <c:v>10.657999999999999</c:v>
                </c:pt>
                <c:pt idx="1065">
                  <c:v>10.61</c:v>
                </c:pt>
                <c:pt idx="1066">
                  <c:v>10.561999999999999</c:v>
                </c:pt>
                <c:pt idx="1067">
                  <c:v>10.515000000000001</c:v>
                </c:pt>
                <c:pt idx="1068">
                  <c:v>10.467000000000001</c:v>
                </c:pt>
                <c:pt idx="1069">
                  <c:v>10.42</c:v>
                </c:pt>
                <c:pt idx="1070">
                  <c:v>10.372999999999999</c:v>
                </c:pt>
                <c:pt idx="1071">
                  <c:v>10.326000000000001</c:v>
                </c:pt>
                <c:pt idx="1072">
                  <c:v>10.279</c:v>
                </c:pt>
                <c:pt idx="1073">
                  <c:v>10.233000000000001</c:v>
                </c:pt>
                <c:pt idx="1074">
                  <c:v>10.186</c:v>
                </c:pt>
                <c:pt idx="1075">
                  <c:v>10.14</c:v>
                </c:pt>
                <c:pt idx="1076">
                  <c:v>10.093999999999999</c:v>
                </c:pt>
                <c:pt idx="1077">
                  <c:v>10.048</c:v>
                </c:pt>
                <c:pt idx="1078">
                  <c:v>10.003</c:v>
                </c:pt>
                <c:pt idx="1079">
                  <c:v>9.9572000000000003</c:v>
                </c:pt>
                <c:pt idx="1080">
                  <c:v>9.9117999999999995</c:v>
                </c:pt>
                <c:pt idx="1081">
                  <c:v>9.8666999999999998</c:v>
                </c:pt>
                <c:pt idx="1082">
                  <c:v>9.8216999999999999</c:v>
                </c:pt>
                <c:pt idx="1083">
                  <c:v>9.7768999999999995</c:v>
                </c:pt>
                <c:pt idx="1084">
                  <c:v>9.7322000000000006</c:v>
                </c:pt>
                <c:pt idx="1085">
                  <c:v>9.6876999999999995</c:v>
                </c:pt>
                <c:pt idx="1086">
                  <c:v>9.6434999999999995</c:v>
                </c:pt>
                <c:pt idx="1087">
                  <c:v>9.5992999999999995</c:v>
                </c:pt>
                <c:pt idx="1088">
                  <c:v>9.5554000000000006</c:v>
                </c:pt>
                <c:pt idx="1089">
                  <c:v>9.5115999999999996</c:v>
                </c:pt>
                <c:pt idx="1090">
                  <c:v>9.4679000000000002</c:v>
                </c:pt>
                <c:pt idx="1091">
                  <c:v>9.4245000000000001</c:v>
                </c:pt>
                <c:pt idx="1092">
                  <c:v>9.3811999999999998</c:v>
                </c:pt>
                <c:pt idx="1093">
                  <c:v>9.3381000000000007</c:v>
                </c:pt>
                <c:pt idx="1094">
                  <c:v>9.2950999999999997</c:v>
                </c:pt>
                <c:pt idx="1095">
                  <c:v>9.2523999999999997</c:v>
                </c:pt>
                <c:pt idx="1096">
                  <c:v>9.2096999999999998</c:v>
                </c:pt>
                <c:pt idx="1097">
                  <c:v>9.1672999999999991</c:v>
                </c:pt>
                <c:pt idx="1098">
                  <c:v>9.125</c:v>
                </c:pt>
                <c:pt idx="1099">
                  <c:v>9.0829000000000004</c:v>
                </c:pt>
                <c:pt idx="1100">
                  <c:v>9.0409000000000006</c:v>
                </c:pt>
                <c:pt idx="1101">
                  <c:v>8.9991000000000003</c:v>
                </c:pt>
                <c:pt idx="1102">
                  <c:v>8.9574999999999996</c:v>
                </c:pt>
                <c:pt idx="1103">
                  <c:v>8.9160000000000004</c:v>
                </c:pt>
                <c:pt idx="1104">
                  <c:v>8.8747000000000007</c:v>
                </c:pt>
                <c:pt idx="1105">
                  <c:v>8.8336000000000006</c:v>
                </c:pt>
                <c:pt idx="1106">
                  <c:v>8.7926000000000002</c:v>
                </c:pt>
                <c:pt idx="1107">
                  <c:v>8.7517999999999994</c:v>
                </c:pt>
                <c:pt idx="1108">
                  <c:v>8.7111999999999998</c:v>
                </c:pt>
                <c:pt idx="1109">
                  <c:v>8.6707000000000001</c:v>
                </c:pt>
                <c:pt idx="1110">
                  <c:v>8.6303000000000001</c:v>
                </c:pt>
                <c:pt idx="1111">
                  <c:v>8.5900999999999996</c:v>
                </c:pt>
                <c:pt idx="1112">
                  <c:v>8.5501000000000005</c:v>
                </c:pt>
                <c:pt idx="1113">
                  <c:v>8.5103000000000009</c:v>
                </c:pt>
                <c:pt idx="1114">
                  <c:v>8.4705999999999992</c:v>
                </c:pt>
                <c:pt idx="1115">
                  <c:v>8.4309999999999992</c:v>
                </c:pt>
                <c:pt idx="1116">
                  <c:v>8.3916000000000004</c:v>
                </c:pt>
                <c:pt idx="1117">
                  <c:v>8.3523999999999994</c:v>
                </c:pt>
                <c:pt idx="1118">
                  <c:v>8.3132999999999999</c:v>
                </c:pt>
                <c:pt idx="1119">
                  <c:v>8.2744</c:v>
                </c:pt>
                <c:pt idx="1120">
                  <c:v>8.2356999999999996</c:v>
                </c:pt>
                <c:pt idx="1121">
                  <c:v>8.1971000000000007</c:v>
                </c:pt>
                <c:pt idx="1122">
                  <c:v>8.1585999999999999</c:v>
                </c:pt>
                <c:pt idx="1123">
                  <c:v>8.1203000000000003</c:v>
                </c:pt>
                <c:pt idx="1124">
                  <c:v>8.0822000000000003</c:v>
                </c:pt>
                <c:pt idx="1125">
                  <c:v>8.0442</c:v>
                </c:pt>
                <c:pt idx="1126">
                  <c:v>8.0063999999999993</c:v>
                </c:pt>
                <c:pt idx="1127">
                  <c:v>7.9687000000000001</c:v>
                </c:pt>
                <c:pt idx="1128">
                  <c:v>7.9310999999999998</c:v>
                </c:pt>
                <c:pt idx="1129">
                  <c:v>7.8937999999999997</c:v>
                </c:pt>
                <c:pt idx="1130">
                  <c:v>7.8564999999999996</c:v>
                </c:pt>
                <c:pt idx="1131">
                  <c:v>7.8193999999999999</c:v>
                </c:pt>
                <c:pt idx="1132">
                  <c:v>7.7824999999999998</c:v>
                </c:pt>
                <c:pt idx="1133">
                  <c:v>7.7457000000000003</c:v>
                </c:pt>
                <c:pt idx="1134">
                  <c:v>7.7091000000000003</c:v>
                </c:pt>
                <c:pt idx="1135">
                  <c:v>7.6726000000000001</c:v>
                </c:pt>
                <c:pt idx="1136">
                  <c:v>7.6363000000000003</c:v>
                </c:pt>
                <c:pt idx="1137">
                  <c:v>7.6001000000000003</c:v>
                </c:pt>
                <c:pt idx="1138">
                  <c:v>7.5640999999999998</c:v>
                </c:pt>
                <c:pt idx="1139">
                  <c:v>7.5282</c:v>
                </c:pt>
                <c:pt idx="1140">
                  <c:v>7.4923999999999999</c:v>
                </c:pt>
                <c:pt idx="1141">
                  <c:v>7.4569000000000001</c:v>
                </c:pt>
                <c:pt idx="1142">
                  <c:v>7.4214000000000002</c:v>
                </c:pt>
                <c:pt idx="1143">
                  <c:v>7.3860999999999999</c:v>
                </c:pt>
                <c:pt idx="1144">
                  <c:v>7.3509000000000002</c:v>
                </c:pt>
                <c:pt idx="1145">
                  <c:v>7.3159000000000001</c:v>
                </c:pt>
                <c:pt idx="1146">
                  <c:v>7.2809999999999997</c:v>
                </c:pt>
                <c:pt idx="1147">
                  <c:v>7.2462999999999997</c:v>
                </c:pt>
                <c:pt idx="1148">
                  <c:v>7.2117000000000004</c:v>
                </c:pt>
                <c:pt idx="1149">
                  <c:v>7.1772999999999998</c:v>
                </c:pt>
                <c:pt idx="1150">
                  <c:v>7.1429999999999998</c:v>
                </c:pt>
                <c:pt idx="1151">
                  <c:v>7.1087999999999996</c:v>
                </c:pt>
                <c:pt idx="1152">
                  <c:v>7.0747999999999998</c:v>
                </c:pt>
                <c:pt idx="1153">
                  <c:v>7.0408999999999997</c:v>
                </c:pt>
                <c:pt idx="1154">
                  <c:v>7.0072000000000001</c:v>
                </c:pt>
                <c:pt idx="1155">
                  <c:v>6.9736000000000002</c:v>
                </c:pt>
                <c:pt idx="1156">
                  <c:v>6.9401000000000002</c:v>
                </c:pt>
                <c:pt idx="1157">
                  <c:v>6.9067999999999996</c:v>
                </c:pt>
                <c:pt idx="1158">
                  <c:v>6.8735999999999997</c:v>
                </c:pt>
                <c:pt idx="1159">
                  <c:v>6.8406000000000002</c:v>
                </c:pt>
                <c:pt idx="1160">
                  <c:v>6.8076999999999996</c:v>
                </c:pt>
                <c:pt idx="1161">
                  <c:v>6.7748999999999997</c:v>
                </c:pt>
                <c:pt idx="1162">
                  <c:v>6.7423000000000002</c:v>
                </c:pt>
                <c:pt idx="1163">
                  <c:v>6.7098000000000004</c:v>
                </c:pt>
                <c:pt idx="1164">
                  <c:v>6.6775000000000002</c:v>
                </c:pt>
                <c:pt idx="1165">
                  <c:v>6.6452</c:v>
                </c:pt>
                <c:pt idx="1166">
                  <c:v>6.6132</c:v>
                </c:pt>
                <c:pt idx="1167">
                  <c:v>6.5811999999999999</c:v>
                </c:pt>
                <c:pt idx="1168">
                  <c:v>6.5494000000000003</c:v>
                </c:pt>
                <c:pt idx="1169">
                  <c:v>6.5176999999999996</c:v>
                </c:pt>
                <c:pt idx="1170">
                  <c:v>6.4862000000000002</c:v>
                </c:pt>
                <c:pt idx="1171">
                  <c:v>6.4546999999999999</c:v>
                </c:pt>
                <c:pt idx="1172">
                  <c:v>6.4234999999999998</c:v>
                </c:pt>
                <c:pt idx="1173">
                  <c:v>6.3922999999999996</c:v>
                </c:pt>
                <c:pt idx="1174">
                  <c:v>6.3613</c:v>
                </c:pt>
                <c:pt idx="1175">
                  <c:v>6.3304</c:v>
                </c:pt>
                <c:pt idx="1176">
                  <c:v>6.2995999999999999</c:v>
                </c:pt>
                <c:pt idx="1177">
                  <c:v>6.2690000000000001</c:v>
                </c:pt>
                <c:pt idx="1178">
                  <c:v>6.2385000000000002</c:v>
                </c:pt>
                <c:pt idx="1179">
                  <c:v>6.2081999999999997</c:v>
                </c:pt>
                <c:pt idx="1180">
                  <c:v>6.1779000000000002</c:v>
                </c:pt>
                <c:pt idx="1181">
                  <c:v>6.1478000000000002</c:v>
                </c:pt>
                <c:pt idx="1182">
                  <c:v>6.1177999999999999</c:v>
                </c:pt>
                <c:pt idx="1183">
                  <c:v>6.0880000000000001</c:v>
                </c:pt>
                <c:pt idx="1184">
                  <c:v>6.0583</c:v>
                </c:pt>
                <c:pt idx="1185">
                  <c:v>6.0286999999999997</c:v>
                </c:pt>
                <c:pt idx="1186">
                  <c:v>5.9992000000000001</c:v>
                </c:pt>
                <c:pt idx="1187">
                  <c:v>5.9698000000000002</c:v>
                </c:pt>
                <c:pt idx="1188">
                  <c:v>5.9405999999999999</c:v>
                </c:pt>
                <c:pt idx="1189">
                  <c:v>5.9115000000000002</c:v>
                </c:pt>
                <c:pt idx="1190">
                  <c:v>5.8826000000000001</c:v>
                </c:pt>
                <c:pt idx="1191">
                  <c:v>5.8536999999999999</c:v>
                </c:pt>
                <c:pt idx="1192">
                  <c:v>5.8250000000000002</c:v>
                </c:pt>
                <c:pt idx="1193">
                  <c:v>5.7964000000000002</c:v>
                </c:pt>
                <c:pt idx="1194">
                  <c:v>5.7679</c:v>
                </c:pt>
                <c:pt idx="1195">
                  <c:v>5.7396000000000003</c:v>
                </c:pt>
                <c:pt idx="1196">
                  <c:v>5.7114000000000003</c:v>
                </c:pt>
                <c:pt idx="1197">
                  <c:v>5.6833</c:v>
                </c:pt>
                <c:pt idx="1198">
                  <c:v>5.6553000000000004</c:v>
                </c:pt>
                <c:pt idx="1199">
                  <c:v>5.6273999999999997</c:v>
                </c:pt>
                <c:pt idx="1200">
                  <c:v>5.5997000000000003</c:v>
                </c:pt>
                <c:pt idx="1201">
                  <c:v>5.5720000000000001</c:v>
                </c:pt>
                <c:pt idx="1202">
                  <c:v>5.5445000000000002</c:v>
                </c:pt>
                <c:pt idx="1203">
                  <c:v>5.5171999999999999</c:v>
                </c:pt>
                <c:pt idx="1204">
                  <c:v>5.4898999999999996</c:v>
                </c:pt>
                <c:pt idx="1205">
                  <c:v>5.4627999999999997</c:v>
                </c:pt>
                <c:pt idx="1206">
                  <c:v>5.4356999999999998</c:v>
                </c:pt>
                <c:pt idx="1207">
                  <c:v>5.4088000000000003</c:v>
                </c:pt>
                <c:pt idx="1208">
                  <c:v>5.3821000000000003</c:v>
                </c:pt>
                <c:pt idx="1209">
                  <c:v>5.3554000000000004</c:v>
                </c:pt>
                <c:pt idx="1210">
                  <c:v>5.3289</c:v>
                </c:pt>
                <c:pt idx="1211">
                  <c:v>5.3025000000000002</c:v>
                </c:pt>
                <c:pt idx="1212">
                  <c:v>5.2762000000000002</c:v>
                </c:pt>
                <c:pt idx="1213">
                  <c:v>5.25</c:v>
                </c:pt>
                <c:pt idx="1214">
                  <c:v>5.2240000000000002</c:v>
                </c:pt>
                <c:pt idx="1215">
                  <c:v>5.1981000000000002</c:v>
                </c:pt>
                <c:pt idx="1216">
                  <c:v>5.1722999999999999</c:v>
                </c:pt>
                <c:pt idx="1217">
                  <c:v>5.1466000000000003</c:v>
                </c:pt>
                <c:pt idx="1218">
                  <c:v>5.1211000000000002</c:v>
                </c:pt>
                <c:pt idx="1219">
                  <c:v>5.0956000000000001</c:v>
                </c:pt>
                <c:pt idx="1220">
                  <c:v>5.0702999999999996</c:v>
                </c:pt>
                <c:pt idx="1221">
                  <c:v>5.0452000000000004</c:v>
                </c:pt>
                <c:pt idx="1222">
                  <c:v>5.0201000000000002</c:v>
                </c:pt>
                <c:pt idx="1223">
                  <c:v>4.9951999999999996</c:v>
                </c:pt>
                <c:pt idx="1224">
                  <c:v>4.9703999999999997</c:v>
                </c:pt>
                <c:pt idx="1225">
                  <c:v>4.9457000000000004</c:v>
                </c:pt>
                <c:pt idx="1226">
                  <c:v>4.9211</c:v>
                </c:pt>
                <c:pt idx="1227">
                  <c:v>4.8967000000000001</c:v>
                </c:pt>
                <c:pt idx="1228">
                  <c:v>4.8723999999999998</c:v>
                </c:pt>
                <c:pt idx="1229">
                  <c:v>4.8482000000000003</c:v>
                </c:pt>
                <c:pt idx="1230">
                  <c:v>4.8240999999999996</c:v>
                </c:pt>
                <c:pt idx="1231">
                  <c:v>4.8000999999999996</c:v>
                </c:pt>
                <c:pt idx="1232">
                  <c:v>4.7763</c:v>
                </c:pt>
                <c:pt idx="1233">
                  <c:v>4.7526000000000002</c:v>
                </c:pt>
                <c:pt idx="1234">
                  <c:v>4.7290000000000001</c:v>
                </c:pt>
                <c:pt idx="1235">
                  <c:v>4.7054999999999998</c:v>
                </c:pt>
                <c:pt idx="1236">
                  <c:v>4.6821999999999999</c:v>
                </c:pt>
                <c:pt idx="1237">
                  <c:v>4.6589</c:v>
                </c:pt>
                <c:pt idx="1238">
                  <c:v>4.6357999999999997</c:v>
                </c:pt>
                <c:pt idx="1239">
                  <c:v>4.6128</c:v>
                </c:pt>
                <c:pt idx="1240">
                  <c:v>4.59</c:v>
                </c:pt>
                <c:pt idx="1241">
                  <c:v>4.5671999999999997</c:v>
                </c:pt>
                <c:pt idx="1242">
                  <c:v>4.5446</c:v>
                </c:pt>
                <c:pt idx="1243">
                  <c:v>4.5221</c:v>
                </c:pt>
                <c:pt idx="1244">
                  <c:v>4.4996999999999998</c:v>
                </c:pt>
                <c:pt idx="1245">
                  <c:v>4.4774000000000003</c:v>
                </c:pt>
                <c:pt idx="1246">
                  <c:v>4.4551999999999996</c:v>
                </c:pt>
                <c:pt idx="1247">
                  <c:v>4.4330999999999996</c:v>
                </c:pt>
                <c:pt idx="1248">
                  <c:v>4.4112</c:v>
                </c:pt>
                <c:pt idx="1249">
                  <c:v>4.3894000000000002</c:v>
                </c:pt>
                <c:pt idx="1250">
                  <c:v>4.3676000000000004</c:v>
                </c:pt>
                <c:pt idx="1251">
                  <c:v>4.3460000000000001</c:v>
                </c:pt>
                <c:pt idx="1252">
                  <c:v>4.3246000000000002</c:v>
                </c:pt>
                <c:pt idx="1253">
                  <c:v>4.3032000000000004</c:v>
                </c:pt>
                <c:pt idx="1254">
                  <c:v>4.2819000000000003</c:v>
                </c:pt>
                <c:pt idx="1255">
                  <c:v>4.2607999999999997</c:v>
                </c:pt>
                <c:pt idx="1256">
                  <c:v>4.2397</c:v>
                </c:pt>
                <c:pt idx="1257">
                  <c:v>4.2187999999999999</c:v>
                </c:pt>
                <c:pt idx="1258">
                  <c:v>4.1980000000000004</c:v>
                </c:pt>
                <c:pt idx="1259">
                  <c:v>4.1772999999999998</c:v>
                </c:pt>
                <c:pt idx="1260">
                  <c:v>4.1566999999999998</c:v>
                </c:pt>
                <c:pt idx="1261">
                  <c:v>4.1361999999999997</c:v>
                </c:pt>
                <c:pt idx="1262">
                  <c:v>4.1158000000000001</c:v>
                </c:pt>
                <c:pt idx="1263">
                  <c:v>4.0955000000000004</c:v>
                </c:pt>
                <c:pt idx="1264">
                  <c:v>4.0753000000000004</c:v>
                </c:pt>
                <c:pt idx="1265">
                  <c:v>4.0552999999999999</c:v>
                </c:pt>
                <c:pt idx="1266">
                  <c:v>4.0353000000000003</c:v>
                </c:pt>
                <c:pt idx="1267">
                  <c:v>4.0153999999999996</c:v>
                </c:pt>
                <c:pt idx="1268">
                  <c:v>3.9956999999999998</c:v>
                </c:pt>
                <c:pt idx="1269">
                  <c:v>3.976</c:v>
                </c:pt>
                <c:pt idx="1270">
                  <c:v>3.9565000000000001</c:v>
                </c:pt>
                <c:pt idx="1271">
                  <c:v>3.9369999999999998</c:v>
                </c:pt>
                <c:pt idx="1272">
                  <c:v>3.9177</c:v>
                </c:pt>
                <c:pt idx="1273">
                  <c:v>3.8984999999999999</c:v>
                </c:pt>
                <c:pt idx="1274">
                  <c:v>3.8793000000000002</c:v>
                </c:pt>
                <c:pt idx="1275">
                  <c:v>3.8603000000000001</c:v>
                </c:pt>
                <c:pt idx="1276">
                  <c:v>3.8414000000000001</c:v>
                </c:pt>
                <c:pt idx="1277">
                  <c:v>3.8224999999999998</c:v>
                </c:pt>
                <c:pt idx="1278">
                  <c:v>3.8037999999999998</c:v>
                </c:pt>
                <c:pt idx="1279">
                  <c:v>3.7850999999999999</c:v>
                </c:pt>
                <c:pt idx="1280">
                  <c:v>3.7665999999999999</c:v>
                </c:pt>
                <c:pt idx="1281">
                  <c:v>3.7481</c:v>
                </c:pt>
                <c:pt idx="1282">
                  <c:v>3.7298</c:v>
                </c:pt>
                <c:pt idx="1283">
                  <c:v>3.7115</c:v>
                </c:pt>
                <c:pt idx="1284">
                  <c:v>3.6934</c:v>
                </c:pt>
                <c:pt idx="1285">
                  <c:v>3.6753</c:v>
                </c:pt>
                <c:pt idx="1286">
                  <c:v>3.6573000000000002</c:v>
                </c:pt>
                <c:pt idx="1287">
                  <c:v>3.6395</c:v>
                </c:pt>
                <c:pt idx="1288">
                  <c:v>3.6217000000000001</c:v>
                </c:pt>
                <c:pt idx="1289">
                  <c:v>3.6040000000000001</c:v>
                </c:pt>
                <c:pt idx="1290">
                  <c:v>3.5863999999999998</c:v>
                </c:pt>
                <c:pt idx="1291">
                  <c:v>3.5689000000000002</c:v>
                </c:pt>
                <c:pt idx="1292">
                  <c:v>3.5514999999999999</c:v>
                </c:pt>
                <c:pt idx="1293">
                  <c:v>3.5341</c:v>
                </c:pt>
                <c:pt idx="1294">
                  <c:v>3.5169000000000001</c:v>
                </c:pt>
                <c:pt idx="1295">
                  <c:v>3.4996999999999998</c:v>
                </c:pt>
                <c:pt idx="1296">
                  <c:v>3.4826999999999999</c:v>
                </c:pt>
                <c:pt idx="1297">
                  <c:v>3.4657</c:v>
                </c:pt>
                <c:pt idx="1298">
                  <c:v>3.4487999999999999</c:v>
                </c:pt>
                <c:pt idx="1299">
                  <c:v>3.4319999999999999</c:v>
                </c:pt>
                <c:pt idx="1300">
                  <c:v>3.4152999999999998</c:v>
                </c:pt>
                <c:pt idx="1301">
                  <c:v>3.3986999999999998</c:v>
                </c:pt>
                <c:pt idx="1302">
                  <c:v>3.3822000000000001</c:v>
                </c:pt>
                <c:pt idx="1303">
                  <c:v>3.3656999999999999</c:v>
                </c:pt>
                <c:pt idx="1304">
                  <c:v>3.3492999999999999</c:v>
                </c:pt>
                <c:pt idx="1305">
                  <c:v>3.3331</c:v>
                </c:pt>
                <c:pt idx="1306">
                  <c:v>3.3169</c:v>
                </c:pt>
                <c:pt idx="1307">
                  <c:v>3.3007</c:v>
                </c:pt>
                <c:pt idx="1308">
                  <c:v>3.2847</c:v>
                </c:pt>
                <c:pt idx="1309">
                  <c:v>3.2688000000000001</c:v>
                </c:pt>
                <c:pt idx="1310">
                  <c:v>3.2528999999999999</c:v>
                </c:pt>
                <c:pt idx="1311">
                  <c:v>3.2370999999999999</c:v>
                </c:pt>
                <c:pt idx="1312">
                  <c:v>3.2214</c:v>
                </c:pt>
                <c:pt idx="1313">
                  <c:v>3.2057000000000002</c:v>
                </c:pt>
                <c:pt idx="1314">
                  <c:v>3.1901999999999999</c:v>
                </c:pt>
                <c:pt idx="1315">
                  <c:v>3.1747000000000001</c:v>
                </c:pt>
                <c:pt idx="1316">
                  <c:v>3.1593</c:v>
                </c:pt>
                <c:pt idx="1317">
                  <c:v>3.1440000000000001</c:v>
                </c:pt>
                <c:pt idx="1318">
                  <c:v>3.1288</c:v>
                </c:pt>
                <c:pt idx="1319">
                  <c:v>3.1135999999999999</c:v>
                </c:pt>
                <c:pt idx="1320">
                  <c:v>3.0985</c:v>
                </c:pt>
                <c:pt idx="1321">
                  <c:v>3.0834999999999999</c:v>
                </c:pt>
                <c:pt idx="1322">
                  <c:v>3.0686</c:v>
                </c:pt>
                <c:pt idx="1323">
                  <c:v>3.0537000000000001</c:v>
                </c:pt>
                <c:pt idx="1324">
                  <c:v>3.0388999999999999</c:v>
                </c:pt>
                <c:pt idx="1325">
                  <c:v>3.0242</c:v>
                </c:pt>
                <c:pt idx="1326">
                  <c:v>3.0095999999999998</c:v>
                </c:pt>
                <c:pt idx="1327">
                  <c:v>2.9950000000000001</c:v>
                </c:pt>
                <c:pt idx="1328">
                  <c:v>2.9805000000000001</c:v>
                </c:pt>
                <c:pt idx="1329">
                  <c:v>2.9661</c:v>
                </c:pt>
                <c:pt idx="1330">
                  <c:v>2.9518</c:v>
                </c:pt>
                <c:pt idx="1331">
                  <c:v>2.9375</c:v>
                </c:pt>
                <c:pt idx="1332">
                  <c:v>2.9232999999999998</c:v>
                </c:pt>
                <c:pt idx="1333">
                  <c:v>2.9091999999999998</c:v>
                </c:pt>
                <c:pt idx="1334">
                  <c:v>2.8950999999999998</c:v>
                </c:pt>
                <c:pt idx="1335">
                  <c:v>2.8811</c:v>
                </c:pt>
                <c:pt idx="1336">
                  <c:v>2.8672</c:v>
                </c:pt>
                <c:pt idx="1337">
                  <c:v>2.8532999999999999</c:v>
                </c:pt>
                <c:pt idx="1338">
                  <c:v>2.8395000000000001</c:v>
                </c:pt>
                <c:pt idx="1339">
                  <c:v>2.8258000000000001</c:v>
                </c:pt>
                <c:pt idx="1340">
                  <c:v>2.8121999999999998</c:v>
                </c:pt>
                <c:pt idx="1341">
                  <c:v>2.7986</c:v>
                </c:pt>
                <c:pt idx="1342">
                  <c:v>2.7850999999999999</c:v>
                </c:pt>
                <c:pt idx="1343">
                  <c:v>2.7715999999999998</c:v>
                </c:pt>
                <c:pt idx="1344">
                  <c:v>2.7582</c:v>
                </c:pt>
                <c:pt idx="1345">
                  <c:v>2.7448999999999999</c:v>
                </c:pt>
                <c:pt idx="1346">
                  <c:v>2.7315999999999998</c:v>
                </c:pt>
                <c:pt idx="1347">
                  <c:v>2.7183999999999999</c:v>
                </c:pt>
                <c:pt idx="1348">
                  <c:v>2.7050999999999998</c:v>
                </c:pt>
                <c:pt idx="1349">
                  <c:v>2.6919</c:v>
                </c:pt>
                <c:pt idx="1350">
                  <c:v>2.6785999999999999</c:v>
                </c:pt>
                <c:pt idx="1351">
                  <c:v>2.6654</c:v>
                </c:pt>
                <c:pt idx="1352">
                  <c:v>2.6520999999999999</c:v>
                </c:pt>
                <c:pt idx="1353">
                  <c:v>2.6389</c:v>
                </c:pt>
                <c:pt idx="1354">
                  <c:v>2.6255999999999999</c:v>
                </c:pt>
                <c:pt idx="1355">
                  <c:v>2.6124000000000001</c:v>
                </c:pt>
                <c:pt idx="1356">
                  <c:v>2.5992000000000002</c:v>
                </c:pt>
                <c:pt idx="1357">
                  <c:v>2.5859999999999999</c:v>
                </c:pt>
                <c:pt idx="1358">
                  <c:v>2.5728</c:v>
                </c:pt>
                <c:pt idx="1359">
                  <c:v>2.5596000000000001</c:v>
                </c:pt>
                <c:pt idx="1360">
                  <c:v>2.5465</c:v>
                </c:pt>
                <c:pt idx="1361">
                  <c:v>2.5333000000000001</c:v>
                </c:pt>
                <c:pt idx="1362">
                  <c:v>2.5202</c:v>
                </c:pt>
                <c:pt idx="1363">
                  <c:v>2.5070999999999999</c:v>
                </c:pt>
                <c:pt idx="1364">
                  <c:v>2.4941</c:v>
                </c:pt>
                <c:pt idx="1365">
                  <c:v>2.4809999999999999</c:v>
                </c:pt>
                <c:pt idx="1366">
                  <c:v>2.468</c:v>
                </c:pt>
                <c:pt idx="1367">
                  <c:v>2.4550000000000001</c:v>
                </c:pt>
                <c:pt idx="1368">
                  <c:v>2.4420999999999999</c:v>
                </c:pt>
                <c:pt idx="1369">
                  <c:v>2.4291</c:v>
                </c:pt>
                <c:pt idx="1370">
                  <c:v>2.4163000000000001</c:v>
                </c:pt>
                <c:pt idx="1371">
                  <c:v>2.4034</c:v>
                </c:pt>
                <c:pt idx="1372">
                  <c:v>2.3906000000000001</c:v>
                </c:pt>
                <c:pt idx="1373">
                  <c:v>2.3778000000000001</c:v>
                </c:pt>
                <c:pt idx="1374">
                  <c:v>2.3651</c:v>
                </c:pt>
                <c:pt idx="1375">
                  <c:v>2.3523999999999998</c:v>
                </c:pt>
                <c:pt idx="1376">
                  <c:v>2.3397000000000001</c:v>
                </c:pt>
                <c:pt idx="1377">
                  <c:v>2.3271000000000002</c:v>
                </c:pt>
                <c:pt idx="1378">
                  <c:v>2.3144999999999998</c:v>
                </c:pt>
                <c:pt idx="1379">
                  <c:v>2.3018999999999998</c:v>
                </c:pt>
                <c:pt idx="1380">
                  <c:v>2.2894000000000001</c:v>
                </c:pt>
                <c:pt idx="1381">
                  <c:v>2.2770000000000001</c:v>
                </c:pt>
                <c:pt idx="1382">
                  <c:v>2.2646000000000002</c:v>
                </c:pt>
                <c:pt idx="1383">
                  <c:v>2.2522000000000002</c:v>
                </c:pt>
                <c:pt idx="1384">
                  <c:v>2.2399</c:v>
                </c:pt>
                <c:pt idx="1385">
                  <c:v>2.2275999999999998</c:v>
                </c:pt>
                <c:pt idx="1386">
                  <c:v>2.2153999999999998</c:v>
                </c:pt>
                <c:pt idx="1387">
                  <c:v>2.2031999999999998</c:v>
                </c:pt>
                <c:pt idx="1388">
                  <c:v>2.1911</c:v>
                </c:pt>
                <c:pt idx="1389">
                  <c:v>2.1789999999999998</c:v>
                </c:pt>
                <c:pt idx="1390">
                  <c:v>2.1669</c:v>
                </c:pt>
                <c:pt idx="1391">
                  <c:v>2.1549999999999998</c:v>
                </c:pt>
                <c:pt idx="1392">
                  <c:v>2.1429999999999998</c:v>
                </c:pt>
                <c:pt idx="1393">
                  <c:v>2.1311</c:v>
                </c:pt>
                <c:pt idx="1394">
                  <c:v>2.1193</c:v>
                </c:pt>
                <c:pt idx="1395">
                  <c:v>2.1074999999999999</c:v>
                </c:pt>
                <c:pt idx="1396">
                  <c:v>2.0958000000000001</c:v>
                </c:pt>
                <c:pt idx="1397">
                  <c:v>2.0840999999999998</c:v>
                </c:pt>
                <c:pt idx="1398">
                  <c:v>2.0724999999999998</c:v>
                </c:pt>
                <c:pt idx="1399">
                  <c:v>2.0609000000000002</c:v>
                </c:pt>
                <c:pt idx="1400">
                  <c:v>2.0493999999999999</c:v>
                </c:pt>
                <c:pt idx="1401">
                  <c:v>2.0379</c:v>
                </c:pt>
                <c:pt idx="1402">
                  <c:v>2.0265</c:v>
                </c:pt>
                <c:pt idx="1403">
                  <c:v>2.0150999999999999</c:v>
                </c:pt>
                <c:pt idx="1404">
                  <c:v>2.0038</c:v>
                </c:pt>
                <c:pt idx="1405">
                  <c:v>1.9925999999999999</c:v>
                </c:pt>
                <c:pt idx="1406">
                  <c:v>1.9814000000000001</c:v>
                </c:pt>
                <c:pt idx="1407">
                  <c:v>1.9702</c:v>
                </c:pt>
                <c:pt idx="1408">
                  <c:v>1.9591000000000001</c:v>
                </c:pt>
                <c:pt idx="1409">
                  <c:v>1.9480999999999999</c:v>
                </c:pt>
                <c:pt idx="1410">
                  <c:v>1.9371</c:v>
                </c:pt>
                <c:pt idx="1411">
                  <c:v>1.9260999999999999</c:v>
                </c:pt>
                <c:pt idx="1412">
                  <c:v>1.9153</c:v>
                </c:pt>
                <c:pt idx="1413">
                  <c:v>1.9044000000000001</c:v>
                </c:pt>
                <c:pt idx="1414">
                  <c:v>1.8936999999999999</c:v>
                </c:pt>
                <c:pt idx="1415">
                  <c:v>1.883</c:v>
                </c:pt>
                <c:pt idx="1416">
                  <c:v>1.8723000000000001</c:v>
                </c:pt>
                <c:pt idx="1417">
                  <c:v>1.8616999999999999</c:v>
                </c:pt>
                <c:pt idx="1418">
                  <c:v>1.8511</c:v>
                </c:pt>
                <c:pt idx="1419">
                  <c:v>1.8407</c:v>
                </c:pt>
                <c:pt idx="1420">
                  <c:v>1.8302</c:v>
                </c:pt>
                <c:pt idx="1421">
                  <c:v>1.8198000000000001</c:v>
                </c:pt>
                <c:pt idx="1422">
                  <c:v>1.8095000000000001</c:v>
                </c:pt>
                <c:pt idx="1423">
                  <c:v>1.7991999999999999</c:v>
                </c:pt>
                <c:pt idx="1424">
                  <c:v>1.7889999999999999</c:v>
                </c:pt>
                <c:pt idx="1425">
                  <c:v>1.7787999999999999</c:v>
                </c:pt>
                <c:pt idx="1426">
                  <c:v>1.7686999999999999</c:v>
                </c:pt>
                <c:pt idx="1427">
                  <c:v>1.7585999999999999</c:v>
                </c:pt>
                <c:pt idx="1428">
                  <c:v>1.7485999999999999</c:v>
                </c:pt>
                <c:pt idx="1429">
                  <c:v>1.7386999999999999</c:v>
                </c:pt>
                <c:pt idx="1430">
                  <c:v>1.7287999999999999</c:v>
                </c:pt>
                <c:pt idx="1431">
                  <c:v>1.7190000000000001</c:v>
                </c:pt>
                <c:pt idx="1432">
                  <c:v>1.7092000000000001</c:v>
                </c:pt>
                <c:pt idx="1433">
                  <c:v>1.6994</c:v>
                </c:pt>
                <c:pt idx="1434">
                  <c:v>1.6897</c:v>
                </c:pt>
                <c:pt idx="1435">
                  <c:v>1.6800999999999999</c:v>
                </c:pt>
                <c:pt idx="1436">
                  <c:v>1.6705000000000001</c:v>
                </c:pt>
                <c:pt idx="1437">
                  <c:v>1.661</c:v>
                </c:pt>
                <c:pt idx="1438">
                  <c:v>1.6515</c:v>
                </c:pt>
                <c:pt idx="1439">
                  <c:v>1.6420999999999999</c:v>
                </c:pt>
                <c:pt idx="1440">
                  <c:v>1.6328</c:v>
                </c:pt>
                <c:pt idx="1441">
                  <c:v>1.6234</c:v>
                </c:pt>
                <c:pt idx="1442">
                  <c:v>1.6142000000000001</c:v>
                </c:pt>
                <c:pt idx="1443">
                  <c:v>1.605</c:v>
                </c:pt>
                <c:pt idx="1444">
                  <c:v>1.5958000000000001</c:v>
                </c:pt>
                <c:pt idx="1445">
                  <c:v>1.5867</c:v>
                </c:pt>
                <c:pt idx="1446">
                  <c:v>1.5777000000000001</c:v>
                </c:pt>
                <c:pt idx="1447">
                  <c:v>1.5687</c:v>
                </c:pt>
                <c:pt idx="1448">
                  <c:v>1.5597000000000001</c:v>
                </c:pt>
                <c:pt idx="1449">
                  <c:v>1.5508</c:v>
                </c:pt>
                <c:pt idx="1450">
                  <c:v>1.542</c:v>
                </c:pt>
                <c:pt idx="1451">
                  <c:v>1.5331999999999999</c:v>
                </c:pt>
                <c:pt idx="1452">
                  <c:v>1.5244</c:v>
                </c:pt>
                <c:pt idx="1453">
                  <c:v>1.5157</c:v>
                </c:pt>
                <c:pt idx="1454">
                  <c:v>1.5071000000000001</c:v>
                </c:pt>
                <c:pt idx="1455">
                  <c:v>1.4984999999999999</c:v>
                </c:pt>
                <c:pt idx="1456">
                  <c:v>1.4899</c:v>
                </c:pt>
                <c:pt idx="1457">
                  <c:v>1.4814000000000001</c:v>
                </c:pt>
                <c:pt idx="1458">
                  <c:v>1.4730000000000001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7B5-486A-8770-866DF63A53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7809680"/>
        <c:axId val="249297008"/>
      </c:scatterChart>
      <c:valAx>
        <c:axId val="1857809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249297008"/>
        <c:crosses val="autoZero"/>
        <c:crossBetween val="midCat"/>
      </c:valAx>
      <c:valAx>
        <c:axId val="24929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857809680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319225721784776"/>
          <c:y val="0.22052675707203268"/>
          <c:w val="0.81480774278215229"/>
          <c:h val="0.72854731700204134"/>
        </c:manualLayout>
      </c:layout>
      <c:scatterChart>
        <c:scatterStyle val="lineMarker"/>
        <c:varyColors val="0"/>
        <c:ser>
          <c:idx val="1"/>
          <c:order val="0"/>
          <c:tx>
            <c:strRef>
              <c:f>'MT3D.p06.2'!$C$2</c:f>
              <c:strCache>
                <c:ptCount val="1"/>
                <c:pt idx="0">
                  <c:v>IN</c:v>
                </c:pt>
              </c:strCache>
            </c:strRef>
          </c:tx>
          <c:spPr>
            <a:ln w="19050">
              <a:noFill/>
            </a:ln>
          </c:spPr>
          <c:marker>
            <c:symbol val="plus"/>
            <c:size val="6"/>
          </c:marker>
          <c:xVal>
            <c:numRef>
              <c:f>'MT3D.p06.2'!$B$6:$B$1465</c:f>
              <c:numCache>
                <c:formatCode>General</c:formatCode>
                <c:ptCount val="1460"/>
                <c:pt idx="0">
                  <c:v>2.5</c:v>
                </c:pt>
                <c:pt idx="1">
                  <c:v>5</c:v>
                </c:pt>
                <c:pt idx="2">
                  <c:v>7.5</c:v>
                </c:pt>
                <c:pt idx="3">
                  <c:v>10</c:v>
                </c:pt>
                <c:pt idx="4">
                  <c:v>12.5</c:v>
                </c:pt>
                <c:pt idx="5">
                  <c:v>15</c:v>
                </c:pt>
                <c:pt idx="6">
                  <c:v>17.5</c:v>
                </c:pt>
                <c:pt idx="7">
                  <c:v>20</c:v>
                </c:pt>
                <c:pt idx="8">
                  <c:v>22.5</c:v>
                </c:pt>
                <c:pt idx="9">
                  <c:v>25</c:v>
                </c:pt>
                <c:pt idx="10">
                  <c:v>27.5</c:v>
                </c:pt>
                <c:pt idx="11">
                  <c:v>30</c:v>
                </c:pt>
                <c:pt idx="12">
                  <c:v>32.5</c:v>
                </c:pt>
                <c:pt idx="13">
                  <c:v>35</c:v>
                </c:pt>
                <c:pt idx="14">
                  <c:v>37.5</c:v>
                </c:pt>
                <c:pt idx="15">
                  <c:v>40</c:v>
                </c:pt>
                <c:pt idx="16">
                  <c:v>42.5</c:v>
                </c:pt>
                <c:pt idx="17">
                  <c:v>45</c:v>
                </c:pt>
                <c:pt idx="18">
                  <c:v>47.5</c:v>
                </c:pt>
                <c:pt idx="19">
                  <c:v>50</c:v>
                </c:pt>
                <c:pt idx="20">
                  <c:v>52.5</c:v>
                </c:pt>
                <c:pt idx="21">
                  <c:v>55</c:v>
                </c:pt>
                <c:pt idx="22">
                  <c:v>57.5</c:v>
                </c:pt>
                <c:pt idx="23">
                  <c:v>60</c:v>
                </c:pt>
                <c:pt idx="24">
                  <c:v>62.5</c:v>
                </c:pt>
                <c:pt idx="25">
                  <c:v>65</c:v>
                </c:pt>
                <c:pt idx="26">
                  <c:v>67.5</c:v>
                </c:pt>
                <c:pt idx="27">
                  <c:v>70</c:v>
                </c:pt>
                <c:pt idx="28">
                  <c:v>72.5</c:v>
                </c:pt>
                <c:pt idx="29">
                  <c:v>75</c:v>
                </c:pt>
                <c:pt idx="30">
                  <c:v>77.5</c:v>
                </c:pt>
                <c:pt idx="31">
                  <c:v>80</c:v>
                </c:pt>
                <c:pt idx="32">
                  <c:v>82.5</c:v>
                </c:pt>
                <c:pt idx="33">
                  <c:v>85</c:v>
                </c:pt>
                <c:pt idx="34">
                  <c:v>87.5</c:v>
                </c:pt>
                <c:pt idx="35">
                  <c:v>90</c:v>
                </c:pt>
                <c:pt idx="36">
                  <c:v>92.5</c:v>
                </c:pt>
                <c:pt idx="37">
                  <c:v>95</c:v>
                </c:pt>
                <c:pt idx="38">
                  <c:v>97.5</c:v>
                </c:pt>
                <c:pt idx="39">
                  <c:v>100</c:v>
                </c:pt>
                <c:pt idx="40">
                  <c:v>102.5</c:v>
                </c:pt>
                <c:pt idx="41">
                  <c:v>105</c:v>
                </c:pt>
                <c:pt idx="42">
                  <c:v>107.5</c:v>
                </c:pt>
                <c:pt idx="43">
                  <c:v>110</c:v>
                </c:pt>
                <c:pt idx="44">
                  <c:v>112.5</c:v>
                </c:pt>
                <c:pt idx="45">
                  <c:v>115</c:v>
                </c:pt>
                <c:pt idx="46">
                  <c:v>117.5</c:v>
                </c:pt>
                <c:pt idx="47">
                  <c:v>120</c:v>
                </c:pt>
                <c:pt idx="48">
                  <c:v>122.5</c:v>
                </c:pt>
                <c:pt idx="49">
                  <c:v>125</c:v>
                </c:pt>
                <c:pt idx="50">
                  <c:v>127.5</c:v>
                </c:pt>
                <c:pt idx="51">
                  <c:v>130</c:v>
                </c:pt>
                <c:pt idx="52">
                  <c:v>132.5</c:v>
                </c:pt>
                <c:pt idx="53">
                  <c:v>135</c:v>
                </c:pt>
                <c:pt idx="54">
                  <c:v>137.5</c:v>
                </c:pt>
                <c:pt idx="55">
                  <c:v>140</c:v>
                </c:pt>
                <c:pt idx="56">
                  <c:v>142.5</c:v>
                </c:pt>
                <c:pt idx="57">
                  <c:v>145</c:v>
                </c:pt>
                <c:pt idx="58">
                  <c:v>147.5</c:v>
                </c:pt>
                <c:pt idx="59">
                  <c:v>150</c:v>
                </c:pt>
                <c:pt idx="60">
                  <c:v>152.5</c:v>
                </c:pt>
                <c:pt idx="61">
                  <c:v>155</c:v>
                </c:pt>
                <c:pt idx="62">
                  <c:v>157.5</c:v>
                </c:pt>
                <c:pt idx="63">
                  <c:v>160</c:v>
                </c:pt>
                <c:pt idx="64">
                  <c:v>162.5</c:v>
                </c:pt>
                <c:pt idx="65">
                  <c:v>165</c:v>
                </c:pt>
                <c:pt idx="66">
                  <c:v>167.5</c:v>
                </c:pt>
                <c:pt idx="67">
                  <c:v>170</c:v>
                </c:pt>
                <c:pt idx="68">
                  <c:v>172.5</c:v>
                </c:pt>
                <c:pt idx="69">
                  <c:v>175</c:v>
                </c:pt>
                <c:pt idx="70">
                  <c:v>177.5</c:v>
                </c:pt>
                <c:pt idx="71">
                  <c:v>180</c:v>
                </c:pt>
                <c:pt idx="72">
                  <c:v>182.5</c:v>
                </c:pt>
                <c:pt idx="73">
                  <c:v>185</c:v>
                </c:pt>
                <c:pt idx="74">
                  <c:v>187.5</c:v>
                </c:pt>
                <c:pt idx="75">
                  <c:v>190</c:v>
                </c:pt>
                <c:pt idx="76">
                  <c:v>192.5</c:v>
                </c:pt>
                <c:pt idx="77">
                  <c:v>195</c:v>
                </c:pt>
                <c:pt idx="78">
                  <c:v>197.5</c:v>
                </c:pt>
                <c:pt idx="79">
                  <c:v>200</c:v>
                </c:pt>
                <c:pt idx="80">
                  <c:v>202.5</c:v>
                </c:pt>
                <c:pt idx="81">
                  <c:v>205</c:v>
                </c:pt>
                <c:pt idx="82">
                  <c:v>207.5</c:v>
                </c:pt>
                <c:pt idx="83">
                  <c:v>210</c:v>
                </c:pt>
                <c:pt idx="84">
                  <c:v>212.5</c:v>
                </c:pt>
                <c:pt idx="85">
                  <c:v>215</c:v>
                </c:pt>
                <c:pt idx="86">
                  <c:v>217.5</c:v>
                </c:pt>
                <c:pt idx="87">
                  <c:v>220</c:v>
                </c:pt>
                <c:pt idx="88">
                  <c:v>222.5</c:v>
                </c:pt>
                <c:pt idx="89">
                  <c:v>225</c:v>
                </c:pt>
                <c:pt idx="90">
                  <c:v>227.5</c:v>
                </c:pt>
                <c:pt idx="91">
                  <c:v>230</c:v>
                </c:pt>
                <c:pt idx="92">
                  <c:v>232.5</c:v>
                </c:pt>
                <c:pt idx="93">
                  <c:v>235</c:v>
                </c:pt>
                <c:pt idx="94">
                  <c:v>237.5</c:v>
                </c:pt>
                <c:pt idx="95">
                  <c:v>240</c:v>
                </c:pt>
                <c:pt idx="96">
                  <c:v>242.5</c:v>
                </c:pt>
                <c:pt idx="97">
                  <c:v>245</c:v>
                </c:pt>
                <c:pt idx="98">
                  <c:v>247.5</c:v>
                </c:pt>
                <c:pt idx="99">
                  <c:v>250</c:v>
                </c:pt>
                <c:pt idx="100">
                  <c:v>252.5</c:v>
                </c:pt>
                <c:pt idx="101">
                  <c:v>255</c:v>
                </c:pt>
                <c:pt idx="102">
                  <c:v>257.5</c:v>
                </c:pt>
                <c:pt idx="103">
                  <c:v>260</c:v>
                </c:pt>
                <c:pt idx="104">
                  <c:v>262.5</c:v>
                </c:pt>
                <c:pt idx="105">
                  <c:v>265</c:v>
                </c:pt>
                <c:pt idx="106">
                  <c:v>267.5</c:v>
                </c:pt>
                <c:pt idx="107">
                  <c:v>270</c:v>
                </c:pt>
                <c:pt idx="108">
                  <c:v>272.5</c:v>
                </c:pt>
                <c:pt idx="109">
                  <c:v>275</c:v>
                </c:pt>
                <c:pt idx="110">
                  <c:v>277.5</c:v>
                </c:pt>
                <c:pt idx="111">
                  <c:v>280</c:v>
                </c:pt>
                <c:pt idx="112">
                  <c:v>282.5</c:v>
                </c:pt>
                <c:pt idx="113">
                  <c:v>285</c:v>
                </c:pt>
                <c:pt idx="114">
                  <c:v>287.5</c:v>
                </c:pt>
                <c:pt idx="115">
                  <c:v>290</c:v>
                </c:pt>
                <c:pt idx="116">
                  <c:v>292.5</c:v>
                </c:pt>
                <c:pt idx="117">
                  <c:v>295</c:v>
                </c:pt>
                <c:pt idx="118">
                  <c:v>297.5</c:v>
                </c:pt>
                <c:pt idx="119">
                  <c:v>300</c:v>
                </c:pt>
                <c:pt idx="120">
                  <c:v>302.5</c:v>
                </c:pt>
                <c:pt idx="121">
                  <c:v>305</c:v>
                </c:pt>
                <c:pt idx="122">
                  <c:v>307.5</c:v>
                </c:pt>
                <c:pt idx="123">
                  <c:v>310</c:v>
                </c:pt>
                <c:pt idx="124">
                  <c:v>312.5</c:v>
                </c:pt>
                <c:pt idx="125">
                  <c:v>315</c:v>
                </c:pt>
                <c:pt idx="126">
                  <c:v>317.5</c:v>
                </c:pt>
                <c:pt idx="127">
                  <c:v>320</c:v>
                </c:pt>
                <c:pt idx="128">
                  <c:v>322.5</c:v>
                </c:pt>
                <c:pt idx="129">
                  <c:v>325</c:v>
                </c:pt>
                <c:pt idx="130">
                  <c:v>327.5</c:v>
                </c:pt>
                <c:pt idx="131">
                  <c:v>330</c:v>
                </c:pt>
                <c:pt idx="132">
                  <c:v>332.5</c:v>
                </c:pt>
                <c:pt idx="133">
                  <c:v>335</c:v>
                </c:pt>
                <c:pt idx="134">
                  <c:v>337.5</c:v>
                </c:pt>
                <c:pt idx="135">
                  <c:v>340</c:v>
                </c:pt>
                <c:pt idx="136">
                  <c:v>342.5</c:v>
                </c:pt>
                <c:pt idx="137">
                  <c:v>345</c:v>
                </c:pt>
                <c:pt idx="138">
                  <c:v>347.5</c:v>
                </c:pt>
                <c:pt idx="139">
                  <c:v>350</c:v>
                </c:pt>
                <c:pt idx="140">
                  <c:v>352.5</c:v>
                </c:pt>
                <c:pt idx="141">
                  <c:v>355</c:v>
                </c:pt>
                <c:pt idx="142">
                  <c:v>357.5</c:v>
                </c:pt>
                <c:pt idx="143">
                  <c:v>360</c:v>
                </c:pt>
                <c:pt idx="144">
                  <c:v>362.5</c:v>
                </c:pt>
                <c:pt idx="145">
                  <c:v>365</c:v>
                </c:pt>
                <c:pt idx="146">
                  <c:v>367.5</c:v>
                </c:pt>
                <c:pt idx="147">
                  <c:v>370</c:v>
                </c:pt>
                <c:pt idx="148">
                  <c:v>372.5</c:v>
                </c:pt>
                <c:pt idx="149">
                  <c:v>375</c:v>
                </c:pt>
                <c:pt idx="150">
                  <c:v>377.5</c:v>
                </c:pt>
                <c:pt idx="151">
                  <c:v>380</c:v>
                </c:pt>
                <c:pt idx="152">
                  <c:v>382.5</c:v>
                </c:pt>
                <c:pt idx="153">
                  <c:v>385</c:v>
                </c:pt>
                <c:pt idx="154">
                  <c:v>387.5</c:v>
                </c:pt>
                <c:pt idx="155">
                  <c:v>390</c:v>
                </c:pt>
                <c:pt idx="156">
                  <c:v>392.5</c:v>
                </c:pt>
                <c:pt idx="157">
                  <c:v>395</c:v>
                </c:pt>
                <c:pt idx="158">
                  <c:v>397.5</c:v>
                </c:pt>
                <c:pt idx="159">
                  <c:v>400</c:v>
                </c:pt>
                <c:pt idx="160">
                  <c:v>402.5</c:v>
                </c:pt>
                <c:pt idx="161">
                  <c:v>405</c:v>
                </c:pt>
                <c:pt idx="162">
                  <c:v>407.5</c:v>
                </c:pt>
                <c:pt idx="163">
                  <c:v>410</c:v>
                </c:pt>
                <c:pt idx="164">
                  <c:v>412.5</c:v>
                </c:pt>
                <c:pt idx="165">
                  <c:v>415</c:v>
                </c:pt>
                <c:pt idx="166">
                  <c:v>417.5</c:v>
                </c:pt>
                <c:pt idx="167">
                  <c:v>420</c:v>
                </c:pt>
                <c:pt idx="168">
                  <c:v>422.5</c:v>
                </c:pt>
                <c:pt idx="169">
                  <c:v>425</c:v>
                </c:pt>
                <c:pt idx="170">
                  <c:v>427.5</c:v>
                </c:pt>
                <c:pt idx="171">
                  <c:v>430</c:v>
                </c:pt>
                <c:pt idx="172">
                  <c:v>432.5</c:v>
                </c:pt>
                <c:pt idx="173">
                  <c:v>435</c:v>
                </c:pt>
                <c:pt idx="174">
                  <c:v>437.5</c:v>
                </c:pt>
                <c:pt idx="175">
                  <c:v>440</c:v>
                </c:pt>
                <c:pt idx="176">
                  <c:v>442.5</c:v>
                </c:pt>
                <c:pt idx="177">
                  <c:v>445</c:v>
                </c:pt>
                <c:pt idx="178">
                  <c:v>447.5</c:v>
                </c:pt>
                <c:pt idx="179">
                  <c:v>450</c:v>
                </c:pt>
                <c:pt idx="180">
                  <c:v>452.5</c:v>
                </c:pt>
                <c:pt idx="181">
                  <c:v>455</c:v>
                </c:pt>
                <c:pt idx="182">
                  <c:v>457.5</c:v>
                </c:pt>
                <c:pt idx="183">
                  <c:v>460</c:v>
                </c:pt>
                <c:pt idx="184">
                  <c:v>462.5</c:v>
                </c:pt>
                <c:pt idx="185">
                  <c:v>465</c:v>
                </c:pt>
                <c:pt idx="186">
                  <c:v>467.5</c:v>
                </c:pt>
                <c:pt idx="187">
                  <c:v>470</c:v>
                </c:pt>
                <c:pt idx="188">
                  <c:v>472.5</c:v>
                </c:pt>
                <c:pt idx="189">
                  <c:v>475</c:v>
                </c:pt>
                <c:pt idx="190">
                  <c:v>477.5</c:v>
                </c:pt>
                <c:pt idx="191">
                  <c:v>480</c:v>
                </c:pt>
                <c:pt idx="192">
                  <c:v>482.5</c:v>
                </c:pt>
                <c:pt idx="193">
                  <c:v>485</c:v>
                </c:pt>
                <c:pt idx="194">
                  <c:v>487.5</c:v>
                </c:pt>
                <c:pt idx="195">
                  <c:v>490</c:v>
                </c:pt>
                <c:pt idx="196">
                  <c:v>492.5</c:v>
                </c:pt>
                <c:pt idx="197">
                  <c:v>495</c:v>
                </c:pt>
                <c:pt idx="198">
                  <c:v>497.5</c:v>
                </c:pt>
                <c:pt idx="199">
                  <c:v>500</c:v>
                </c:pt>
                <c:pt idx="200">
                  <c:v>502.5</c:v>
                </c:pt>
                <c:pt idx="201">
                  <c:v>505</c:v>
                </c:pt>
                <c:pt idx="202">
                  <c:v>507.5</c:v>
                </c:pt>
                <c:pt idx="203">
                  <c:v>510</c:v>
                </c:pt>
                <c:pt idx="204">
                  <c:v>512.5</c:v>
                </c:pt>
                <c:pt idx="205">
                  <c:v>515</c:v>
                </c:pt>
                <c:pt idx="206">
                  <c:v>517.5</c:v>
                </c:pt>
                <c:pt idx="207">
                  <c:v>520</c:v>
                </c:pt>
                <c:pt idx="208">
                  <c:v>522.5</c:v>
                </c:pt>
                <c:pt idx="209">
                  <c:v>525</c:v>
                </c:pt>
                <c:pt idx="210">
                  <c:v>527.5</c:v>
                </c:pt>
                <c:pt idx="211">
                  <c:v>530</c:v>
                </c:pt>
                <c:pt idx="212">
                  <c:v>532.5</c:v>
                </c:pt>
                <c:pt idx="213">
                  <c:v>535</c:v>
                </c:pt>
                <c:pt idx="214">
                  <c:v>537.5</c:v>
                </c:pt>
                <c:pt idx="215">
                  <c:v>540</c:v>
                </c:pt>
                <c:pt idx="216">
                  <c:v>542.5</c:v>
                </c:pt>
                <c:pt idx="217">
                  <c:v>545</c:v>
                </c:pt>
                <c:pt idx="218">
                  <c:v>547.5</c:v>
                </c:pt>
                <c:pt idx="219">
                  <c:v>550</c:v>
                </c:pt>
                <c:pt idx="220">
                  <c:v>552.5</c:v>
                </c:pt>
                <c:pt idx="221">
                  <c:v>555</c:v>
                </c:pt>
                <c:pt idx="222">
                  <c:v>557.5</c:v>
                </c:pt>
                <c:pt idx="223">
                  <c:v>560</c:v>
                </c:pt>
                <c:pt idx="224">
                  <c:v>562.5</c:v>
                </c:pt>
                <c:pt idx="225">
                  <c:v>565</c:v>
                </c:pt>
                <c:pt idx="226">
                  <c:v>567.5</c:v>
                </c:pt>
                <c:pt idx="227">
                  <c:v>570</c:v>
                </c:pt>
                <c:pt idx="228">
                  <c:v>572.5</c:v>
                </c:pt>
                <c:pt idx="229">
                  <c:v>575</c:v>
                </c:pt>
                <c:pt idx="230">
                  <c:v>577.5</c:v>
                </c:pt>
                <c:pt idx="231">
                  <c:v>580</c:v>
                </c:pt>
                <c:pt idx="232">
                  <c:v>582.5</c:v>
                </c:pt>
                <c:pt idx="233">
                  <c:v>585</c:v>
                </c:pt>
                <c:pt idx="234">
                  <c:v>587.5</c:v>
                </c:pt>
                <c:pt idx="235">
                  <c:v>590</c:v>
                </c:pt>
                <c:pt idx="236">
                  <c:v>592.5</c:v>
                </c:pt>
                <c:pt idx="237">
                  <c:v>595</c:v>
                </c:pt>
                <c:pt idx="238">
                  <c:v>597.5</c:v>
                </c:pt>
                <c:pt idx="239">
                  <c:v>600</c:v>
                </c:pt>
                <c:pt idx="240">
                  <c:v>602.5</c:v>
                </c:pt>
                <c:pt idx="241">
                  <c:v>605</c:v>
                </c:pt>
                <c:pt idx="242">
                  <c:v>607.5</c:v>
                </c:pt>
                <c:pt idx="243">
                  <c:v>610</c:v>
                </c:pt>
                <c:pt idx="244">
                  <c:v>612.5</c:v>
                </c:pt>
                <c:pt idx="245">
                  <c:v>615</c:v>
                </c:pt>
                <c:pt idx="246">
                  <c:v>617.5</c:v>
                </c:pt>
                <c:pt idx="247">
                  <c:v>620</c:v>
                </c:pt>
                <c:pt idx="248">
                  <c:v>622.5</c:v>
                </c:pt>
                <c:pt idx="249">
                  <c:v>625</c:v>
                </c:pt>
                <c:pt idx="250">
                  <c:v>627.5</c:v>
                </c:pt>
                <c:pt idx="251">
                  <c:v>630</c:v>
                </c:pt>
                <c:pt idx="252">
                  <c:v>632.5</c:v>
                </c:pt>
                <c:pt idx="253">
                  <c:v>635</c:v>
                </c:pt>
                <c:pt idx="254">
                  <c:v>637.5</c:v>
                </c:pt>
                <c:pt idx="255">
                  <c:v>640</c:v>
                </c:pt>
                <c:pt idx="256">
                  <c:v>642.5</c:v>
                </c:pt>
                <c:pt idx="257">
                  <c:v>645</c:v>
                </c:pt>
                <c:pt idx="258">
                  <c:v>647.5</c:v>
                </c:pt>
                <c:pt idx="259">
                  <c:v>650</c:v>
                </c:pt>
                <c:pt idx="260">
                  <c:v>652.5</c:v>
                </c:pt>
                <c:pt idx="261">
                  <c:v>655</c:v>
                </c:pt>
                <c:pt idx="262">
                  <c:v>657.5</c:v>
                </c:pt>
                <c:pt idx="263">
                  <c:v>660</c:v>
                </c:pt>
                <c:pt idx="264">
                  <c:v>662.5</c:v>
                </c:pt>
                <c:pt idx="265">
                  <c:v>665</c:v>
                </c:pt>
                <c:pt idx="266">
                  <c:v>667.5</c:v>
                </c:pt>
                <c:pt idx="267">
                  <c:v>670</c:v>
                </c:pt>
                <c:pt idx="268">
                  <c:v>672.5</c:v>
                </c:pt>
                <c:pt idx="269">
                  <c:v>675</c:v>
                </c:pt>
                <c:pt idx="270">
                  <c:v>677.5</c:v>
                </c:pt>
                <c:pt idx="271">
                  <c:v>680</c:v>
                </c:pt>
                <c:pt idx="272">
                  <c:v>682.5</c:v>
                </c:pt>
                <c:pt idx="273">
                  <c:v>685</c:v>
                </c:pt>
                <c:pt idx="274">
                  <c:v>687.5</c:v>
                </c:pt>
                <c:pt idx="275">
                  <c:v>690</c:v>
                </c:pt>
                <c:pt idx="276">
                  <c:v>692.5</c:v>
                </c:pt>
                <c:pt idx="277">
                  <c:v>695</c:v>
                </c:pt>
                <c:pt idx="278">
                  <c:v>697.5</c:v>
                </c:pt>
                <c:pt idx="279">
                  <c:v>700</c:v>
                </c:pt>
                <c:pt idx="280">
                  <c:v>702.5</c:v>
                </c:pt>
                <c:pt idx="281">
                  <c:v>705</c:v>
                </c:pt>
                <c:pt idx="282">
                  <c:v>707.5</c:v>
                </c:pt>
                <c:pt idx="283">
                  <c:v>710</c:v>
                </c:pt>
                <c:pt idx="284">
                  <c:v>712.5</c:v>
                </c:pt>
                <c:pt idx="285">
                  <c:v>715</c:v>
                </c:pt>
                <c:pt idx="286">
                  <c:v>717.5</c:v>
                </c:pt>
                <c:pt idx="287">
                  <c:v>720</c:v>
                </c:pt>
                <c:pt idx="288">
                  <c:v>722.5</c:v>
                </c:pt>
                <c:pt idx="289">
                  <c:v>725</c:v>
                </c:pt>
                <c:pt idx="290">
                  <c:v>727.5</c:v>
                </c:pt>
                <c:pt idx="291">
                  <c:v>730</c:v>
                </c:pt>
                <c:pt idx="292">
                  <c:v>732.5</c:v>
                </c:pt>
                <c:pt idx="293">
                  <c:v>735</c:v>
                </c:pt>
                <c:pt idx="294">
                  <c:v>737.5</c:v>
                </c:pt>
                <c:pt idx="295">
                  <c:v>740</c:v>
                </c:pt>
                <c:pt idx="296">
                  <c:v>742.5</c:v>
                </c:pt>
                <c:pt idx="297">
                  <c:v>745</c:v>
                </c:pt>
                <c:pt idx="298">
                  <c:v>747.5</c:v>
                </c:pt>
                <c:pt idx="299">
                  <c:v>750</c:v>
                </c:pt>
                <c:pt idx="300">
                  <c:v>752.5</c:v>
                </c:pt>
                <c:pt idx="301">
                  <c:v>755</c:v>
                </c:pt>
                <c:pt idx="302">
                  <c:v>757.5</c:v>
                </c:pt>
                <c:pt idx="303">
                  <c:v>760</c:v>
                </c:pt>
                <c:pt idx="304">
                  <c:v>762.5</c:v>
                </c:pt>
                <c:pt idx="305">
                  <c:v>765</c:v>
                </c:pt>
                <c:pt idx="306">
                  <c:v>767.5</c:v>
                </c:pt>
                <c:pt idx="307">
                  <c:v>770</c:v>
                </c:pt>
                <c:pt idx="308">
                  <c:v>772.5</c:v>
                </c:pt>
                <c:pt idx="309">
                  <c:v>775</c:v>
                </c:pt>
                <c:pt idx="310">
                  <c:v>777.5</c:v>
                </c:pt>
                <c:pt idx="311">
                  <c:v>780</c:v>
                </c:pt>
                <c:pt idx="312">
                  <c:v>782.5</c:v>
                </c:pt>
                <c:pt idx="313">
                  <c:v>785</c:v>
                </c:pt>
                <c:pt idx="314">
                  <c:v>787.5</c:v>
                </c:pt>
                <c:pt idx="315">
                  <c:v>790</c:v>
                </c:pt>
                <c:pt idx="316">
                  <c:v>792.5</c:v>
                </c:pt>
                <c:pt idx="317">
                  <c:v>795</c:v>
                </c:pt>
                <c:pt idx="318">
                  <c:v>797.5</c:v>
                </c:pt>
                <c:pt idx="319">
                  <c:v>800</c:v>
                </c:pt>
                <c:pt idx="320">
                  <c:v>802.5</c:v>
                </c:pt>
                <c:pt idx="321">
                  <c:v>805</c:v>
                </c:pt>
                <c:pt idx="322">
                  <c:v>807.5</c:v>
                </c:pt>
                <c:pt idx="323">
                  <c:v>810</c:v>
                </c:pt>
                <c:pt idx="324">
                  <c:v>812.5</c:v>
                </c:pt>
                <c:pt idx="325">
                  <c:v>815</c:v>
                </c:pt>
                <c:pt idx="326">
                  <c:v>817.5</c:v>
                </c:pt>
                <c:pt idx="327">
                  <c:v>820</c:v>
                </c:pt>
                <c:pt idx="328">
                  <c:v>822.5</c:v>
                </c:pt>
                <c:pt idx="329">
                  <c:v>825</c:v>
                </c:pt>
                <c:pt idx="330">
                  <c:v>827.5</c:v>
                </c:pt>
                <c:pt idx="331">
                  <c:v>830</c:v>
                </c:pt>
                <c:pt idx="332">
                  <c:v>832.5</c:v>
                </c:pt>
                <c:pt idx="333">
                  <c:v>835</c:v>
                </c:pt>
                <c:pt idx="334">
                  <c:v>837.5</c:v>
                </c:pt>
                <c:pt idx="335">
                  <c:v>840</c:v>
                </c:pt>
                <c:pt idx="336">
                  <c:v>842.5</c:v>
                </c:pt>
                <c:pt idx="337">
                  <c:v>845</c:v>
                </c:pt>
                <c:pt idx="338">
                  <c:v>847.5</c:v>
                </c:pt>
                <c:pt idx="339">
                  <c:v>850</c:v>
                </c:pt>
                <c:pt idx="340">
                  <c:v>852.5</c:v>
                </c:pt>
                <c:pt idx="341">
                  <c:v>855</c:v>
                </c:pt>
                <c:pt idx="342">
                  <c:v>857.5</c:v>
                </c:pt>
                <c:pt idx="343">
                  <c:v>860</c:v>
                </c:pt>
                <c:pt idx="344">
                  <c:v>862.5</c:v>
                </c:pt>
                <c:pt idx="345">
                  <c:v>865</c:v>
                </c:pt>
                <c:pt idx="346">
                  <c:v>867.5</c:v>
                </c:pt>
                <c:pt idx="347">
                  <c:v>870</c:v>
                </c:pt>
                <c:pt idx="348">
                  <c:v>872.5</c:v>
                </c:pt>
                <c:pt idx="349">
                  <c:v>875</c:v>
                </c:pt>
                <c:pt idx="350">
                  <c:v>877.5</c:v>
                </c:pt>
                <c:pt idx="351">
                  <c:v>880</c:v>
                </c:pt>
                <c:pt idx="352">
                  <c:v>882.5</c:v>
                </c:pt>
                <c:pt idx="353">
                  <c:v>885</c:v>
                </c:pt>
                <c:pt idx="354">
                  <c:v>887.5</c:v>
                </c:pt>
                <c:pt idx="355">
                  <c:v>890</c:v>
                </c:pt>
                <c:pt idx="356">
                  <c:v>892.5</c:v>
                </c:pt>
                <c:pt idx="357">
                  <c:v>895</c:v>
                </c:pt>
                <c:pt idx="358">
                  <c:v>897.5</c:v>
                </c:pt>
                <c:pt idx="359">
                  <c:v>900</c:v>
                </c:pt>
                <c:pt idx="360">
                  <c:v>902.5</c:v>
                </c:pt>
                <c:pt idx="361">
                  <c:v>905</c:v>
                </c:pt>
                <c:pt idx="362">
                  <c:v>907.5</c:v>
                </c:pt>
                <c:pt idx="363">
                  <c:v>910</c:v>
                </c:pt>
                <c:pt idx="364">
                  <c:v>912.5</c:v>
                </c:pt>
                <c:pt idx="365">
                  <c:v>915</c:v>
                </c:pt>
                <c:pt idx="366">
                  <c:v>917.5</c:v>
                </c:pt>
                <c:pt idx="367">
                  <c:v>920</c:v>
                </c:pt>
                <c:pt idx="368">
                  <c:v>922.5</c:v>
                </c:pt>
                <c:pt idx="369">
                  <c:v>925</c:v>
                </c:pt>
                <c:pt idx="370">
                  <c:v>927.5</c:v>
                </c:pt>
                <c:pt idx="371">
                  <c:v>930</c:v>
                </c:pt>
                <c:pt idx="372">
                  <c:v>932.5</c:v>
                </c:pt>
                <c:pt idx="373">
                  <c:v>935</c:v>
                </c:pt>
                <c:pt idx="374">
                  <c:v>937.5</c:v>
                </c:pt>
                <c:pt idx="375">
                  <c:v>940</c:v>
                </c:pt>
                <c:pt idx="376">
                  <c:v>942.5</c:v>
                </c:pt>
                <c:pt idx="377">
                  <c:v>945</c:v>
                </c:pt>
                <c:pt idx="378">
                  <c:v>947.5</c:v>
                </c:pt>
                <c:pt idx="379">
                  <c:v>950</c:v>
                </c:pt>
                <c:pt idx="380">
                  <c:v>952.5</c:v>
                </c:pt>
                <c:pt idx="381">
                  <c:v>955</c:v>
                </c:pt>
                <c:pt idx="382">
                  <c:v>957.5</c:v>
                </c:pt>
                <c:pt idx="383">
                  <c:v>960</c:v>
                </c:pt>
                <c:pt idx="384">
                  <c:v>962.5</c:v>
                </c:pt>
                <c:pt idx="385">
                  <c:v>965</c:v>
                </c:pt>
                <c:pt idx="386">
                  <c:v>967.5</c:v>
                </c:pt>
                <c:pt idx="387">
                  <c:v>970</c:v>
                </c:pt>
                <c:pt idx="388">
                  <c:v>972.5</c:v>
                </c:pt>
                <c:pt idx="389">
                  <c:v>975</c:v>
                </c:pt>
                <c:pt idx="390">
                  <c:v>977.5</c:v>
                </c:pt>
                <c:pt idx="391">
                  <c:v>980</c:v>
                </c:pt>
                <c:pt idx="392">
                  <c:v>982.5</c:v>
                </c:pt>
                <c:pt idx="393">
                  <c:v>985</c:v>
                </c:pt>
                <c:pt idx="394">
                  <c:v>987.5</c:v>
                </c:pt>
                <c:pt idx="395">
                  <c:v>990</c:v>
                </c:pt>
                <c:pt idx="396">
                  <c:v>992.5</c:v>
                </c:pt>
                <c:pt idx="397">
                  <c:v>995</c:v>
                </c:pt>
                <c:pt idx="398">
                  <c:v>997.5</c:v>
                </c:pt>
                <c:pt idx="399">
                  <c:v>1000</c:v>
                </c:pt>
                <c:pt idx="400">
                  <c:v>1002.5</c:v>
                </c:pt>
                <c:pt idx="401">
                  <c:v>1005</c:v>
                </c:pt>
                <c:pt idx="402">
                  <c:v>1007.5</c:v>
                </c:pt>
                <c:pt idx="403">
                  <c:v>1010</c:v>
                </c:pt>
                <c:pt idx="404">
                  <c:v>1012.5</c:v>
                </c:pt>
                <c:pt idx="405">
                  <c:v>1015</c:v>
                </c:pt>
                <c:pt idx="406">
                  <c:v>1017.5</c:v>
                </c:pt>
                <c:pt idx="407">
                  <c:v>1020</c:v>
                </c:pt>
                <c:pt idx="408">
                  <c:v>1022.5</c:v>
                </c:pt>
                <c:pt idx="409">
                  <c:v>1025</c:v>
                </c:pt>
                <c:pt idx="410">
                  <c:v>1027.5</c:v>
                </c:pt>
                <c:pt idx="411">
                  <c:v>1030</c:v>
                </c:pt>
                <c:pt idx="412">
                  <c:v>1032.5</c:v>
                </c:pt>
                <c:pt idx="413">
                  <c:v>1035</c:v>
                </c:pt>
                <c:pt idx="414">
                  <c:v>1037.5</c:v>
                </c:pt>
                <c:pt idx="415">
                  <c:v>1040</c:v>
                </c:pt>
                <c:pt idx="416">
                  <c:v>1042.5</c:v>
                </c:pt>
                <c:pt idx="417">
                  <c:v>1045</c:v>
                </c:pt>
                <c:pt idx="418">
                  <c:v>1047.5</c:v>
                </c:pt>
                <c:pt idx="419">
                  <c:v>1050</c:v>
                </c:pt>
                <c:pt idx="420">
                  <c:v>1052.5</c:v>
                </c:pt>
                <c:pt idx="421">
                  <c:v>1055</c:v>
                </c:pt>
                <c:pt idx="422">
                  <c:v>1057.5</c:v>
                </c:pt>
                <c:pt idx="423">
                  <c:v>1060</c:v>
                </c:pt>
                <c:pt idx="424">
                  <c:v>1062.5</c:v>
                </c:pt>
                <c:pt idx="425">
                  <c:v>1065</c:v>
                </c:pt>
                <c:pt idx="426">
                  <c:v>1067.5</c:v>
                </c:pt>
                <c:pt idx="427">
                  <c:v>1070</c:v>
                </c:pt>
                <c:pt idx="428">
                  <c:v>1072.5</c:v>
                </c:pt>
                <c:pt idx="429">
                  <c:v>1075</c:v>
                </c:pt>
                <c:pt idx="430">
                  <c:v>1077.5</c:v>
                </c:pt>
                <c:pt idx="431">
                  <c:v>1080</c:v>
                </c:pt>
                <c:pt idx="432">
                  <c:v>1082.5</c:v>
                </c:pt>
                <c:pt idx="433">
                  <c:v>1085</c:v>
                </c:pt>
                <c:pt idx="434">
                  <c:v>1087.5</c:v>
                </c:pt>
                <c:pt idx="435">
                  <c:v>1090</c:v>
                </c:pt>
                <c:pt idx="436">
                  <c:v>1092.5</c:v>
                </c:pt>
                <c:pt idx="437">
                  <c:v>1095</c:v>
                </c:pt>
                <c:pt idx="438">
                  <c:v>1097.5</c:v>
                </c:pt>
                <c:pt idx="439">
                  <c:v>1100</c:v>
                </c:pt>
                <c:pt idx="440">
                  <c:v>1102.5</c:v>
                </c:pt>
                <c:pt idx="441">
                  <c:v>1105</c:v>
                </c:pt>
                <c:pt idx="442">
                  <c:v>1107.5</c:v>
                </c:pt>
                <c:pt idx="443">
                  <c:v>1110</c:v>
                </c:pt>
                <c:pt idx="444">
                  <c:v>1112.5</c:v>
                </c:pt>
                <c:pt idx="445">
                  <c:v>1115</c:v>
                </c:pt>
                <c:pt idx="446">
                  <c:v>1117.5</c:v>
                </c:pt>
                <c:pt idx="447">
                  <c:v>1120</c:v>
                </c:pt>
                <c:pt idx="448">
                  <c:v>1122.5</c:v>
                </c:pt>
                <c:pt idx="449">
                  <c:v>1125</c:v>
                </c:pt>
                <c:pt idx="450">
                  <c:v>1127.5</c:v>
                </c:pt>
                <c:pt idx="451">
                  <c:v>1130</c:v>
                </c:pt>
                <c:pt idx="452">
                  <c:v>1132.5</c:v>
                </c:pt>
                <c:pt idx="453">
                  <c:v>1135</c:v>
                </c:pt>
                <c:pt idx="454">
                  <c:v>1137.5</c:v>
                </c:pt>
                <c:pt idx="455">
                  <c:v>1140</c:v>
                </c:pt>
                <c:pt idx="456">
                  <c:v>1142.5</c:v>
                </c:pt>
                <c:pt idx="457">
                  <c:v>1145</c:v>
                </c:pt>
                <c:pt idx="458">
                  <c:v>1147.5</c:v>
                </c:pt>
                <c:pt idx="459">
                  <c:v>1150</c:v>
                </c:pt>
                <c:pt idx="460">
                  <c:v>1152.5</c:v>
                </c:pt>
                <c:pt idx="461">
                  <c:v>1155</c:v>
                </c:pt>
                <c:pt idx="462">
                  <c:v>1157.5</c:v>
                </c:pt>
                <c:pt idx="463">
                  <c:v>1160</c:v>
                </c:pt>
                <c:pt idx="464">
                  <c:v>1162.5</c:v>
                </c:pt>
                <c:pt idx="465">
                  <c:v>1165</c:v>
                </c:pt>
                <c:pt idx="466">
                  <c:v>1167.5</c:v>
                </c:pt>
                <c:pt idx="467">
                  <c:v>1170</c:v>
                </c:pt>
                <c:pt idx="468">
                  <c:v>1172.5</c:v>
                </c:pt>
                <c:pt idx="469">
                  <c:v>1175</c:v>
                </c:pt>
                <c:pt idx="470">
                  <c:v>1177.5</c:v>
                </c:pt>
                <c:pt idx="471">
                  <c:v>1180</c:v>
                </c:pt>
                <c:pt idx="472">
                  <c:v>1182.5</c:v>
                </c:pt>
                <c:pt idx="473">
                  <c:v>1185</c:v>
                </c:pt>
                <c:pt idx="474">
                  <c:v>1187.5</c:v>
                </c:pt>
                <c:pt idx="475">
                  <c:v>1190</c:v>
                </c:pt>
                <c:pt idx="476">
                  <c:v>1192.5</c:v>
                </c:pt>
                <c:pt idx="477">
                  <c:v>1195</c:v>
                </c:pt>
                <c:pt idx="478">
                  <c:v>1197.5</c:v>
                </c:pt>
                <c:pt idx="479">
                  <c:v>1200</c:v>
                </c:pt>
                <c:pt idx="480">
                  <c:v>1202.5</c:v>
                </c:pt>
                <c:pt idx="481">
                  <c:v>1205</c:v>
                </c:pt>
                <c:pt idx="482">
                  <c:v>1207.5</c:v>
                </c:pt>
                <c:pt idx="483">
                  <c:v>1210</c:v>
                </c:pt>
                <c:pt idx="484">
                  <c:v>1212.5</c:v>
                </c:pt>
                <c:pt idx="485">
                  <c:v>1215</c:v>
                </c:pt>
                <c:pt idx="486">
                  <c:v>1217.5</c:v>
                </c:pt>
                <c:pt idx="487">
                  <c:v>1220</c:v>
                </c:pt>
                <c:pt idx="488">
                  <c:v>1222.5</c:v>
                </c:pt>
                <c:pt idx="489">
                  <c:v>1225</c:v>
                </c:pt>
                <c:pt idx="490">
                  <c:v>1227.5</c:v>
                </c:pt>
                <c:pt idx="491">
                  <c:v>1230</c:v>
                </c:pt>
                <c:pt idx="492">
                  <c:v>1232.5</c:v>
                </c:pt>
                <c:pt idx="493">
                  <c:v>1235</c:v>
                </c:pt>
                <c:pt idx="494">
                  <c:v>1237.5</c:v>
                </c:pt>
                <c:pt idx="495">
                  <c:v>1240</c:v>
                </c:pt>
                <c:pt idx="496">
                  <c:v>1242.5</c:v>
                </c:pt>
                <c:pt idx="497">
                  <c:v>1245</c:v>
                </c:pt>
                <c:pt idx="498">
                  <c:v>1247.5</c:v>
                </c:pt>
                <c:pt idx="499">
                  <c:v>1250</c:v>
                </c:pt>
                <c:pt idx="500">
                  <c:v>1252.5</c:v>
                </c:pt>
                <c:pt idx="501">
                  <c:v>1255</c:v>
                </c:pt>
                <c:pt idx="502">
                  <c:v>1257.5</c:v>
                </c:pt>
                <c:pt idx="503">
                  <c:v>1260</c:v>
                </c:pt>
                <c:pt idx="504">
                  <c:v>1262.5</c:v>
                </c:pt>
                <c:pt idx="505">
                  <c:v>1265</c:v>
                </c:pt>
                <c:pt idx="506">
                  <c:v>1267.5</c:v>
                </c:pt>
                <c:pt idx="507">
                  <c:v>1270</c:v>
                </c:pt>
                <c:pt idx="508">
                  <c:v>1272.5</c:v>
                </c:pt>
                <c:pt idx="509">
                  <c:v>1275</c:v>
                </c:pt>
                <c:pt idx="510">
                  <c:v>1277.5</c:v>
                </c:pt>
                <c:pt idx="511">
                  <c:v>1280</c:v>
                </c:pt>
                <c:pt idx="512">
                  <c:v>1282.5</c:v>
                </c:pt>
                <c:pt idx="513">
                  <c:v>1285</c:v>
                </c:pt>
                <c:pt idx="514">
                  <c:v>1287.5</c:v>
                </c:pt>
                <c:pt idx="515">
                  <c:v>1290</c:v>
                </c:pt>
                <c:pt idx="516">
                  <c:v>1292.5</c:v>
                </c:pt>
                <c:pt idx="517">
                  <c:v>1295</c:v>
                </c:pt>
                <c:pt idx="518">
                  <c:v>1297.5</c:v>
                </c:pt>
                <c:pt idx="519">
                  <c:v>1300</c:v>
                </c:pt>
                <c:pt idx="520">
                  <c:v>1302.5</c:v>
                </c:pt>
                <c:pt idx="521">
                  <c:v>1305</c:v>
                </c:pt>
                <c:pt idx="522">
                  <c:v>1307.5</c:v>
                </c:pt>
                <c:pt idx="523">
                  <c:v>1310</c:v>
                </c:pt>
                <c:pt idx="524">
                  <c:v>1312.5</c:v>
                </c:pt>
                <c:pt idx="525">
                  <c:v>1315</c:v>
                </c:pt>
                <c:pt idx="526">
                  <c:v>1317.5</c:v>
                </c:pt>
                <c:pt idx="527">
                  <c:v>1320</c:v>
                </c:pt>
                <c:pt idx="528">
                  <c:v>1322.5</c:v>
                </c:pt>
                <c:pt idx="529">
                  <c:v>1325</c:v>
                </c:pt>
                <c:pt idx="530">
                  <c:v>1327.5</c:v>
                </c:pt>
                <c:pt idx="531">
                  <c:v>1330</c:v>
                </c:pt>
                <c:pt idx="532">
                  <c:v>1332.5</c:v>
                </c:pt>
                <c:pt idx="533">
                  <c:v>1335</c:v>
                </c:pt>
                <c:pt idx="534">
                  <c:v>1337.5</c:v>
                </c:pt>
                <c:pt idx="535">
                  <c:v>1340</c:v>
                </c:pt>
                <c:pt idx="536">
                  <c:v>1342.5</c:v>
                </c:pt>
                <c:pt idx="537">
                  <c:v>1345</c:v>
                </c:pt>
                <c:pt idx="538">
                  <c:v>1347.5</c:v>
                </c:pt>
                <c:pt idx="539">
                  <c:v>1350</c:v>
                </c:pt>
                <c:pt idx="540">
                  <c:v>1352.5</c:v>
                </c:pt>
                <c:pt idx="541">
                  <c:v>1355</c:v>
                </c:pt>
                <c:pt idx="542">
                  <c:v>1357.5</c:v>
                </c:pt>
                <c:pt idx="543">
                  <c:v>1360</c:v>
                </c:pt>
                <c:pt idx="544">
                  <c:v>1362.5</c:v>
                </c:pt>
                <c:pt idx="545">
                  <c:v>1365</c:v>
                </c:pt>
                <c:pt idx="546">
                  <c:v>1367.5</c:v>
                </c:pt>
                <c:pt idx="547">
                  <c:v>1370</c:v>
                </c:pt>
                <c:pt idx="548">
                  <c:v>1372.5</c:v>
                </c:pt>
                <c:pt idx="549">
                  <c:v>1375</c:v>
                </c:pt>
                <c:pt idx="550">
                  <c:v>1377.5</c:v>
                </c:pt>
                <c:pt idx="551">
                  <c:v>1380</c:v>
                </c:pt>
                <c:pt idx="552">
                  <c:v>1382.5</c:v>
                </c:pt>
                <c:pt idx="553">
                  <c:v>1385</c:v>
                </c:pt>
                <c:pt idx="554">
                  <c:v>1387.5</c:v>
                </c:pt>
                <c:pt idx="555">
                  <c:v>1390</c:v>
                </c:pt>
                <c:pt idx="556">
                  <c:v>1392.5</c:v>
                </c:pt>
                <c:pt idx="557">
                  <c:v>1395</c:v>
                </c:pt>
                <c:pt idx="558">
                  <c:v>1397.5</c:v>
                </c:pt>
                <c:pt idx="559">
                  <c:v>1400</c:v>
                </c:pt>
                <c:pt idx="560">
                  <c:v>1402.5</c:v>
                </c:pt>
                <c:pt idx="561">
                  <c:v>1405</c:v>
                </c:pt>
                <c:pt idx="562">
                  <c:v>1407.5</c:v>
                </c:pt>
                <c:pt idx="563">
                  <c:v>1410</c:v>
                </c:pt>
                <c:pt idx="564">
                  <c:v>1412.5</c:v>
                </c:pt>
                <c:pt idx="565">
                  <c:v>1415</c:v>
                </c:pt>
                <c:pt idx="566">
                  <c:v>1417.5</c:v>
                </c:pt>
                <c:pt idx="567">
                  <c:v>1420</c:v>
                </c:pt>
                <c:pt idx="568">
                  <c:v>1422.5</c:v>
                </c:pt>
                <c:pt idx="569">
                  <c:v>1425</c:v>
                </c:pt>
                <c:pt idx="570">
                  <c:v>1427.5</c:v>
                </c:pt>
                <c:pt idx="571">
                  <c:v>1430</c:v>
                </c:pt>
                <c:pt idx="572">
                  <c:v>1432.5</c:v>
                </c:pt>
                <c:pt idx="573">
                  <c:v>1435</c:v>
                </c:pt>
                <c:pt idx="574">
                  <c:v>1437.5</c:v>
                </c:pt>
                <c:pt idx="575">
                  <c:v>1440</c:v>
                </c:pt>
                <c:pt idx="576">
                  <c:v>1442.5</c:v>
                </c:pt>
                <c:pt idx="577">
                  <c:v>1445</c:v>
                </c:pt>
                <c:pt idx="578">
                  <c:v>1447.5</c:v>
                </c:pt>
                <c:pt idx="579">
                  <c:v>1450</c:v>
                </c:pt>
                <c:pt idx="580">
                  <c:v>1452.5</c:v>
                </c:pt>
                <c:pt idx="581">
                  <c:v>1455</c:v>
                </c:pt>
                <c:pt idx="582">
                  <c:v>1457.5</c:v>
                </c:pt>
                <c:pt idx="583">
                  <c:v>1460</c:v>
                </c:pt>
                <c:pt idx="584">
                  <c:v>1462.5</c:v>
                </c:pt>
                <c:pt idx="585">
                  <c:v>1465</c:v>
                </c:pt>
                <c:pt idx="586">
                  <c:v>1467.5</c:v>
                </c:pt>
                <c:pt idx="587">
                  <c:v>1470</c:v>
                </c:pt>
                <c:pt idx="588">
                  <c:v>1472.5</c:v>
                </c:pt>
                <c:pt idx="589">
                  <c:v>1475</c:v>
                </c:pt>
                <c:pt idx="590">
                  <c:v>1477.5</c:v>
                </c:pt>
                <c:pt idx="591">
                  <c:v>1480</c:v>
                </c:pt>
                <c:pt idx="592">
                  <c:v>1482.5</c:v>
                </c:pt>
                <c:pt idx="593">
                  <c:v>1485</c:v>
                </c:pt>
                <c:pt idx="594">
                  <c:v>1487.5</c:v>
                </c:pt>
                <c:pt idx="595">
                  <c:v>1490</c:v>
                </c:pt>
                <c:pt idx="596">
                  <c:v>1492.5</c:v>
                </c:pt>
                <c:pt idx="597">
                  <c:v>1495</c:v>
                </c:pt>
                <c:pt idx="598">
                  <c:v>1497.5</c:v>
                </c:pt>
                <c:pt idx="599">
                  <c:v>1500</c:v>
                </c:pt>
                <c:pt idx="600">
                  <c:v>1502.5</c:v>
                </c:pt>
                <c:pt idx="601">
                  <c:v>1505</c:v>
                </c:pt>
                <c:pt idx="602">
                  <c:v>1507.5</c:v>
                </c:pt>
                <c:pt idx="603">
                  <c:v>1510</c:v>
                </c:pt>
                <c:pt idx="604">
                  <c:v>1512.5</c:v>
                </c:pt>
                <c:pt idx="605">
                  <c:v>1515</c:v>
                </c:pt>
                <c:pt idx="606">
                  <c:v>1517.5</c:v>
                </c:pt>
                <c:pt idx="607">
                  <c:v>1520</c:v>
                </c:pt>
                <c:pt idx="608">
                  <c:v>1522.5</c:v>
                </c:pt>
                <c:pt idx="609">
                  <c:v>1525</c:v>
                </c:pt>
                <c:pt idx="610">
                  <c:v>1527.5</c:v>
                </c:pt>
                <c:pt idx="611">
                  <c:v>1530</c:v>
                </c:pt>
                <c:pt idx="612">
                  <c:v>1532.5</c:v>
                </c:pt>
                <c:pt idx="613">
                  <c:v>1535</c:v>
                </c:pt>
                <c:pt idx="614">
                  <c:v>1537.5</c:v>
                </c:pt>
                <c:pt idx="615">
                  <c:v>1540</c:v>
                </c:pt>
                <c:pt idx="616">
                  <c:v>1542.5</c:v>
                </c:pt>
                <c:pt idx="617">
                  <c:v>1545</c:v>
                </c:pt>
                <c:pt idx="618">
                  <c:v>1547.5</c:v>
                </c:pt>
                <c:pt idx="619">
                  <c:v>1550</c:v>
                </c:pt>
                <c:pt idx="620">
                  <c:v>1552.5</c:v>
                </c:pt>
                <c:pt idx="621">
                  <c:v>1555</c:v>
                </c:pt>
                <c:pt idx="622">
                  <c:v>1557.5</c:v>
                </c:pt>
                <c:pt idx="623">
                  <c:v>1560</c:v>
                </c:pt>
                <c:pt idx="624">
                  <c:v>1562.5</c:v>
                </c:pt>
                <c:pt idx="625">
                  <c:v>1565</c:v>
                </c:pt>
                <c:pt idx="626">
                  <c:v>1567.5</c:v>
                </c:pt>
                <c:pt idx="627">
                  <c:v>1570</c:v>
                </c:pt>
                <c:pt idx="628">
                  <c:v>1572.5</c:v>
                </c:pt>
                <c:pt idx="629">
                  <c:v>1575</c:v>
                </c:pt>
                <c:pt idx="630">
                  <c:v>1577.5</c:v>
                </c:pt>
                <c:pt idx="631">
                  <c:v>1580</c:v>
                </c:pt>
                <c:pt idx="632">
                  <c:v>1582.5</c:v>
                </c:pt>
                <c:pt idx="633">
                  <c:v>1585</c:v>
                </c:pt>
                <c:pt idx="634">
                  <c:v>1587.5</c:v>
                </c:pt>
                <c:pt idx="635">
                  <c:v>1590</c:v>
                </c:pt>
                <c:pt idx="636">
                  <c:v>1592.5</c:v>
                </c:pt>
                <c:pt idx="637">
                  <c:v>1595</c:v>
                </c:pt>
                <c:pt idx="638">
                  <c:v>1597.5</c:v>
                </c:pt>
                <c:pt idx="639">
                  <c:v>1600</c:v>
                </c:pt>
                <c:pt idx="640">
                  <c:v>1602.5</c:v>
                </c:pt>
                <c:pt idx="641">
                  <c:v>1605</c:v>
                </c:pt>
                <c:pt idx="642">
                  <c:v>1607.5</c:v>
                </c:pt>
                <c:pt idx="643">
                  <c:v>1610</c:v>
                </c:pt>
                <c:pt idx="644">
                  <c:v>1612.5</c:v>
                </c:pt>
                <c:pt idx="645">
                  <c:v>1615</c:v>
                </c:pt>
                <c:pt idx="646">
                  <c:v>1617.5</c:v>
                </c:pt>
                <c:pt idx="647">
                  <c:v>1620</c:v>
                </c:pt>
                <c:pt idx="648">
                  <c:v>1622.5</c:v>
                </c:pt>
                <c:pt idx="649">
                  <c:v>1625</c:v>
                </c:pt>
                <c:pt idx="650">
                  <c:v>1627.5</c:v>
                </c:pt>
                <c:pt idx="651">
                  <c:v>1630</c:v>
                </c:pt>
                <c:pt idx="652">
                  <c:v>1632.5</c:v>
                </c:pt>
                <c:pt idx="653">
                  <c:v>1635</c:v>
                </c:pt>
                <c:pt idx="654">
                  <c:v>1637.5</c:v>
                </c:pt>
                <c:pt idx="655">
                  <c:v>1640</c:v>
                </c:pt>
                <c:pt idx="656">
                  <c:v>1642.5</c:v>
                </c:pt>
                <c:pt idx="657">
                  <c:v>1645</c:v>
                </c:pt>
                <c:pt idx="658">
                  <c:v>1647.5</c:v>
                </c:pt>
                <c:pt idx="659">
                  <c:v>1650</c:v>
                </c:pt>
                <c:pt idx="660">
                  <c:v>1652.5</c:v>
                </c:pt>
                <c:pt idx="661">
                  <c:v>1655</c:v>
                </c:pt>
                <c:pt idx="662">
                  <c:v>1657.5</c:v>
                </c:pt>
                <c:pt idx="663">
                  <c:v>1660</c:v>
                </c:pt>
                <c:pt idx="664">
                  <c:v>1662.5</c:v>
                </c:pt>
                <c:pt idx="665">
                  <c:v>1665</c:v>
                </c:pt>
                <c:pt idx="666">
                  <c:v>1667.5</c:v>
                </c:pt>
                <c:pt idx="667">
                  <c:v>1670</c:v>
                </c:pt>
                <c:pt idx="668">
                  <c:v>1672.5</c:v>
                </c:pt>
                <c:pt idx="669">
                  <c:v>1675</c:v>
                </c:pt>
                <c:pt idx="670">
                  <c:v>1677.5</c:v>
                </c:pt>
                <c:pt idx="671">
                  <c:v>1680</c:v>
                </c:pt>
                <c:pt idx="672">
                  <c:v>1682.5</c:v>
                </c:pt>
                <c:pt idx="673">
                  <c:v>1685</c:v>
                </c:pt>
                <c:pt idx="674">
                  <c:v>1687.5</c:v>
                </c:pt>
                <c:pt idx="675">
                  <c:v>1690</c:v>
                </c:pt>
                <c:pt idx="676">
                  <c:v>1692.5</c:v>
                </c:pt>
                <c:pt idx="677">
                  <c:v>1695</c:v>
                </c:pt>
                <c:pt idx="678">
                  <c:v>1697.5</c:v>
                </c:pt>
                <c:pt idx="679">
                  <c:v>1700</c:v>
                </c:pt>
                <c:pt idx="680">
                  <c:v>1702.5</c:v>
                </c:pt>
                <c:pt idx="681">
                  <c:v>1705</c:v>
                </c:pt>
                <c:pt idx="682">
                  <c:v>1707.5</c:v>
                </c:pt>
                <c:pt idx="683">
                  <c:v>1710</c:v>
                </c:pt>
                <c:pt idx="684">
                  <c:v>1712.5</c:v>
                </c:pt>
                <c:pt idx="685">
                  <c:v>1715</c:v>
                </c:pt>
                <c:pt idx="686">
                  <c:v>1717.5</c:v>
                </c:pt>
                <c:pt idx="687">
                  <c:v>1720</c:v>
                </c:pt>
                <c:pt idx="688">
                  <c:v>1722.5</c:v>
                </c:pt>
                <c:pt idx="689">
                  <c:v>1725</c:v>
                </c:pt>
                <c:pt idx="690">
                  <c:v>1727.5</c:v>
                </c:pt>
                <c:pt idx="691">
                  <c:v>1730</c:v>
                </c:pt>
                <c:pt idx="692">
                  <c:v>1732.5</c:v>
                </c:pt>
                <c:pt idx="693">
                  <c:v>1735</c:v>
                </c:pt>
                <c:pt idx="694">
                  <c:v>1737.5</c:v>
                </c:pt>
                <c:pt idx="695">
                  <c:v>1740</c:v>
                </c:pt>
                <c:pt idx="696">
                  <c:v>1742.5</c:v>
                </c:pt>
                <c:pt idx="697">
                  <c:v>1745</c:v>
                </c:pt>
                <c:pt idx="698">
                  <c:v>1747.5</c:v>
                </c:pt>
                <c:pt idx="699">
                  <c:v>1750</c:v>
                </c:pt>
                <c:pt idx="700">
                  <c:v>1752.5</c:v>
                </c:pt>
                <c:pt idx="701">
                  <c:v>1755</c:v>
                </c:pt>
                <c:pt idx="702">
                  <c:v>1757.5</c:v>
                </c:pt>
                <c:pt idx="703">
                  <c:v>1760</c:v>
                </c:pt>
                <c:pt idx="704">
                  <c:v>1762.5</c:v>
                </c:pt>
                <c:pt idx="705">
                  <c:v>1765</c:v>
                </c:pt>
                <c:pt idx="706">
                  <c:v>1767.5</c:v>
                </c:pt>
                <c:pt idx="707">
                  <c:v>1770</c:v>
                </c:pt>
                <c:pt idx="708">
                  <c:v>1772.5</c:v>
                </c:pt>
                <c:pt idx="709">
                  <c:v>1775</c:v>
                </c:pt>
                <c:pt idx="710">
                  <c:v>1777.5</c:v>
                </c:pt>
                <c:pt idx="711">
                  <c:v>1780</c:v>
                </c:pt>
                <c:pt idx="712">
                  <c:v>1782.5</c:v>
                </c:pt>
                <c:pt idx="713">
                  <c:v>1785</c:v>
                </c:pt>
                <c:pt idx="714">
                  <c:v>1787.5</c:v>
                </c:pt>
                <c:pt idx="715">
                  <c:v>1790</c:v>
                </c:pt>
                <c:pt idx="716">
                  <c:v>1792.5</c:v>
                </c:pt>
                <c:pt idx="717">
                  <c:v>1795</c:v>
                </c:pt>
                <c:pt idx="718">
                  <c:v>1797.5</c:v>
                </c:pt>
                <c:pt idx="719">
                  <c:v>1800</c:v>
                </c:pt>
                <c:pt idx="720">
                  <c:v>1802.5</c:v>
                </c:pt>
                <c:pt idx="721">
                  <c:v>1805</c:v>
                </c:pt>
                <c:pt idx="722">
                  <c:v>1807.5</c:v>
                </c:pt>
                <c:pt idx="723">
                  <c:v>1810</c:v>
                </c:pt>
                <c:pt idx="724">
                  <c:v>1812.5</c:v>
                </c:pt>
                <c:pt idx="725">
                  <c:v>1815</c:v>
                </c:pt>
                <c:pt idx="726">
                  <c:v>1817.5</c:v>
                </c:pt>
                <c:pt idx="727">
                  <c:v>1820</c:v>
                </c:pt>
                <c:pt idx="728">
                  <c:v>1822.5</c:v>
                </c:pt>
                <c:pt idx="729">
                  <c:v>1825</c:v>
                </c:pt>
                <c:pt idx="730">
                  <c:v>1827.5</c:v>
                </c:pt>
                <c:pt idx="731">
                  <c:v>1830</c:v>
                </c:pt>
                <c:pt idx="732">
                  <c:v>1832.5</c:v>
                </c:pt>
                <c:pt idx="733">
                  <c:v>1835</c:v>
                </c:pt>
                <c:pt idx="734">
                  <c:v>1837.5</c:v>
                </c:pt>
                <c:pt idx="735">
                  <c:v>1840</c:v>
                </c:pt>
                <c:pt idx="736">
                  <c:v>1842.5</c:v>
                </c:pt>
                <c:pt idx="737">
                  <c:v>1845</c:v>
                </c:pt>
                <c:pt idx="738">
                  <c:v>1847.5</c:v>
                </c:pt>
                <c:pt idx="739">
                  <c:v>1850</c:v>
                </c:pt>
                <c:pt idx="740">
                  <c:v>1852.5</c:v>
                </c:pt>
                <c:pt idx="741">
                  <c:v>1855</c:v>
                </c:pt>
                <c:pt idx="742">
                  <c:v>1857.5</c:v>
                </c:pt>
                <c:pt idx="743">
                  <c:v>1860</c:v>
                </c:pt>
                <c:pt idx="744">
                  <c:v>1862.5</c:v>
                </c:pt>
                <c:pt idx="745">
                  <c:v>1865</c:v>
                </c:pt>
                <c:pt idx="746">
                  <c:v>1867.5</c:v>
                </c:pt>
                <c:pt idx="747">
                  <c:v>1870</c:v>
                </c:pt>
                <c:pt idx="748">
                  <c:v>1872.5</c:v>
                </c:pt>
                <c:pt idx="749">
                  <c:v>1875</c:v>
                </c:pt>
                <c:pt idx="750">
                  <c:v>1877.5</c:v>
                </c:pt>
                <c:pt idx="751">
                  <c:v>1880</c:v>
                </c:pt>
                <c:pt idx="752">
                  <c:v>1882.5</c:v>
                </c:pt>
                <c:pt idx="753">
                  <c:v>1885</c:v>
                </c:pt>
                <c:pt idx="754">
                  <c:v>1887.5</c:v>
                </c:pt>
                <c:pt idx="755">
                  <c:v>1890</c:v>
                </c:pt>
                <c:pt idx="756">
                  <c:v>1892.5</c:v>
                </c:pt>
                <c:pt idx="757">
                  <c:v>1895</c:v>
                </c:pt>
                <c:pt idx="758">
                  <c:v>1897.5</c:v>
                </c:pt>
                <c:pt idx="759">
                  <c:v>1900</c:v>
                </c:pt>
                <c:pt idx="760">
                  <c:v>1902.5</c:v>
                </c:pt>
                <c:pt idx="761">
                  <c:v>1905</c:v>
                </c:pt>
                <c:pt idx="762">
                  <c:v>1907.5</c:v>
                </c:pt>
                <c:pt idx="763">
                  <c:v>1910</c:v>
                </c:pt>
                <c:pt idx="764">
                  <c:v>1912.5</c:v>
                </c:pt>
                <c:pt idx="765">
                  <c:v>1915</c:v>
                </c:pt>
                <c:pt idx="766">
                  <c:v>1917.5</c:v>
                </c:pt>
                <c:pt idx="767">
                  <c:v>1920</c:v>
                </c:pt>
                <c:pt idx="768">
                  <c:v>1922.5</c:v>
                </c:pt>
                <c:pt idx="769">
                  <c:v>1925</c:v>
                </c:pt>
                <c:pt idx="770">
                  <c:v>1927.5</c:v>
                </c:pt>
                <c:pt idx="771">
                  <c:v>1930</c:v>
                </c:pt>
                <c:pt idx="772">
                  <c:v>1932.5</c:v>
                </c:pt>
                <c:pt idx="773">
                  <c:v>1935</c:v>
                </c:pt>
                <c:pt idx="774">
                  <c:v>1937.5</c:v>
                </c:pt>
                <c:pt idx="775">
                  <c:v>1940</c:v>
                </c:pt>
                <c:pt idx="776">
                  <c:v>1942.5</c:v>
                </c:pt>
                <c:pt idx="777">
                  <c:v>1945</c:v>
                </c:pt>
                <c:pt idx="778">
                  <c:v>1947.5</c:v>
                </c:pt>
                <c:pt idx="779">
                  <c:v>1950</c:v>
                </c:pt>
                <c:pt idx="780">
                  <c:v>1952.5</c:v>
                </c:pt>
                <c:pt idx="781">
                  <c:v>1955</c:v>
                </c:pt>
                <c:pt idx="782">
                  <c:v>1957.5</c:v>
                </c:pt>
                <c:pt idx="783">
                  <c:v>1960</c:v>
                </c:pt>
                <c:pt idx="784">
                  <c:v>1962.5</c:v>
                </c:pt>
                <c:pt idx="785">
                  <c:v>1965</c:v>
                </c:pt>
                <c:pt idx="786">
                  <c:v>1967.5</c:v>
                </c:pt>
                <c:pt idx="787">
                  <c:v>1970</c:v>
                </c:pt>
                <c:pt idx="788">
                  <c:v>1972.5</c:v>
                </c:pt>
                <c:pt idx="789">
                  <c:v>1975</c:v>
                </c:pt>
                <c:pt idx="790">
                  <c:v>1977.5</c:v>
                </c:pt>
                <c:pt idx="791">
                  <c:v>1980</c:v>
                </c:pt>
                <c:pt idx="792">
                  <c:v>1982.5</c:v>
                </c:pt>
                <c:pt idx="793">
                  <c:v>1985</c:v>
                </c:pt>
                <c:pt idx="794">
                  <c:v>1987.5</c:v>
                </c:pt>
                <c:pt idx="795">
                  <c:v>1990</c:v>
                </c:pt>
                <c:pt idx="796">
                  <c:v>1992.5</c:v>
                </c:pt>
                <c:pt idx="797">
                  <c:v>1995</c:v>
                </c:pt>
                <c:pt idx="798">
                  <c:v>1997.5</c:v>
                </c:pt>
                <c:pt idx="799">
                  <c:v>2000</c:v>
                </c:pt>
                <c:pt idx="800">
                  <c:v>2002.5</c:v>
                </c:pt>
                <c:pt idx="801">
                  <c:v>2005</c:v>
                </c:pt>
                <c:pt idx="802">
                  <c:v>2007.5</c:v>
                </c:pt>
                <c:pt idx="803">
                  <c:v>2010</c:v>
                </c:pt>
                <c:pt idx="804">
                  <c:v>2012.5</c:v>
                </c:pt>
                <c:pt idx="805">
                  <c:v>2015</c:v>
                </c:pt>
                <c:pt idx="806">
                  <c:v>2017.5</c:v>
                </c:pt>
                <c:pt idx="807">
                  <c:v>2020</c:v>
                </c:pt>
                <c:pt idx="808">
                  <c:v>2022.5</c:v>
                </c:pt>
                <c:pt idx="809">
                  <c:v>2025</c:v>
                </c:pt>
                <c:pt idx="810">
                  <c:v>2027.5</c:v>
                </c:pt>
                <c:pt idx="811">
                  <c:v>2030</c:v>
                </c:pt>
                <c:pt idx="812">
                  <c:v>2032.5</c:v>
                </c:pt>
                <c:pt idx="813">
                  <c:v>2035</c:v>
                </c:pt>
                <c:pt idx="814">
                  <c:v>2037.5</c:v>
                </c:pt>
                <c:pt idx="815">
                  <c:v>2040</c:v>
                </c:pt>
                <c:pt idx="816">
                  <c:v>2042.5</c:v>
                </c:pt>
                <c:pt idx="817">
                  <c:v>2045</c:v>
                </c:pt>
                <c:pt idx="818">
                  <c:v>2047.5</c:v>
                </c:pt>
                <c:pt idx="819">
                  <c:v>2050</c:v>
                </c:pt>
                <c:pt idx="820">
                  <c:v>2052.5</c:v>
                </c:pt>
                <c:pt idx="821">
                  <c:v>2055</c:v>
                </c:pt>
                <c:pt idx="822">
                  <c:v>2057.5</c:v>
                </c:pt>
                <c:pt idx="823">
                  <c:v>2060</c:v>
                </c:pt>
                <c:pt idx="824">
                  <c:v>2062.5</c:v>
                </c:pt>
                <c:pt idx="825">
                  <c:v>2065</c:v>
                </c:pt>
                <c:pt idx="826">
                  <c:v>2067.5</c:v>
                </c:pt>
                <c:pt idx="827">
                  <c:v>2070</c:v>
                </c:pt>
                <c:pt idx="828">
                  <c:v>2072.5</c:v>
                </c:pt>
                <c:pt idx="829">
                  <c:v>2075</c:v>
                </c:pt>
                <c:pt idx="830">
                  <c:v>2077.5</c:v>
                </c:pt>
                <c:pt idx="831">
                  <c:v>2080</c:v>
                </c:pt>
                <c:pt idx="832">
                  <c:v>2082.5</c:v>
                </c:pt>
                <c:pt idx="833">
                  <c:v>2085</c:v>
                </c:pt>
                <c:pt idx="834">
                  <c:v>2087.5</c:v>
                </c:pt>
                <c:pt idx="835">
                  <c:v>2090</c:v>
                </c:pt>
                <c:pt idx="836">
                  <c:v>2092.5</c:v>
                </c:pt>
                <c:pt idx="837">
                  <c:v>2095</c:v>
                </c:pt>
                <c:pt idx="838">
                  <c:v>2097.5</c:v>
                </c:pt>
                <c:pt idx="839">
                  <c:v>2100</c:v>
                </c:pt>
                <c:pt idx="840">
                  <c:v>2102.5</c:v>
                </c:pt>
                <c:pt idx="841">
                  <c:v>2105</c:v>
                </c:pt>
                <c:pt idx="842">
                  <c:v>2107.5</c:v>
                </c:pt>
                <c:pt idx="843">
                  <c:v>2110</c:v>
                </c:pt>
                <c:pt idx="844">
                  <c:v>2112.5</c:v>
                </c:pt>
                <c:pt idx="845">
                  <c:v>2115</c:v>
                </c:pt>
                <c:pt idx="846">
                  <c:v>2117.5</c:v>
                </c:pt>
                <c:pt idx="847">
                  <c:v>2120</c:v>
                </c:pt>
                <c:pt idx="848">
                  <c:v>2122.5</c:v>
                </c:pt>
                <c:pt idx="849">
                  <c:v>2125</c:v>
                </c:pt>
                <c:pt idx="850">
                  <c:v>2127.5</c:v>
                </c:pt>
                <c:pt idx="851">
                  <c:v>2130</c:v>
                </c:pt>
                <c:pt idx="852">
                  <c:v>2132.5</c:v>
                </c:pt>
                <c:pt idx="853">
                  <c:v>2135</c:v>
                </c:pt>
                <c:pt idx="854">
                  <c:v>2137.5</c:v>
                </c:pt>
                <c:pt idx="855">
                  <c:v>2140</c:v>
                </c:pt>
                <c:pt idx="856">
                  <c:v>2142.5</c:v>
                </c:pt>
                <c:pt idx="857">
                  <c:v>2145</c:v>
                </c:pt>
                <c:pt idx="858">
                  <c:v>2147.5</c:v>
                </c:pt>
                <c:pt idx="859">
                  <c:v>2150</c:v>
                </c:pt>
                <c:pt idx="860">
                  <c:v>2152.5</c:v>
                </c:pt>
                <c:pt idx="861">
                  <c:v>2155</c:v>
                </c:pt>
                <c:pt idx="862">
                  <c:v>2157.5</c:v>
                </c:pt>
                <c:pt idx="863">
                  <c:v>2160</c:v>
                </c:pt>
                <c:pt idx="864">
                  <c:v>2162.5</c:v>
                </c:pt>
                <c:pt idx="865">
                  <c:v>2165</c:v>
                </c:pt>
                <c:pt idx="866">
                  <c:v>2167.5</c:v>
                </c:pt>
                <c:pt idx="867">
                  <c:v>2170</c:v>
                </c:pt>
                <c:pt idx="868">
                  <c:v>2172.5</c:v>
                </c:pt>
                <c:pt idx="869">
                  <c:v>2175</c:v>
                </c:pt>
                <c:pt idx="870">
                  <c:v>2177.5</c:v>
                </c:pt>
                <c:pt idx="871">
                  <c:v>2180</c:v>
                </c:pt>
                <c:pt idx="872">
                  <c:v>2182.5</c:v>
                </c:pt>
                <c:pt idx="873">
                  <c:v>2185</c:v>
                </c:pt>
                <c:pt idx="874">
                  <c:v>2187.5</c:v>
                </c:pt>
                <c:pt idx="875">
                  <c:v>2190</c:v>
                </c:pt>
                <c:pt idx="876">
                  <c:v>2192.5</c:v>
                </c:pt>
                <c:pt idx="877">
                  <c:v>2195</c:v>
                </c:pt>
                <c:pt idx="878">
                  <c:v>2197.5</c:v>
                </c:pt>
                <c:pt idx="879">
                  <c:v>2200</c:v>
                </c:pt>
                <c:pt idx="880">
                  <c:v>2202.5</c:v>
                </c:pt>
                <c:pt idx="881">
                  <c:v>2205</c:v>
                </c:pt>
                <c:pt idx="882">
                  <c:v>2207.5</c:v>
                </c:pt>
                <c:pt idx="883">
                  <c:v>2210</c:v>
                </c:pt>
                <c:pt idx="884">
                  <c:v>2212.5</c:v>
                </c:pt>
                <c:pt idx="885">
                  <c:v>2215</c:v>
                </c:pt>
                <c:pt idx="886">
                  <c:v>2217.5</c:v>
                </c:pt>
                <c:pt idx="887">
                  <c:v>2220</c:v>
                </c:pt>
                <c:pt idx="888">
                  <c:v>2222.5</c:v>
                </c:pt>
                <c:pt idx="889">
                  <c:v>2225</c:v>
                </c:pt>
                <c:pt idx="890">
                  <c:v>2227.5</c:v>
                </c:pt>
                <c:pt idx="891">
                  <c:v>2230</c:v>
                </c:pt>
                <c:pt idx="892">
                  <c:v>2232.5</c:v>
                </c:pt>
                <c:pt idx="893">
                  <c:v>2235</c:v>
                </c:pt>
                <c:pt idx="894">
                  <c:v>2237.5</c:v>
                </c:pt>
                <c:pt idx="895">
                  <c:v>2240</c:v>
                </c:pt>
                <c:pt idx="896">
                  <c:v>2242.5</c:v>
                </c:pt>
                <c:pt idx="897">
                  <c:v>2245</c:v>
                </c:pt>
                <c:pt idx="898">
                  <c:v>2247.5</c:v>
                </c:pt>
                <c:pt idx="899">
                  <c:v>2250</c:v>
                </c:pt>
                <c:pt idx="900">
                  <c:v>2252.5</c:v>
                </c:pt>
                <c:pt idx="901">
                  <c:v>2255</c:v>
                </c:pt>
                <c:pt idx="902">
                  <c:v>2257.5</c:v>
                </c:pt>
                <c:pt idx="903">
                  <c:v>2260</c:v>
                </c:pt>
                <c:pt idx="904">
                  <c:v>2262.5</c:v>
                </c:pt>
                <c:pt idx="905">
                  <c:v>2265</c:v>
                </c:pt>
                <c:pt idx="906">
                  <c:v>2267.5</c:v>
                </c:pt>
                <c:pt idx="907">
                  <c:v>2270</c:v>
                </c:pt>
                <c:pt idx="908">
                  <c:v>2272.5</c:v>
                </c:pt>
                <c:pt idx="909">
                  <c:v>2275</c:v>
                </c:pt>
                <c:pt idx="910">
                  <c:v>2277.5</c:v>
                </c:pt>
                <c:pt idx="911">
                  <c:v>2280</c:v>
                </c:pt>
                <c:pt idx="912">
                  <c:v>2282.5</c:v>
                </c:pt>
                <c:pt idx="913">
                  <c:v>2285</c:v>
                </c:pt>
                <c:pt idx="914">
                  <c:v>2287.5</c:v>
                </c:pt>
                <c:pt idx="915">
                  <c:v>2290</c:v>
                </c:pt>
                <c:pt idx="916">
                  <c:v>2292.5</c:v>
                </c:pt>
                <c:pt idx="917">
                  <c:v>2295</c:v>
                </c:pt>
                <c:pt idx="918">
                  <c:v>2297.5</c:v>
                </c:pt>
                <c:pt idx="919">
                  <c:v>2300</c:v>
                </c:pt>
                <c:pt idx="920">
                  <c:v>2302.5</c:v>
                </c:pt>
                <c:pt idx="921">
                  <c:v>2305</c:v>
                </c:pt>
                <c:pt idx="922">
                  <c:v>2307.5</c:v>
                </c:pt>
                <c:pt idx="923">
                  <c:v>2310</c:v>
                </c:pt>
                <c:pt idx="924">
                  <c:v>2312.5</c:v>
                </c:pt>
                <c:pt idx="925">
                  <c:v>2315</c:v>
                </c:pt>
                <c:pt idx="926">
                  <c:v>2317.5</c:v>
                </c:pt>
                <c:pt idx="927">
                  <c:v>2320</c:v>
                </c:pt>
                <c:pt idx="928">
                  <c:v>2322.5</c:v>
                </c:pt>
                <c:pt idx="929">
                  <c:v>2325</c:v>
                </c:pt>
                <c:pt idx="930">
                  <c:v>2327.5</c:v>
                </c:pt>
                <c:pt idx="931">
                  <c:v>2330</c:v>
                </c:pt>
                <c:pt idx="932">
                  <c:v>2332.5</c:v>
                </c:pt>
                <c:pt idx="933">
                  <c:v>2335</c:v>
                </c:pt>
                <c:pt idx="934">
                  <c:v>2337.5</c:v>
                </c:pt>
                <c:pt idx="935">
                  <c:v>2340</c:v>
                </c:pt>
                <c:pt idx="936">
                  <c:v>2342.5</c:v>
                </c:pt>
                <c:pt idx="937">
                  <c:v>2345</c:v>
                </c:pt>
                <c:pt idx="938">
                  <c:v>2347.5</c:v>
                </c:pt>
                <c:pt idx="939">
                  <c:v>2350</c:v>
                </c:pt>
                <c:pt idx="940">
                  <c:v>2352.5</c:v>
                </c:pt>
                <c:pt idx="941">
                  <c:v>2355</c:v>
                </c:pt>
                <c:pt idx="942">
                  <c:v>2357.5</c:v>
                </c:pt>
                <c:pt idx="943">
                  <c:v>2360</c:v>
                </c:pt>
                <c:pt idx="944">
                  <c:v>2362.5</c:v>
                </c:pt>
                <c:pt idx="945">
                  <c:v>2365</c:v>
                </c:pt>
                <c:pt idx="946">
                  <c:v>2367.5</c:v>
                </c:pt>
                <c:pt idx="947">
                  <c:v>2370</c:v>
                </c:pt>
                <c:pt idx="948">
                  <c:v>2372.5</c:v>
                </c:pt>
                <c:pt idx="949">
                  <c:v>2375</c:v>
                </c:pt>
                <c:pt idx="950">
                  <c:v>2377.5</c:v>
                </c:pt>
                <c:pt idx="951">
                  <c:v>2380</c:v>
                </c:pt>
                <c:pt idx="952">
                  <c:v>2382.5</c:v>
                </c:pt>
                <c:pt idx="953">
                  <c:v>2385</c:v>
                </c:pt>
                <c:pt idx="954">
                  <c:v>2387.5</c:v>
                </c:pt>
                <c:pt idx="955">
                  <c:v>2390</c:v>
                </c:pt>
                <c:pt idx="956">
                  <c:v>2392.5</c:v>
                </c:pt>
                <c:pt idx="957">
                  <c:v>2395</c:v>
                </c:pt>
                <c:pt idx="958">
                  <c:v>2397.5</c:v>
                </c:pt>
                <c:pt idx="959">
                  <c:v>2400</c:v>
                </c:pt>
                <c:pt idx="960">
                  <c:v>2402.5</c:v>
                </c:pt>
                <c:pt idx="961">
                  <c:v>2405</c:v>
                </c:pt>
                <c:pt idx="962">
                  <c:v>2407.5</c:v>
                </c:pt>
                <c:pt idx="963">
                  <c:v>2410</c:v>
                </c:pt>
                <c:pt idx="964">
                  <c:v>2412.5</c:v>
                </c:pt>
                <c:pt idx="965">
                  <c:v>2415</c:v>
                </c:pt>
                <c:pt idx="966">
                  <c:v>2417.5</c:v>
                </c:pt>
                <c:pt idx="967">
                  <c:v>2420</c:v>
                </c:pt>
                <c:pt idx="968">
                  <c:v>2422.5</c:v>
                </c:pt>
                <c:pt idx="969">
                  <c:v>2425</c:v>
                </c:pt>
                <c:pt idx="970">
                  <c:v>2427.5</c:v>
                </c:pt>
                <c:pt idx="971">
                  <c:v>2430</c:v>
                </c:pt>
                <c:pt idx="972">
                  <c:v>2432.5</c:v>
                </c:pt>
                <c:pt idx="973">
                  <c:v>2435</c:v>
                </c:pt>
                <c:pt idx="974">
                  <c:v>2437.5</c:v>
                </c:pt>
                <c:pt idx="975">
                  <c:v>2440</c:v>
                </c:pt>
                <c:pt idx="976">
                  <c:v>2442.5</c:v>
                </c:pt>
                <c:pt idx="977">
                  <c:v>2445</c:v>
                </c:pt>
                <c:pt idx="978">
                  <c:v>2447.5</c:v>
                </c:pt>
                <c:pt idx="979">
                  <c:v>2450</c:v>
                </c:pt>
                <c:pt idx="980">
                  <c:v>2452.5</c:v>
                </c:pt>
                <c:pt idx="981">
                  <c:v>2455</c:v>
                </c:pt>
                <c:pt idx="982">
                  <c:v>2457.5</c:v>
                </c:pt>
                <c:pt idx="983">
                  <c:v>2460</c:v>
                </c:pt>
                <c:pt idx="984">
                  <c:v>2462.5</c:v>
                </c:pt>
                <c:pt idx="985">
                  <c:v>2465</c:v>
                </c:pt>
                <c:pt idx="986">
                  <c:v>2467.5</c:v>
                </c:pt>
                <c:pt idx="987">
                  <c:v>2470</c:v>
                </c:pt>
                <c:pt idx="988">
                  <c:v>2472.5</c:v>
                </c:pt>
                <c:pt idx="989">
                  <c:v>2475</c:v>
                </c:pt>
                <c:pt idx="990">
                  <c:v>2477.5</c:v>
                </c:pt>
                <c:pt idx="991">
                  <c:v>2480</c:v>
                </c:pt>
                <c:pt idx="992">
                  <c:v>2482.5</c:v>
                </c:pt>
                <c:pt idx="993">
                  <c:v>2485</c:v>
                </c:pt>
                <c:pt idx="994">
                  <c:v>2487.5</c:v>
                </c:pt>
                <c:pt idx="995">
                  <c:v>2490</c:v>
                </c:pt>
                <c:pt idx="996">
                  <c:v>2492.5</c:v>
                </c:pt>
                <c:pt idx="997">
                  <c:v>2495</c:v>
                </c:pt>
                <c:pt idx="998">
                  <c:v>2497.5</c:v>
                </c:pt>
                <c:pt idx="999">
                  <c:v>2500</c:v>
                </c:pt>
                <c:pt idx="1000">
                  <c:v>2502.5</c:v>
                </c:pt>
                <c:pt idx="1001">
                  <c:v>2505</c:v>
                </c:pt>
                <c:pt idx="1002">
                  <c:v>2507.5</c:v>
                </c:pt>
                <c:pt idx="1003">
                  <c:v>2510</c:v>
                </c:pt>
                <c:pt idx="1004">
                  <c:v>2512.5</c:v>
                </c:pt>
                <c:pt idx="1005">
                  <c:v>2515</c:v>
                </c:pt>
                <c:pt idx="1006">
                  <c:v>2517.5</c:v>
                </c:pt>
                <c:pt idx="1007">
                  <c:v>2520</c:v>
                </c:pt>
                <c:pt idx="1008">
                  <c:v>2522.5</c:v>
                </c:pt>
                <c:pt idx="1009">
                  <c:v>2525</c:v>
                </c:pt>
                <c:pt idx="1010">
                  <c:v>2527.5</c:v>
                </c:pt>
                <c:pt idx="1011">
                  <c:v>2530</c:v>
                </c:pt>
                <c:pt idx="1012">
                  <c:v>2532.5</c:v>
                </c:pt>
                <c:pt idx="1013">
                  <c:v>2535</c:v>
                </c:pt>
                <c:pt idx="1014">
                  <c:v>2537.5</c:v>
                </c:pt>
                <c:pt idx="1015">
                  <c:v>2540</c:v>
                </c:pt>
                <c:pt idx="1016">
                  <c:v>2542.5</c:v>
                </c:pt>
                <c:pt idx="1017">
                  <c:v>2545</c:v>
                </c:pt>
                <c:pt idx="1018">
                  <c:v>2547.5</c:v>
                </c:pt>
                <c:pt idx="1019">
                  <c:v>2550</c:v>
                </c:pt>
                <c:pt idx="1020">
                  <c:v>2552.5</c:v>
                </c:pt>
                <c:pt idx="1021">
                  <c:v>2555</c:v>
                </c:pt>
                <c:pt idx="1022">
                  <c:v>2557.5</c:v>
                </c:pt>
                <c:pt idx="1023">
                  <c:v>2560</c:v>
                </c:pt>
                <c:pt idx="1024">
                  <c:v>2562.5</c:v>
                </c:pt>
                <c:pt idx="1025">
                  <c:v>2565</c:v>
                </c:pt>
                <c:pt idx="1026">
                  <c:v>2567.5</c:v>
                </c:pt>
                <c:pt idx="1027">
                  <c:v>2570</c:v>
                </c:pt>
                <c:pt idx="1028">
                  <c:v>2572.5</c:v>
                </c:pt>
                <c:pt idx="1029">
                  <c:v>2575</c:v>
                </c:pt>
                <c:pt idx="1030">
                  <c:v>2577.5</c:v>
                </c:pt>
                <c:pt idx="1031">
                  <c:v>2580</c:v>
                </c:pt>
                <c:pt idx="1032">
                  <c:v>2582.5</c:v>
                </c:pt>
                <c:pt idx="1033">
                  <c:v>2585</c:v>
                </c:pt>
                <c:pt idx="1034">
                  <c:v>2587.5</c:v>
                </c:pt>
                <c:pt idx="1035">
                  <c:v>2590</c:v>
                </c:pt>
                <c:pt idx="1036">
                  <c:v>2592.5</c:v>
                </c:pt>
                <c:pt idx="1037">
                  <c:v>2595</c:v>
                </c:pt>
                <c:pt idx="1038">
                  <c:v>2597.5</c:v>
                </c:pt>
                <c:pt idx="1039">
                  <c:v>2600</c:v>
                </c:pt>
                <c:pt idx="1040">
                  <c:v>2602.5</c:v>
                </c:pt>
                <c:pt idx="1041">
                  <c:v>2605</c:v>
                </c:pt>
                <c:pt idx="1042">
                  <c:v>2607.5</c:v>
                </c:pt>
                <c:pt idx="1043">
                  <c:v>2610</c:v>
                </c:pt>
                <c:pt idx="1044">
                  <c:v>2612.5</c:v>
                </c:pt>
                <c:pt idx="1045">
                  <c:v>2615</c:v>
                </c:pt>
                <c:pt idx="1046">
                  <c:v>2617.5</c:v>
                </c:pt>
                <c:pt idx="1047">
                  <c:v>2620</c:v>
                </c:pt>
                <c:pt idx="1048">
                  <c:v>2622.5</c:v>
                </c:pt>
                <c:pt idx="1049">
                  <c:v>2625</c:v>
                </c:pt>
                <c:pt idx="1050">
                  <c:v>2627.5</c:v>
                </c:pt>
                <c:pt idx="1051">
                  <c:v>2630</c:v>
                </c:pt>
                <c:pt idx="1052">
                  <c:v>2632.5</c:v>
                </c:pt>
                <c:pt idx="1053">
                  <c:v>2635</c:v>
                </c:pt>
                <c:pt idx="1054">
                  <c:v>2637.5</c:v>
                </c:pt>
                <c:pt idx="1055">
                  <c:v>2640</c:v>
                </c:pt>
                <c:pt idx="1056">
                  <c:v>2642.5</c:v>
                </c:pt>
                <c:pt idx="1057">
                  <c:v>2645</c:v>
                </c:pt>
                <c:pt idx="1058">
                  <c:v>2647.5</c:v>
                </c:pt>
                <c:pt idx="1059">
                  <c:v>2650</c:v>
                </c:pt>
                <c:pt idx="1060">
                  <c:v>2652.5</c:v>
                </c:pt>
                <c:pt idx="1061">
                  <c:v>2655</c:v>
                </c:pt>
                <c:pt idx="1062">
                  <c:v>2657.5</c:v>
                </c:pt>
                <c:pt idx="1063">
                  <c:v>2660</c:v>
                </c:pt>
                <c:pt idx="1064">
                  <c:v>2662.5</c:v>
                </c:pt>
                <c:pt idx="1065">
                  <c:v>2665</c:v>
                </c:pt>
                <c:pt idx="1066">
                  <c:v>2667.5</c:v>
                </c:pt>
                <c:pt idx="1067">
                  <c:v>2670</c:v>
                </c:pt>
                <c:pt idx="1068">
                  <c:v>2672.5</c:v>
                </c:pt>
                <c:pt idx="1069">
                  <c:v>2675</c:v>
                </c:pt>
                <c:pt idx="1070">
                  <c:v>2677.5</c:v>
                </c:pt>
                <c:pt idx="1071">
                  <c:v>2680</c:v>
                </c:pt>
                <c:pt idx="1072">
                  <c:v>2682.5</c:v>
                </c:pt>
                <c:pt idx="1073">
                  <c:v>2685</c:v>
                </c:pt>
                <c:pt idx="1074">
                  <c:v>2687.5</c:v>
                </c:pt>
                <c:pt idx="1075">
                  <c:v>2690</c:v>
                </c:pt>
                <c:pt idx="1076">
                  <c:v>2692.5</c:v>
                </c:pt>
                <c:pt idx="1077">
                  <c:v>2695</c:v>
                </c:pt>
                <c:pt idx="1078">
                  <c:v>2697.5</c:v>
                </c:pt>
                <c:pt idx="1079">
                  <c:v>2700</c:v>
                </c:pt>
                <c:pt idx="1080">
                  <c:v>2702.5</c:v>
                </c:pt>
                <c:pt idx="1081">
                  <c:v>2705</c:v>
                </c:pt>
                <c:pt idx="1082">
                  <c:v>2707.5</c:v>
                </c:pt>
                <c:pt idx="1083">
                  <c:v>2710</c:v>
                </c:pt>
                <c:pt idx="1084">
                  <c:v>2712.5</c:v>
                </c:pt>
                <c:pt idx="1085">
                  <c:v>2715</c:v>
                </c:pt>
                <c:pt idx="1086">
                  <c:v>2717.5</c:v>
                </c:pt>
                <c:pt idx="1087">
                  <c:v>2720</c:v>
                </c:pt>
                <c:pt idx="1088">
                  <c:v>2722.5</c:v>
                </c:pt>
                <c:pt idx="1089">
                  <c:v>2725</c:v>
                </c:pt>
                <c:pt idx="1090">
                  <c:v>2727.5</c:v>
                </c:pt>
                <c:pt idx="1091">
                  <c:v>2730</c:v>
                </c:pt>
                <c:pt idx="1092">
                  <c:v>2732.5</c:v>
                </c:pt>
                <c:pt idx="1093">
                  <c:v>2735</c:v>
                </c:pt>
                <c:pt idx="1094">
                  <c:v>2737.5</c:v>
                </c:pt>
                <c:pt idx="1095">
                  <c:v>2740</c:v>
                </c:pt>
                <c:pt idx="1096">
                  <c:v>2742.5</c:v>
                </c:pt>
                <c:pt idx="1097">
                  <c:v>2745</c:v>
                </c:pt>
                <c:pt idx="1098">
                  <c:v>2747.5</c:v>
                </c:pt>
                <c:pt idx="1099">
                  <c:v>2750</c:v>
                </c:pt>
                <c:pt idx="1100">
                  <c:v>2752.5</c:v>
                </c:pt>
                <c:pt idx="1101">
                  <c:v>2755</c:v>
                </c:pt>
                <c:pt idx="1102">
                  <c:v>2757.5</c:v>
                </c:pt>
                <c:pt idx="1103">
                  <c:v>2760</c:v>
                </c:pt>
                <c:pt idx="1104">
                  <c:v>2762.5</c:v>
                </c:pt>
                <c:pt idx="1105">
                  <c:v>2765</c:v>
                </c:pt>
                <c:pt idx="1106">
                  <c:v>2767.5</c:v>
                </c:pt>
                <c:pt idx="1107">
                  <c:v>2770</c:v>
                </c:pt>
                <c:pt idx="1108">
                  <c:v>2772.5</c:v>
                </c:pt>
                <c:pt idx="1109">
                  <c:v>2775</c:v>
                </c:pt>
                <c:pt idx="1110">
                  <c:v>2777.5</c:v>
                </c:pt>
                <c:pt idx="1111">
                  <c:v>2780</c:v>
                </c:pt>
                <c:pt idx="1112">
                  <c:v>2782.5</c:v>
                </c:pt>
                <c:pt idx="1113">
                  <c:v>2785</c:v>
                </c:pt>
                <c:pt idx="1114">
                  <c:v>2787.5</c:v>
                </c:pt>
                <c:pt idx="1115">
                  <c:v>2790</c:v>
                </c:pt>
                <c:pt idx="1116">
                  <c:v>2792.5</c:v>
                </c:pt>
                <c:pt idx="1117">
                  <c:v>2795</c:v>
                </c:pt>
                <c:pt idx="1118">
                  <c:v>2797.5</c:v>
                </c:pt>
                <c:pt idx="1119">
                  <c:v>2800</c:v>
                </c:pt>
                <c:pt idx="1120">
                  <c:v>2802.5</c:v>
                </c:pt>
                <c:pt idx="1121">
                  <c:v>2805</c:v>
                </c:pt>
                <c:pt idx="1122">
                  <c:v>2807.5</c:v>
                </c:pt>
                <c:pt idx="1123">
                  <c:v>2810</c:v>
                </c:pt>
                <c:pt idx="1124">
                  <c:v>2812.5</c:v>
                </c:pt>
                <c:pt idx="1125">
                  <c:v>2815</c:v>
                </c:pt>
                <c:pt idx="1126">
                  <c:v>2817.5</c:v>
                </c:pt>
                <c:pt idx="1127">
                  <c:v>2820</c:v>
                </c:pt>
                <c:pt idx="1128">
                  <c:v>2822.5</c:v>
                </c:pt>
                <c:pt idx="1129">
                  <c:v>2825</c:v>
                </c:pt>
                <c:pt idx="1130">
                  <c:v>2827.5</c:v>
                </c:pt>
                <c:pt idx="1131">
                  <c:v>2830</c:v>
                </c:pt>
                <c:pt idx="1132">
                  <c:v>2832.5</c:v>
                </c:pt>
                <c:pt idx="1133">
                  <c:v>2835</c:v>
                </c:pt>
                <c:pt idx="1134">
                  <c:v>2837.5</c:v>
                </c:pt>
                <c:pt idx="1135">
                  <c:v>2840</c:v>
                </c:pt>
                <c:pt idx="1136">
                  <c:v>2842.5</c:v>
                </c:pt>
                <c:pt idx="1137">
                  <c:v>2845</c:v>
                </c:pt>
                <c:pt idx="1138">
                  <c:v>2847.5</c:v>
                </c:pt>
                <c:pt idx="1139">
                  <c:v>2850</c:v>
                </c:pt>
                <c:pt idx="1140">
                  <c:v>2852.5</c:v>
                </c:pt>
                <c:pt idx="1141">
                  <c:v>2855</c:v>
                </c:pt>
                <c:pt idx="1142">
                  <c:v>2857.5</c:v>
                </c:pt>
                <c:pt idx="1143">
                  <c:v>2860</c:v>
                </c:pt>
                <c:pt idx="1144">
                  <c:v>2862.5</c:v>
                </c:pt>
                <c:pt idx="1145">
                  <c:v>2865</c:v>
                </c:pt>
                <c:pt idx="1146">
                  <c:v>2867.5</c:v>
                </c:pt>
                <c:pt idx="1147">
                  <c:v>2870</c:v>
                </c:pt>
                <c:pt idx="1148">
                  <c:v>2872.5</c:v>
                </c:pt>
                <c:pt idx="1149">
                  <c:v>2875</c:v>
                </c:pt>
                <c:pt idx="1150">
                  <c:v>2877.5</c:v>
                </c:pt>
                <c:pt idx="1151">
                  <c:v>2880</c:v>
                </c:pt>
                <c:pt idx="1152">
                  <c:v>2882.5</c:v>
                </c:pt>
                <c:pt idx="1153">
                  <c:v>2885</c:v>
                </c:pt>
                <c:pt idx="1154">
                  <c:v>2887.5</c:v>
                </c:pt>
                <c:pt idx="1155">
                  <c:v>2890</c:v>
                </c:pt>
                <c:pt idx="1156">
                  <c:v>2892.5</c:v>
                </c:pt>
                <c:pt idx="1157">
                  <c:v>2895</c:v>
                </c:pt>
                <c:pt idx="1158">
                  <c:v>2897.5</c:v>
                </c:pt>
                <c:pt idx="1159">
                  <c:v>2900</c:v>
                </c:pt>
                <c:pt idx="1160">
                  <c:v>2902.5</c:v>
                </c:pt>
                <c:pt idx="1161">
                  <c:v>2905</c:v>
                </c:pt>
                <c:pt idx="1162">
                  <c:v>2907.5</c:v>
                </c:pt>
                <c:pt idx="1163">
                  <c:v>2910</c:v>
                </c:pt>
                <c:pt idx="1164">
                  <c:v>2912.5</c:v>
                </c:pt>
                <c:pt idx="1165">
                  <c:v>2915</c:v>
                </c:pt>
                <c:pt idx="1166">
                  <c:v>2917.5</c:v>
                </c:pt>
                <c:pt idx="1167">
                  <c:v>2920</c:v>
                </c:pt>
                <c:pt idx="1168">
                  <c:v>2922.5</c:v>
                </c:pt>
                <c:pt idx="1169">
                  <c:v>2925</c:v>
                </c:pt>
                <c:pt idx="1170">
                  <c:v>2927.5</c:v>
                </c:pt>
                <c:pt idx="1171">
                  <c:v>2930</c:v>
                </c:pt>
                <c:pt idx="1172">
                  <c:v>2932.5</c:v>
                </c:pt>
                <c:pt idx="1173">
                  <c:v>2935</c:v>
                </c:pt>
                <c:pt idx="1174">
                  <c:v>2937.5</c:v>
                </c:pt>
                <c:pt idx="1175">
                  <c:v>2940</c:v>
                </c:pt>
                <c:pt idx="1176">
                  <c:v>2942.5</c:v>
                </c:pt>
                <c:pt idx="1177">
                  <c:v>2945</c:v>
                </c:pt>
                <c:pt idx="1178">
                  <c:v>2947.5</c:v>
                </c:pt>
                <c:pt idx="1179">
                  <c:v>2950</c:v>
                </c:pt>
                <c:pt idx="1180">
                  <c:v>2952.5</c:v>
                </c:pt>
                <c:pt idx="1181">
                  <c:v>2955</c:v>
                </c:pt>
                <c:pt idx="1182">
                  <c:v>2957.5</c:v>
                </c:pt>
                <c:pt idx="1183">
                  <c:v>2960</c:v>
                </c:pt>
                <c:pt idx="1184">
                  <c:v>2962.5</c:v>
                </c:pt>
                <c:pt idx="1185">
                  <c:v>2965</c:v>
                </c:pt>
                <c:pt idx="1186">
                  <c:v>2967.5</c:v>
                </c:pt>
                <c:pt idx="1187">
                  <c:v>2970</c:v>
                </c:pt>
                <c:pt idx="1188">
                  <c:v>2972.5</c:v>
                </c:pt>
                <c:pt idx="1189">
                  <c:v>2975</c:v>
                </c:pt>
                <c:pt idx="1190">
                  <c:v>2977.5</c:v>
                </c:pt>
                <c:pt idx="1191">
                  <c:v>2980</c:v>
                </c:pt>
                <c:pt idx="1192">
                  <c:v>2982.5</c:v>
                </c:pt>
                <c:pt idx="1193">
                  <c:v>2985</c:v>
                </c:pt>
                <c:pt idx="1194">
                  <c:v>2987.5</c:v>
                </c:pt>
                <c:pt idx="1195">
                  <c:v>2990</c:v>
                </c:pt>
                <c:pt idx="1196">
                  <c:v>2992.5</c:v>
                </c:pt>
                <c:pt idx="1197">
                  <c:v>2995</c:v>
                </c:pt>
                <c:pt idx="1198">
                  <c:v>2997.5</c:v>
                </c:pt>
                <c:pt idx="1199">
                  <c:v>3000</c:v>
                </c:pt>
                <c:pt idx="1200">
                  <c:v>3002.5</c:v>
                </c:pt>
                <c:pt idx="1201">
                  <c:v>3005</c:v>
                </c:pt>
                <c:pt idx="1202">
                  <c:v>3007.5</c:v>
                </c:pt>
                <c:pt idx="1203">
                  <c:v>3010</c:v>
                </c:pt>
                <c:pt idx="1204">
                  <c:v>3012.5</c:v>
                </c:pt>
                <c:pt idx="1205">
                  <c:v>3015</c:v>
                </c:pt>
                <c:pt idx="1206">
                  <c:v>3017.5</c:v>
                </c:pt>
                <c:pt idx="1207">
                  <c:v>3020</c:v>
                </c:pt>
                <c:pt idx="1208">
                  <c:v>3022.5</c:v>
                </c:pt>
                <c:pt idx="1209">
                  <c:v>3025</c:v>
                </c:pt>
                <c:pt idx="1210">
                  <c:v>3027.5</c:v>
                </c:pt>
                <c:pt idx="1211">
                  <c:v>3030</c:v>
                </c:pt>
                <c:pt idx="1212">
                  <c:v>3032.5</c:v>
                </c:pt>
                <c:pt idx="1213">
                  <c:v>3035</c:v>
                </c:pt>
                <c:pt idx="1214">
                  <c:v>3037.5</c:v>
                </c:pt>
                <c:pt idx="1215">
                  <c:v>3040</c:v>
                </c:pt>
                <c:pt idx="1216">
                  <c:v>3042.5</c:v>
                </c:pt>
                <c:pt idx="1217">
                  <c:v>3045</c:v>
                </c:pt>
                <c:pt idx="1218">
                  <c:v>3047.5</c:v>
                </c:pt>
                <c:pt idx="1219">
                  <c:v>3050</c:v>
                </c:pt>
                <c:pt idx="1220">
                  <c:v>3052.5</c:v>
                </c:pt>
                <c:pt idx="1221">
                  <c:v>3055</c:v>
                </c:pt>
                <c:pt idx="1222">
                  <c:v>3057.5</c:v>
                </c:pt>
                <c:pt idx="1223">
                  <c:v>3060</c:v>
                </c:pt>
                <c:pt idx="1224">
                  <c:v>3062.5</c:v>
                </c:pt>
                <c:pt idx="1225">
                  <c:v>3065</c:v>
                </c:pt>
                <c:pt idx="1226">
                  <c:v>3067.5</c:v>
                </c:pt>
                <c:pt idx="1227">
                  <c:v>3070</c:v>
                </c:pt>
                <c:pt idx="1228">
                  <c:v>3072.5</c:v>
                </c:pt>
                <c:pt idx="1229">
                  <c:v>3075</c:v>
                </c:pt>
                <c:pt idx="1230">
                  <c:v>3077.5</c:v>
                </c:pt>
                <c:pt idx="1231">
                  <c:v>3080</c:v>
                </c:pt>
                <c:pt idx="1232">
                  <c:v>3082.5</c:v>
                </c:pt>
                <c:pt idx="1233">
                  <c:v>3085</c:v>
                </c:pt>
                <c:pt idx="1234">
                  <c:v>3087.5</c:v>
                </c:pt>
                <c:pt idx="1235">
                  <c:v>3090</c:v>
                </c:pt>
                <c:pt idx="1236">
                  <c:v>3092.5</c:v>
                </c:pt>
                <c:pt idx="1237">
                  <c:v>3095</c:v>
                </c:pt>
                <c:pt idx="1238">
                  <c:v>3097.5</c:v>
                </c:pt>
                <c:pt idx="1239">
                  <c:v>3100</c:v>
                </c:pt>
                <c:pt idx="1240">
                  <c:v>3102.5</c:v>
                </c:pt>
                <c:pt idx="1241">
                  <c:v>3105</c:v>
                </c:pt>
                <c:pt idx="1242">
                  <c:v>3107.5</c:v>
                </c:pt>
                <c:pt idx="1243">
                  <c:v>3110</c:v>
                </c:pt>
                <c:pt idx="1244">
                  <c:v>3112.5</c:v>
                </c:pt>
                <c:pt idx="1245">
                  <c:v>3115</c:v>
                </c:pt>
                <c:pt idx="1246">
                  <c:v>3117.5</c:v>
                </c:pt>
                <c:pt idx="1247">
                  <c:v>3120</c:v>
                </c:pt>
                <c:pt idx="1248">
                  <c:v>3122.5</c:v>
                </c:pt>
                <c:pt idx="1249">
                  <c:v>3125</c:v>
                </c:pt>
                <c:pt idx="1250">
                  <c:v>3127.5</c:v>
                </c:pt>
                <c:pt idx="1251">
                  <c:v>3130</c:v>
                </c:pt>
                <c:pt idx="1252">
                  <c:v>3132.5</c:v>
                </c:pt>
                <c:pt idx="1253">
                  <c:v>3135</c:v>
                </c:pt>
                <c:pt idx="1254">
                  <c:v>3137.5</c:v>
                </c:pt>
                <c:pt idx="1255">
                  <c:v>3140</c:v>
                </c:pt>
                <c:pt idx="1256">
                  <c:v>3142.5</c:v>
                </c:pt>
                <c:pt idx="1257">
                  <c:v>3145</c:v>
                </c:pt>
                <c:pt idx="1258">
                  <c:v>3147.5</c:v>
                </c:pt>
                <c:pt idx="1259">
                  <c:v>3150</c:v>
                </c:pt>
                <c:pt idx="1260">
                  <c:v>3152.5</c:v>
                </c:pt>
                <c:pt idx="1261">
                  <c:v>3155</c:v>
                </c:pt>
                <c:pt idx="1262">
                  <c:v>3157.5</c:v>
                </c:pt>
                <c:pt idx="1263">
                  <c:v>3160</c:v>
                </c:pt>
                <c:pt idx="1264">
                  <c:v>3162.5</c:v>
                </c:pt>
                <c:pt idx="1265">
                  <c:v>3165</c:v>
                </c:pt>
                <c:pt idx="1266">
                  <c:v>3167.5</c:v>
                </c:pt>
                <c:pt idx="1267">
                  <c:v>3170</c:v>
                </c:pt>
                <c:pt idx="1268">
                  <c:v>3172.5</c:v>
                </c:pt>
                <c:pt idx="1269">
                  <c:v>3175</c:v>
                </c:pt>
                <c:pt idx="1270">
                  <c:v>3177.5</c:v>
                </c:pt>
                <c:pt idx="1271">
                  <c:v>3180</c:v>
                </c:pt>
                <c:pt idx="1272">
                  <c:v>3182.5</c:v>
                </c:pt>
                <c:pt idx="1273">
                  <c:v>3185</c:v>
                </c:pt>
                <c:pt idx="1274">
                  <c:v>3187.5</c:v>
                </c:pt>
                <c:pt idx="1275">
                  <c:v>3190</c:v>
                </c:pt>
                <c:pt idx="1276">
                  <c:v>3192.5</c:v>
                </c:pt>
                <c:pt idx="1277">
                  <c:v>3195</c:v>
                </c:pt>
                <c:pt idx="1278">
                  <c:v>3197.5</c:v>
                </c:pt>
                <c:pt idx="1279">
                  <c:v>3200</c:v>
                </c:pt>
                <c:pt idx="1280">
                  <c:v>3202.5</c:v>
                </c:pt>
                <c:pt idx="1281">
                  <c:v>3205</c:v>
                </c:pt>
                <c:pt idx="1282">
                  <c:v>3207.5</c:v>
                </c:pt>
                <c:pt idx="1283">
                  <c:v>3210</c:v>
                </c:pt>
                <c:pt idx="1284">
                  <c:v>3212.5</c:v>
                </c:pt>
                <c:pt idx="1285">
                  <c:v>3215</c:v>
                </c:pt>
                <c:pt idx="1286">
                  <c:v>3217.5</c:v>
                </c:pt>
                <c:pt idx="1287">
                  <c:v>3220</c:v>
                </c:pt>
                <c:pt idx="1288">
                  <c:v>3222.5</c:v>
                </c:pt>
                <c:pt idx="1289">
                  <c:v>3225</c:v>
                </c:pt>
                <c:pt idx="1290">
                  <c:v>3227.5</c:v>
                </c:pt>
                <c:pt idx="1291">
                  <c:v>3230</c:v>
                </c:pt>
                <c:pt idx="1292">
                  <c:v>3232.5</c:v>
                </c:pt>
                <c:pt idx="1293">
                  <c:v>3235</c:v>
                </c:pt>
                <c:pt idx="1294">
                  <c:v>3237.5</c:v>
                </c:pt>
                <c:pt idx="1295">
                  <c:v>3240</c:v>
                </c:pt>
                <c:pt idx="1296">
                  <c:v>3242.5</c:v>
                </c:pt>
                <c:pt idx="1297">
                  <c:v>3245</c:v>
                </c:pt>
                <c:pt idx="1298">
                  <c:v>3247.5</c:v>
                </c:pt>
                <c:pt idx="1299">
                  <c:v>3250</c:v>
                </c:pt>
                <c:pt idx="1300">
                  <c:v>3252.5</c:v>
                </c:pt>
                <c:pt idx="1301">
                  <c:v>3255</c:v>
                </c:pt>
                <c:pt idx="1302">
                  <c:v>3257.5</c:v>
                </c:pt>
                <c:pt idx="1303">
                  <c:v>3260</c:v>
                </c:pt>
                <c:pt idx="1304">
                  <c:v>3262.5</c:v>
                </c:pt>
                <c:pt idx="1305">
                  <c:v>3265</c:v>
                </c:pt>
                <c:pt idx="1306">
                  <c:v>3267.5</c:v>
                </c:pt>
                <c:pt idx="1307">
                  <c:v>3270</c:v>
                </c:pt>
                <c:pt idx="1308">
                  <c:v>3272.5</c:v>
                </c:pt>
                <c:pt idx="1309">
                  <c:v>3275</c:v>
                </c:pt>
                <c:pt idx="1310">
                  <c:v>3277.5</c:v>
                </c:pt>
                <c:pt idx="1311">
                  <c:v>3280</c:v>
                </c:pt>
                <c:pt idx="1312">
                  <c:v>3282.5</c:v>
                </c:pt>
                <c:pt idx="1313">
                  <c:v>3285</c:v>
                </c:pt>
                <c:pt idx="1314">
                  <c:v>3287.5</c:v>
                </c:pt>
                <c:pt idx="1315">
                  <c:v>3290</c:v>
                </c:pt>
                <c:pt idx="1316">
                  <c:v>3292.5</c:v>
                </c:pt>
                <c:pt idx="1317">
                  <c:v>3295</c:v>
                </c:pt>
                <c:pt idx="1318">
                  <c:v>3297.5</c:v>
                </c:pt>
                <c:pt idx="1319">
                  <c:v>3300</c:v>
                </c:pt>
                <c:pt idx="1320">
                  <c:v>3302.5</c:v>
                </c:pt>
                <c:pt idx="1321">
                  <c:v>3305</c:v>
                </c:pt>
                <c:pt idx="1322">
                  <c:v>3307.5</c:v>
                </c:pt>
                <c:pt idx="1323">
                  <c:v>3310</c:v>
                </c:pt>
                <c:pt idx="1324">
                  <c:v>3312.5</c:v>
                </c:pt>
                <c:pt idx="1325">
                  <c:v>3315</c:v>
                </c:pt>
                <c:pt idx="1326">
                  <c:v>3317.5</c:v>
                </c:pt>
                <c:pt idx="1327">
                  <c:v>3320</c:v>
                </c:pt>
                <c:pt idx="1328">
                  <c:v>3322.5</c:v>
                </c:pt>
                <c:pt idx="1329">
                  <c:v>3325</c:v>
                </c:pt>
                <c:pt idx="1330">
                  <c:v>3327.5</c:v>
                </c:pt>
                <c:pt idx="1331">
                  <c:v>3330</c:v>
                </c:pt>
                <c:pt idx="1332">
                  <c:v>3332.5</c:v>
                </c:pt>
                <c:pt idx="1333">
                  <c:v>3335</c:v>
                </c:pt>
                <c:pt idx="1334">
                  <c:v>3337.5</c:v>
                </c:pt>
                <c:pt idx="1335">
                  <c:v>3340</c:v>
                </c:pt>
                <c:pt idx="1336">
                  <c:v>3342.5</c:v>
                </c:pt>
                <c:pt idx="1337">
                  <c:v>3345</c:v>
                </c:pt>
                <c:pt idx="1338">
                  <c:v>3347.5</c:v>
                </c:pt>
                <c:pt idx="1339">
                  <c:v>3350</c:v>
                </c:pt>
                <c:pt idx="1340">
                  <c:v>3352.5</c:v>
                </c:pt>
                <c:pt idx="1341">
                  <c:v>3355</c:v>
                </c:pt>
                <c:pt idx="1342">
                  <c:v>3357.5</c:v>
                </c:pt>
                <c:pt idx="1343">
                  <c:v>3360</c:v>
                </c:pt>
                <c:pt idx="1344">
                  <c:v>3362.5</c:v>
                </c:pt>
                <c:pt idx="1345">
                  <c:v>3365</c:v>
                </c:pt>
                <c:pt idx="1346">
                  <c:v>3367.5</c:v>
                </c:pt>
                <c:pt idx="1347">
                  <c:v>3370</c:v>
                </c:pt>
                <c:pt idx="1348">
                  <c:v>3372.5</c:v>
                </c:pt>
                <c:pt idx="1349">
                  <c:v>3375</c:v>
                </c:pt>
                <c:pt idx="1350">
                  <c:v>3377.5</c:v>
                </c:pt>
                <c:pt idx="1351">
                  <c:v>3380</c:v>
                </c:pt>
                <c:pt idx="1352">
                  <c:v>3382.5</c:v>
                </c:pt>
                <c:pt idx="1353">
                  <c:v>3385</c:v>
                </c:pt>
                <c:pt idx="1354">
                  <c:v>3387.5</c:v>
                </c:pt>
                <c:pt idx="1355">
                  <c:v>3390</c:v>
                </c:pt>
                <c:pt idx="1356">
                  <c:v>3392.5</c:v>
                </c:pt>
                <c:pt idx="1357">
                  <c:v>3395</c:v>
                </c:pt>
                <c:pt idx="1358">
                  <c:v>3397.5</c:v>
                </c:pt>
                <c:pt idx="1359">
                  <c:v>3400</c:v>
                </c:pt>
                <c:pt idx="1360">
                  <c:v>3402.5</c:v>
                </c:pt>
                <c:pt idx="1361">
                  <c:v>3405</c:v>
                </c:pt>
                <c:pt idx="1362">
                  <c:v>3407.5</c:v>
                </c:pt>
                <c:pt idx="1363">
                  <c:v>3410</c:v>
                </c:pt>
                <c:pt idx="1364">
                  <c:v>3412.5</c:v>
                </c:pt>
                <c:pt idx="1365">
                  <c:v>3415</c:v>
                </c:pt>
                <c:pt idx="1366">
                  <c:v>3417.5</c:v>
                </c:pt>
                <c:pt idx="1367">
                  <c:v>3420</c:v>
                </c:pt>
                <c:pt idx="1368">
                  <c:v>3422.5</c:v>
                </c:pt>
                <c:pt idx="1369">
                  <c:v>3425</c:v>
                </c:pt>
                <c:pt idx="1370">
                  <c:v>3427.5</c:v>
                </c:pt>
                <c:pt idx="1371">
                  <c:v>3430</c:v>
                </c:pt>
                <c:pt idx="1372">
                  <c:v>3432.5</c:v>
                </c:pt>
                <c:pt idx="1373">
                  <c:v>3435</c:v>
                </c:pt>
                <c:pt idx="1374">
                  <c:v>3437.5</c:v>
                </c:pt>
                <c:pt idx="1375">
                  <c:v>3440</c:v>
                </c:pt>
                <c:pt idx="1376">
                  <c:v>3442.5</c:v>
                </c:pt>
                <c:pt idx="1377">
                  <c:v>3445</c:v>
                </c:pt>
                <c:pt idx="1378">
                  <c:v>3447.5</c:v>
                </c:pt>
                <c:pt idx="1379">
                  <c:v>3450</c:v>
                </c:pt>
                <c:pt idx="1380">
                  <c:v>3452.5</c:v>
                </c:pt>
                <c:pt idx="1381">
                  <c:v>3455</c:v>
                </c:pt>
                <c:pt idx="1382">
                  <c:v>3457.5</c:v>
                </c:pt>
                <c:pt idx="1383">
                  <c:v>3460</c:v>
                </c:pt>
                <c:pt idx="1384">
                  <c:v>3462.5</c:v>
                </c:pt>
                <c:pt idx="1385">
                  <c:v>3465</c:v>
                </c:pt>
                <c:pt idx="1386">
                  <c:v>3467.5</c:v>
                </c:pt>
                <c:pt idx="1387">
                  <c:v>3470</c:v>
                </c:pt>
                <c:pt idx="1388">
                  <c:v>3472.5</c:v>
                </c:pt>
                <c:pt idx="1389">
                  <c:v>3475</c:v>
                </c:pt>
                <c:pt idx="1390">
                  <c:v>3477.5</c:v>
                </c:pt>
                <c:pt idx="1391">
                  <c:v>3480</c:v>
                </c:pt>
                <c:pt idx="1392">
                  <c:v>3482.5</c:v>
                </c:pt>
                <c:pt idx="1393">
                  <c:v>3485</c:v>
                </c:pt>
                <c:pt idx="1394">
                  <c:v>3487.5</c:v>
                </c:pt>
                <c:pt idx="1395">
                  <c:v>3490</c:v>
                </c:pt>
                <c:pt idx="1396">
                  <c:v>3492.5</c:v>
                </c:pt>
                <c:pt idx="1397">
                  <c:v>3495</c:v>
                </c:pt>
                <c:pt idx="1398">
                  <c:v>3497.5</c:v>
                </c:pt>
                <c:pt idx="1399">
                  <c:v>3500</c:v>
                </c:pt>
                <c:pt idx="1400">
                  <c:v>3502.5</c:v>
                </c:pt>
                <c:pt idx="1401">
                  <c:v>3505</c:v>
                </c:pt>
                <c:pt idx="1402">
                  <c:v>3507.5</c:v>
                </c:pt>
                <c:pt idx="1403">
                  <c:v>3510</c:v>
                </c:pt>
                <c:pt idx="1404">
                  <c:v>3512.5</c:v>
                </c:pt>
                <c:pt idx="1405">
                  <c:v>3515</c:v>
                </c:pt>
                <c:pt idx="1406">
                  <c:v>3517.5</c:v>
                </c:pt>
                <c:pt idx="1407">
                  <c:v>3520</c:v>
                </c:pt>
                <c:pt idx="1408">
                  <c:v>3522.5</c:v>
                </c:pt>
                <c:pt idx="1409">
                  <c:v>3525</c:v>
                </c:pt>
                <c:pt idx="1410">
                  <c:v>3527.5</c:v>
                </c:pt>
                <c:pt idx="1411">
                  <c:v>3530</c:v>
                </c:pt>
                <c:pt idx="1412">
                  <c:v>3532.5</c:v>
                </c:pt>
                <c:pt idx="1413">
                  <c:v>3535</c:v>
                </c:pt>
                <c:pt idx="1414">
                  <c:v>3537.5</c:v>
                </c:pt>
                <c:pt idx="1415">
                  <c:v>3540</c:v>
                </c:pt>
                <c:pt idx="1416">
                  <c:v>3542.5</c:v>
                </c:pt>
                <c:pt idx="1417">
                  <c:v>3545</c:v>
                </c:pt>
                <c:pt idx="1418">
                  <c:v>3547.5</c:v>
                </c:pt>
                <c:pt idx="1419">
                  <c:v>3550</c:v>
                </c:pt>
                <c:pt idx="1420">
                  <c:v>3552.5</c:v>
                </c:pt>
                <c:pt idx="1421">
                  <c:v>3555</c:v>
                </c:pt>
                <c:pt idx="1422">
                  <c:v>3557.5</c:v>
                </c:pt>
                <c:pt idx="1423">
                  <c:v>3560</c:v>
                </c:pt>
                <c:pt idx="1424">
                  <c:v>3562.5</c:v>
                </c:pt>
                <c:pt idx="1425">
                  <c:v>3565</c:v>
                </c:pt>
                <c:pt idx="1426">
                  <c:v>3567.5</c:v>
                </c:pt>
                <c:pt idx="1427">
                  <c:v>3570</c:v>
                </c:pt>
                <c:pt idx="1428">
                  <c:v>3572.5</c:v>
                </c:pt>
                <c:pt idx="1429">
                  <c:v>3575</c:v>
                </c:pt>
                <c:pt idx="1430">
                  <c:v>3577.5</c:v>
                </c:pt>
                <c:pt idx="1431">
                  <c:v>3580</c:v>
                </c:pt>
                <c:pt idx="1432">
                  <c:v>3582.5</c:v>
                </c:pt>
                <c:pt idx="1433">
                  <c:v>3585</c:v>
                </c:pt>
                <c:pt idx="1434">
                  <c:v>3587.5</c:v>
                </c:pt>
                <c:pt idx="1435">
                  <c:v>3590</c:v>
                </c:pt>
                <c:pt idx="1436">
                  <c:v>3592.5</c:v>
                </c:pt>
                <c:pt idx="1437">
                  <c:v>3595</c:v>
                </c:pt>
                <c:pt idx="1438">
                  <c:v>3597.5</c:v>
                </c:pt>
                <c:pt idx="1439">
                  <c:v>3600</c:v>
                </c:pt>
                <c:pt idx="1440">
                  <c:v>3602.5</c:v>
                </c:pt>
                <c:pt idx="1441">
                  <c:v>3605</c:v>
                </c:pt>
                <c:pt idx="1442">
                  <c:v>3607.5</c:v>
                </c:pt>
                <c:pt idx="1443">
                  <c:v>3610</c:v>
                </c:pt>
                <c:pt idx="1444">
                  <c:v>3612.5</c:v>
                </c:pt>
                <c:pt idx="1445">
                  <c:v>3615</c:v>
                </c:pt>
                <c:pt idx="1446">
                  <c:v>3617.5</c:v>
                </c:pt>
                <c:pt idx="1447">
                  <c:v>3620</c:v>
                </c:pt>
                <c:pt idx="1448">
                  <c:v>3622.5</c:v>
                </c:pt>
                <c:pt idx="1449">
                  <c:v>3625</c:v>
                </c:pt>
                <c:pt idx="1450">
                  <c:v>3627.5</c:v>
                </c:pt>
                <c:pt idx="1451">
                  <c:v>3630</c:v>
                </c:pt>
                <c:pt idx="1452">
                  <c:v>3632.5</c:v>
                </c:pt>
                <c:pt idx="1453">
                  <c:v>3635</c:v>
                </c:pt>
                <c:pt idx="1454">
                  <c:v>3637.5</c:v>
                </c:pt>
                <c:pt idx="1455">
                  <c:v>3640</c:v>
                </c:pt>
                <c:pt idx="1456">
                  <c:v>3642.5</c:v>
                </c:pt>
                <c:pt idx="1457">
                  <c:v>3645</c:v>
                </c:pt>
                <c:pt idx="1458">
                  <c:v>3647.5</c:v>
                </c:pt>
                <c:pt idx="1459">
                  <c:v>3650</c:v>
                </c:pt>
              </c:numCache>
            </c:numRef>
          </c:xVal>
          <c:yVal>
            <c:numRef>
              <c:f>'MT3D.p06.2'!$C$6:$C$1465</c:f>
              <c:numCache>
                <c:formatCode>0.00E+00</c:formatCode>
                <c:ptCount val="1460"/>
                <c:pt idx="0">
                  <c:v>21600000</c:v>
                </c:pt>
                <c:pt idx="1">
                  <c:v>43200000</c:v>
                </c:pt>
                <c:pt idx="2">
                  <c:v>64800000</c:v>
                </c:pt>
                <c:pt idx="3">
                  <c:v>86400000</c:v>
                </c:pt>
                <c:pt idx="4">
                  <c:v>108000000</c:v>
                </c:pt>
                <c:pt idx="5">
                  <c:v>129600000</c:v>
                </c:pt>
                <c:pt idx="6">
                  <c:v>151200000</c:v>
                </c:pt>
                <c:pt idx="7">
                  <c:v>172800000</c:v>
                </c:pt>
                <c:pt idx="8">
                  <c:v>194400000</c:v>
                </c:pt>
                <c:pt idx="9">
                  <c:v>216000000</c:v>
                </c:pt>
                <c:pt idx="10">
                  <c:v>237600000</c:v>
                </c:pt>
                <c:pt idx="11">
                  <c:v>259200000</c:v>
                </c:pt>
                <c:pt idx="12">
                  <c:v>280800000</c:v>
                </c:pt>
                <c:pt idx="13">
                  <c:v>302400000</c:v>
                </c:pt>
                <c:pt idx="14">
                  <c:v>324000000</c:v>
                </c:pt>
                <c:pt idx="15">
                  <c:v>345600000</c:v>
                </c:pt>
                <c:pt idx="16">
                  <c:v>367200000</c:v>
                </c:pt>
                <c:pt idx="17">
                  <c:v>388800000</c:v>
                </c:pt>
                <c:pt idx="18">
                  <c:v>410400000</c:v>
                </c:pt>
                <c:pt idx="19">
                  <c:v>432000000</c:v>
                </c:pt>
                <c:pt idx="20">
                  <c:v>453600000</c:v>
                </c:pt>
                <c:pt idx="21">
                  <c:v>475200000</c:v>
                </c:pt>
                <c:pt idx="22">
                  <c:v>496800000</c:v>
                </c:pt>
                <c:pt idx="23">
                  <c:v>518400000</c:v>
                </c:pt>
                <c:pt idx="24">
                  <c:v>540000000</c:v>
                </c:pt>
                <c:pt idx="25">
                  <c:v>561600000</c:v>
                </c:pt>
                <c:pt idx="26">
                  <c:v>583200000</c:v>
                </c:pt>
                <c:pt idx="27">
                  <c:v>604800000</c:v>
                </c:pt>
                <c:pt idx="28">
                  <c:v>626400000</c:v>
                </c:pt>
                <c:pt idx="29">
                  <c:v>648000000</c:v>
                </c:pt>
                <c:pt idx="30">
                  <c:v>669600000</c:v>
                </c:pt>
                <c:pt idx="31">
                  <c:v>691200000</c:v>
                </c:pt>
                <c:pt idx="32">
                  <c:v>712800000</c:v>
                </c:pt>
                <c:pt idx="33">
                  <c:v>734400000</c:v>
                </c:pt>
                <c:pt idx="34">
                  <c:v>756000000</c:v>
                </c:pt>
                <c:pt idx="35">
                  <c:v>777600000</c:v>
                </c:pt>
                <c:pt idx="36">
                  <c:v>799200000</c:v>
                </c:pt>
                <c:pt idx="37">
                  <c:v>820800000</c:v>
                </c:pt>
                <c:pt idx="38">
                  <c:v>842400000</c:v>
                </c:pt>
                <c:pt idx="39">
                  <c:v>864000000</c:v>
                </c:pt>
                <c:pt idx="40">
                  <c:v>885600000</c:v>
                </c:pt>
                <c:pt idx="41">
                  <c:v>907200000</c:v>
                </c:pt>
                <c:pt idx="42">
                  <c:v>928800000</c:v>
                </c:pt>
                <c:pt idx="43">
                  <c:v>950400000</c:v>
                </c:pt>
                <c:pt idx="44">
                  <c:v>972000000</c:v>
                </c:pt>
                <c:pt idx="45">
                  <c:v>993600000</c:v>
                </c:pt>
                <c:pt idx="46">
                  <c:v>1015200000</c:v>
                </c:pt>
                <c:pt idx="47">
                  <c:v>1036800000</c:v>
                </c:pt>
                <c:pt idx="48">
                  <c:v>1058400000</c:v>
                </c:pt>
                <c:pt idx="49">
                  <c:v>1080000000</c:v>
                </c:pt>
                <c:pt idx="50">
                  <c:v>1101600000</c:v>
                </c:pt>
                <c:pt idx="51">
                  <c:v>1123200000</c:v>
                </c:pt>
                <c:pt idx="52">
                  <c:v>1144800000</c:v>
                </c:pt>
                <c:pt idx="53">
                  <c:v>1166400000</c:v>
                </c:pt>
                <c:pt idx="54">
                  <c:v>1188000000</c:v>
                </c:pt>
                <c:pt idx="55">
                  <c:v>1209600000</c:v>
                </c:pt>
                <c:pt idx="56">
                  <c:v>1231200000</c:v>
                </c:pt>
                <c:pt idx="57">
                  <c:v>1252800000</c:v>
                </c:pt>
                <c:pt idx="58">
                  <c:v>1274400000</c:v>
                </c:pt>
                <c:pt idx="59">
                  <c:v>1296000000</c:v>
                </c:pt>
                <c:pt idx="60">
                  <c:v>1317600000</c:v>
                </c:pt>
                <c:pt idx="61">
                  <c:v>1339200000</c:v>
                </c:pt>
                <c:pt idx="62">
                  <c:v>1360800000</c:v>
                </c:pt>
                <c:pt idx="63">
                  <c:v>1382400000</c:v>
                </c:pt>
                <c:pt idx="64">
                  <c:v>1404000000</c:v>
                </c:pt>
                <c:pt idx="65">
                  <c:v>1425600000</c:v>
                </c:pt>
                <c:pt idx="66">
                  <c:v>1447200000</c:v>
                </c:pt>
                <c:pt idx="67">
                  <c:v>1468800000</c:v>
                </c:pt>
                <c:pt idx="68">
                  <c:v>1490400000</c:v>
                </c:pt>
                <c:pt idx="69">
                  <c:v>1512000000</c:v>
                </c:pt>
                <c:pt idx="70">
                  <c:v>1533600000</c:v>
                </c:pt>
                <c:pt idx="71">
                  <c:v>1555200000</c:v>
                </c:pt>
                <c:pt idx="72">
                  <c:v>1576800000</c:v>
                </c:pt>
                <c:pt idx="73">
                  <c:v>1598400000</c:v>
                </c:pt>
                <c:pt idx="74">
                  <c:v>1620000000</c:v>
                </c:pt>
                <c:pt idx="75">
                  <c:v>1641600000</c:v>
                </c:pt>
                <c:pt idx="76">
                  <c:v>1663200000</c:v>
                </c:pt>
                <c:pt idx="77">
                  <c:v>1684800000</c:v>
                </c:pt>
                <c:pt idx="78">
                  <c:v>1706400000</c:v>
                </c:pt>
                <c:pt idx="79">
                  <c:v>1728000000</c:v>
                </c:pt>
                <c:pt idx="80">
                  <c:v>1749600000</c:v>
                </c:pt>
                <c:pt idx="81">
                  <c:v>1771200000</c:v>
                </c:pt>
                <c:pt idx="82">
                  <c:v>1792800000</c:v>
                </c:pt>
                <c:pt idx="83">
                  <c:v>1814400000</c:v>
                </c:pt>
                <c:pt idx="84">
                  <c:v>1836000000</c:v>
                </c:pt>
                <c:pt idx="85">
                  <c:v>1857600000</c:v>
                </c:pt>
                <c:pt idx="86">
                  <c:v>1879200000</c:v>
                </c:pt>
                <c:pt idx="87">
                  <c:v>1900800000</c:v>
                </c:pt>
                <c:pt idx="88">
                  <c:v>1922400000</c:v>
                </c:pt>
                <c:pt idx="89">
                  <c:v>1944000000</c:v>
                </c:pt>
                <c:pt idx="90">
                  <c:v>1965600000</c:v>
                </c:pt>
                <c:pt idx="91">
                  <c:v>1987200000</c:v>
                </c:pt>
                <c:pt idx="92">
                  <c:v>2008800000</c:v>
                </c:pt>
                <c:pt idx="93">
                  <c:v>2030400000</c:v>
                </c:pt>
                <c:pt idx="94">
                  <c:v>2052000000</c:v>
                </c:pt>
                <c:pt idx="95">
                  <c:v>2073600000</c:v>
                </c:pt>
                <c:pt idx="96">
                  <c:v>2095200000</c:v>
                </c:pt>
                <c:pt idx="97">
                  <c:v>2116800000</c:v>
                </c:pt>
                <c:pt idx="98">
                  <c:v>2138400000</c:v>
                </c:pt>
                <c:pt idx="99">
                  <c:v>2160000000</c:v>
                </c:pt>
                <c:pt idx="100">
                  <c:v>2181600000</c:v>
                </c:pt>
                <c:pt idx="101">
                  <c:v>2203200000</c:v>
                </c:pt>
                <c:pt idx="102">
                  <c:v>2224800000</c:v>
                </c:pt>
                <c:pt idx="103">
                  <c:v>2246400000</c:v>
                </c:pt>
                <c:pt idx="104">
                  <c:v>2268000000</c:v>
                </c:pt>
                <c:pt idx="105">
                  <c:v>2289600000</c:v>
                </c:pt>
                <c:pt idx="106">
                  <c:v>2311200000</c:v>
                </c:pt>
                <c:pt idx="107">
                  <c:v>2332800000</c:v>
                </c:pt>
                <c:pt idx="108">
                  <c:v>2354400000</c:v>
                </c:pt>
                <c:pt idx="109">
                  <c:v>2376000000</c:v>
                </c:pt>
                <c:pt idx="110">
                  <c:v>2397600000</c:v>
                </c:pt>
                <c:pt idx="111">
                  <c:v>2419200000</c:v>
                </c:pt>
                <c:pt idx="112">
                  <c:v>2440800000</c:v>
                </c:pt>
                <c:pt idx="113">
                  <c:v>2462400000</c:v>
                </c:pt>
                <c:pt idx="114">
                  <c:v>2484000000</c:v>
                </c:pt>
                <c:pt idx="115">
                  <c:v>2505600000</c:v>
                </c:pt>
                <c:pt idx="116">
                  <c:v>2527200000</c:v>
                </c:pt>
                <c:pt idx="117">
                  <c:v>2548800000</c:v>
                </c:pt>
                <c:pt idx="118">
                  <c:v>2570400000</c:v>
                </c:pt>
                <c:pt idx="119">
                  <c:v>2592000000</c:v>
                </c:pt>
                <c:pt idx="120">
                  <c:v>2613600000</c:v>
                </c:pt>
                <c:pt idx="121">
                  <c:v>2635200000</c:v>
                </c:pt>
                <c:pt idx="122">
                  <c:v>2656800000</c:v>
                </c:pt>
                <c:pt idx="123">
                  <c:v>2678400000</c:v>
                </c:pt>
                <c:pt idx="124">
                  <c:v>2700000000</c:v>
                </c:pt>
                <c:pt idx="125">
                  <c:v>2721600000</c:v>
                </c:pt>
                <c:pt idx="126">
                  <c:v>2743200000</c:v>
                </c:pt>
                <c:pt idx="127">
                  <c:v>2764800000</c:v>
                </c:pt>
                <c:pt idx="128">
                  <c:v>2786400000</c:v>
                </c:pt>
                <c:pt idx="129">
                  <c:v>2808000000</c:v>
                </c:pt>
                <c:pt idx="130">
                  <c:v>2829600000</c:v>
                </c:pt>
                <c:pt idx="131">
                  <c:v>2851200000</c:v>
                </c:pt>
                <c:pt idx="132">
                  <c:v>2872800000</c:v>
                </c:pt>
                <c:pt idx="133">
                  <c:v>2894400000</c:v>
                </c:pt>
                <c:pt idx="134">
                  <c:v>2916000000</c:v>
                </c:pt>
                <c:pt idx="135">
                  <c:v>2937600000</c:v>
                </c:pt>
                <c:pt idx="136">
                  <c:v>2959200000</c:v>
                </c:pt>
                <c:pt idx="137">
                  <c:v>2980800000</c:v>
                </c:pt>
                <c:pt idx="138">
                  <c:v>3002400000</c:v>
                </c:pt>
                <c:pt idx="139">
                  <c:v>3024000000</c:v>
                </c:pt>
                <c:pt idx="140">
                  <c:v>3045600000</c:v>
                </c:pt>
                <c:pt idx="141">
                  <c:v>3067200000</c:v>
                </c:pt>
                <c:pt idx="142">
                  <c:v>3088800000</c:v>
                </c:pt>
                <c:pt idx="143">
                  <c:v>3110400000</c:v>
                </c:pt>
                <c:pt idx="144">
                  <c:v>3132000000</c:v>
                </c:pt>
                <c:pt idx="145">
                  <c:v>3153600000</c:v>
                </c:pt>
                <c:pt idx="146">
                  <c:v>3175200000</c:v>
                </c:pt>
                <c:pt idx="147">
                  <c:v>3196800000</c:v>
                </c:pt>
                <c:pt idx="148">
                  <c:v>3218400000</c:v>
                </c:pt>
                <c:pt idx="149">
                  <c:v>3240000000</c:v>
                </c:pt>
                <c:pt idx="150">
                  <c:v>3261600000</c:v>
                </c:pt>
                <c:pt idx="151">
                  <c:v>3283200000</c:v>
                </c:pt>
                <c:pt idx="152">
                  <c:v>3304800000</c:v>
                </c:pt>
                <c:pt idx="153">
                  <c:v>3326400000</c:v>
                </c:pt>
                <c:pt idx="154">
                  <c:v>3348000000</c:v>
                </c:pt>
                <c:pt idx="155">
                  <c:v>3369600000</c:v>
                </c:pt>
                <c:pt idx="156">
                  <c:v>3391200000</c:v>
                </c:pt>
                <c:pt idx="157">
                  <c:v>3412800000</c:v>
                </c:pt>
                <c:pt idx="158">
                  <c:v>3434400000</c:v>
                </c:pt>
                <c:pt idx="159">
                  <c:v>3456000000</c:v>
                </c:pt>
                <c:pt idx="160">
                  <c:v>3477600000</c:v>
                </c:pt>
                <c:pt idx="161">
                  <c:v>3499200000</c:v>
                </c:pt>
                <c:pt idx="162">
                  <c:v>3520800000</c:v>
                </c:pt>
                <c:pt idx="163">
                  <c:v>3542400000</c:v>
                </c:pt>
                <c:pt idx="164">
                  <c:v>3564000000</c:v>
                </c:pt>
                <c:pt idx="165">
                  <c:v>3585600000</c:v>
                </c:pt>
                <c:pt idx="166">
                  <c:v>3607200000</c:v>
                </c:pt>
                <c:pt idx="167">
                  <c:v>3628800000</c:v>
                </c:pt>
                <c:pt idx="168">
                  <c:v>3650400000</c:v>
                </c:pt>
                <c:pt idx="169">
                  <c:v>3672000000</c:v>
                </c:pt>
                <c:pt idx="170">
                  <c:v>3693600000</c:v>
                </c:pt>
                <c:pt idx="171">
                  <c:v>3715200000</c:v>
                </c:pt>
                <c:pt idx="172">
                  <c:v>3736800000</c:v>
                </c:pt>
                <c:pt idx="173">
                  <c:v>3758400000</c:v>
                </c:pt>
                <c:pt idx="174">
                  <c:v>3780000000</c:v>
                </c:pt>
                <c:pt idx="175">
                  <c:v>3801600000</c:v>
                </c:pt>
                <c:pt idx="176">
                  <c:v>3823200000</c:v>
                </c:pt>
                <c:pt idx="177">
                  <c:v>3844800000</c:v>
                </c:pt>
                <c:pt idx="178">
                  <c:v>3866400000</c:v>
                </c:pt>
                <c:pt idx="179">
                  <c:v>3888000000</c:v>
                </c:pt>
                <c:pt idx="180">
                  <c:v>3909600000</c:v>
                </c:pt>
                <c:pt idx="181">
                  <c:v>3931200000</c:v>
                </c:pt>
                <c:pt idx="182">
                  <c:v>3952800000</c:v>
                </c:pt>
                <c:pt idx="183">
                  <c:v>3974400000</c:v>
                </c:pt>
                <c:pt idx="184">
                  <c:v>3996000000</c:v>
                </c:pt>
                <c:pt idx="185">
                  <c:v>4017600000</c:v>
                </c:pt>
                <c:pt idx="186">
                  <c:v>4039200000</c:v>
                </c:pt>
                <c:pt idx="187">
                  <c:v>4060800000</c:v>
                </c:pt>
                <c:pt idx="188">
                  <c:v>4082400000</c:v>
                </c:pt>
                <c:pt idx="189">
                  <c:v>4104000000</c:v>
                </c:pt>
                <c:pt idx="190">
                  <c:v>4125600000</c:v>
                </c:pt>
                <c:pt idx="191">
                  <c:v>4147200000</c:v>
                </c:pt>
                <c:pt idx="192">
                  <c:v>4168800000</c:v>
                </c:pt>
                <c:pt idx="193">
                  <c:v>4190400000</c:v>
                </c:pt>
                <c:pt idx="194">
                  <c:v>4212000000</c:v>
                </c:pt>
                <c:pt idx="195">
                  <c:v>4233600000</c:v>
                </c:pt>
                <c:pt idx="196">
                  <c:v>4255200000</c:v>
                </c:pt>
                <c:pt idx="197">
                  <c:v>4276800000</c:v>
                </c:pt>
                <c:pt idx="198">
                  <c:v>4298400000</c:v>
                </c:pt>
                <c:pt idx="199">
                  <c:v>4320000000</c:v>
                </c:pt>
                <c:pt idx="200">
                  <c:v>4341600000</c:v>
                </c:pt>
                <c:pt idx="201">
                  <c:v>4363200000</c:v>
                </c:pt>
                <c:pt idx="202">
                  <c:v>4384800000</c:v>
                </c:pt>
                <c:pt idx="203">
                  <c:v>4406400000</c:v>
                </c:pt>
                <c:pt idx="204">
                  <c:v>4428000000</c:v>
                </c:pt>
                <c:pt idx="205">
                  <c:v>4449600000</c:v>
                </c:pt>
                <c:pt idx="206">
                  <c:v>4471200000</c:v>
                </c:pt>
                <c:pt idx="207">
                  <c:v>4492800000</c:v>
                </c:pt>
                <c:pt idx="208">
                  <c:v>4514400000</c:v>
                </c:pt>
                <c:pt idx="209">
                  <c:v>4536000000</c:v>
                </c:pt>
                <c:pt idx="210">
                  <c:v>4557600000</c:v>
                </c:pt>
                <c:pt idx="211">
                  <c:v>4579200000</c:v>
                </c:pt>
                <c:pt idx="212">
                  <c:v>4600800000</c:v>
                </c:pt>
                <c:pt idx="213">
                  <c:v>4622400000</c:v>
                </c:pt>
                <c:pt idx="214">
                  <c:v>4644000000</c:v>
                </c:pt>
                <c:pt idx="215">
                  <c:v>4665600000</c:v>
                </c:pt>
                <c:pt idx="216">
                  <c:v>4687200000</c:v>
                </c:pt>
                <c:pt idx="217">
                  <c:v>4708800000</c:v>
                </c:pt>
                <c:pt idx="218">
                  <c:v>4730400000</c:v>
                </c:pt>
                <c:pt idx="219">
                  <c:v>4752010000</c:v>
                </c:pt>
                <c:pt idx="220">
                  <c:v>4773610000</c:v>
                </c:pt>
                <c:pt idx="221">
                  <c:v>4795210000</c:v>
                </c:pt>
                <c:pt idx="222">
                  <c:v>4816810000</c:v>
                </c:pt>
                <c:pt idx="223">
                  <c:v>4838410000</c:v>
                </c:pt>
                <c:pt idx="224">
                  <c:v>4860010000</c:v>
                </c:pt>
                <c:pt idx="225">
                  <c:v>4881610000</c:v>
                </c:pt>
                <c:pt idx="226">
                  <c:v>4903210000</c:v>
                </c:pt>
                <c:pt idx="227">
                  <c:v>4924810000</c:v>
                </c:pt>
                <c:pt idx="228">
                  <c:v>4946410000</c:v>
                </c:pt>
                <c:pt idx="229">
                  <c:v>4968010000</c:v>
                </c:pt>
                <c:pt idx="230">
                  <c:v>4989610000</c:v>
                </c:pt>
                <c:pt idx="231">
                  <c:v>5011210000</c:v>
                </c:pt>
                <c:pt idx="232">
                  <c:v>5032810000</c:v>
                </c:pt>
                <c:pt idx="233">
                  <c:v>5054410000</c:v>
                </c:pt>
                <c:pt idx="234">
                  <c:v>5076010000</c:v>
                </c:pt>
                <c:pt idx="235">
                  <c:v>5097610000</c:v>
                </c:pt>
                <c:pt idx="236">
                  <c:v>5119210000</c:v>
                </c:pt>
                <c:pt idx="237">
                  <c:v>5140810000</c:v>
                </c:pt>
                <c:pt idx="238">
                  <c:v>5162410000</c:v>
                </c:pt>
                <c:pt idx="239">
                  <c:v>5184010000</c:v>
                </c:pt>
                <c:pt idx="240">
                  <c:v>5205610000</c:v>
                </c:pt>
                <c:pt idx="241">
                  <c:v>5227210000</c:v>
                </c:pt>
                <c:pt idx="242">
                  <c:v>5248810000</c:v>
                </c:pt>
                <c:pt idx="243">
                  <c:v>5270410000</c:v>
                </c:pt>
                <c:pt idx="244">
                  <c:v>5292010000</c:v>
                </c:pt>
                <c:pt idx="245">
                  <c:v>5313610000</c:v>
                </c:pt>
                <c:pt idx="246">
                  <c:v>5335210000</c:v>
                </c:pt>
                <c:pt idx="247">
                  <c:v>5356810000</c:v>
                </c:pt>
                <c:pt idx="248">
                  <c:v>5378410000</c:v>
                </c:pt>
                <c:pt idx="249">
                  <c:v>5400010000</c:v>
                </c:pt>
                <c:pt idx="250">
                  <c:v>5421610000</c:v>
                </c:pt>
                <c:pt idx="251">
                  <c:v>5443210000</c:v>
                </c:pt>
                <c:pt idx="252">
                  <c:v>5464810000</c:v>
                </c:pt>
                <c:pt idx="253">
                  <c:v>5486410000</c:v>
                </c:pt>
                <c:pt idx="254">
                  <c:v>5508010000</c:v>
                </c:pt>
                <c:pt idx="255">
                  <c:v>5529610000</c:v>
                </c:pt>
                <c:pt idx="256">
                  <c:v>5551210000</c:v>
                </c:pt>
                <c:pt idx="257">
                  <c:v>5572810000</c:v>
                </c:pt>
                <c:pt idx="258">
                  <c:v>5594420000</c:v>
                </c:pt>
                <c:pt idx="259">
                  <c:v>5616020000</c:v>
                </c:pt>
                <c:pt idx="260">
                  <c:v>5637620000</c:v>
                </c:pt>
                <c:pt idx="261">
                  <c:v>5659220000</c:v>
                </c:pt>
                <c:pt idx="262">
                  <c:v>5680820000</c:v>
                </c:pt>
                <c:pt idx="263">
                  <c:v>5702420000</c:v>
                </c:pt>
                <c:pt idx="264">
                  <c:v>5724020000</c:v>
                </c:pt>
                <c:pt idx="265">
                  <c:v>5745620000</c:v>
                </c:pt>
                <c:pt idx="266">
                  <c:v>5767220000</c:v>
                </c:pt>
                <c:pt idx="267">
                  <c:v>5788820000</c:v>
                </c:pt>
                <c:pt idx="268">
                  <c:v>5810420000</c:v>
                </c:pt>
                <c:pt idx="269">
                  <c:v>5832020000</c:v>
                </c:pt>
                <c:pt idx="270">
                  <c:v>5853620000</c:v>
                </c:pt>
                <c:pt idx="271">
                  <c:v>5875220000</c:v>
                </c:pt>
                <c:pt idx="272">
                  <c:v>5896820000</c:v>
                </c:pt>
                <c:pt idx="273">
                  <c:v>5918420000</c:v>
                </c:pt>
                <c:pt idx="274">
                  <c:v>5940020000</c:v>
                </c:pt>
                <c:pt idx="275">
                  <c:v>5961620000</c:v>
                </c:pt>
                <c:pt idx="276">
                  <c:v>5983220000</c:v>
                </c:pt>
                <c:pt idx="277">
                  <c:v>6004820000</c:v>
                </c:pt>
                <c:pt idx="278">
                  <c:v>6026420000</c:v>
                </c:pt>
                <c:pt idx="279">
                  <c:v>6048020000</c:v>
                </c:pt>
                <c:pt idx="280">
                  <c:v>6069620000</c:v>
                </c:pt>
                <c:pt idx="281">
                  <c:v>6091220000</c:v>
                </c:pt>
                <c:pt idx="282">
                  <c:v>6112820000</c:v>
                </c:pt>
                <c:pt idx="283">
                  <c:v>6134420000</c:v>
                </c:pt>
                <c:pt idx="284">
                  <c:v>6156020000</c:v>
                </c:pt>
                <c:pt idx="285">
                  <c:v>6177620000</c:v>
                </c:pt>
                <c:pt idx="286">
                  <c:v>6199220000</c:v>
                </c:pt>
                <c:pt idx="287">
                  <c:v>6220820000</c:v>
                </c:pt>
                <c:pt idx="288">
                  <c:v>6242420000</c:v>
                </c:pt>
                <c:pt idx="289">
                  <c:v>6264020000</c:v>
                </c:pt>
                <c:pt idx="290">
                  <c:v>6285620000</c:v>
                </c:pt>
                <c:pt idx="291">
                  <c:v>6307220000</c:v>
                </c:pt>
                <c:pt idx="292">
                  <c:v>6328820000</c:v>
                </c:pt>
                <c:pt idx="293">
                  <c:v>6350420000</c:v>
                </c:pt>
                <c:pt idx="294">
                  <c:v>6372020000</c:v>
                </c:pt>
                <c:pt idx="295">
                  <c:v>6393620000</c:v>
                </c:pt>
                <c:pt idx="296">
                  <c:v>6415220000</c:v>
                </c:pt>
                <c:pt idx="297">
                  <c:v>6436830000</c:v>
                </c:pt>
                <c:pt idx="298">
                  <c:v>6458430000</c:v>
                </c:pt>
                <c:pt idx="299">
                  <c:v>6480030000</c:v>
                </c:pt>
                <c:pt idx="300">
                  <c:v>6501630000</c:v>
                </c:pt>
                <c:pt idx="301">
                  <c:v>6523230000</c:v>
                </c:pt>
                <c:pt idx="302">
                  <c:v>6544830000</c:v>
                </c:pt>
                <c:pt idx="303">
                  <c:v>6566430000</c:v>
                </c:pt>
                <c:pt idx="304">
                  <c:v>6588030000</c:v>
                </c:pt>
                <c:pt idx="305">
                  <c:v>6609630000</c:v>
                </c:pt>
                <c:pt idx="306">
                  <c:v>6631230000</c:v>
                </c:pt>
                <c:pt idx="307">
                  <c:v>6652830000</c:v>
                </c:pt>
                <c:pt idx="308">
                  <c:v>6674430000</c:v>
                </c:pt>
                <c:pt idx="309">
                  <c:v>6696030000</c:v>
                </c:pt>
                <c:pt idx="310">
                  <c:v>6717630000</c:v>
                </c:pt>
                <c:pt idx="311">
                  <c:v>6739230000</c:v>
                </c:pt>
                <c:pt idx="312">
                  <c:v>6760830000</c:v>
                </c:pt>
                <c:pt idx="313">
                  <c:v>6782430000</c:v>
                </c:pt>
                <c:pt idx="314">
                  <c:v>6804030000</c:v>
                </c:pt>
                <c:pt idx="315">
                  <c:v>6825630000</c:v>
                </c:pt>
                <c:pt idx="316">
                  <c:v>6847230000</c:v>
                </c:pt>
                <c:pt idx="317">
                  <c:v>6868830000</c:v>
                </c:pt>
                <c:pt idx="318">
                  <c:v>6890430000</c:v>
                </c:pt>
                <c:pt idx="319">
                  <c:v>6912030000</c:v>
                </c:pt>
                <c:pt idx="320">
                  <c:v>6933630000</c:v>
                </c:pt>
                <c:pt idx="321">
                  <c:v>6955230000</c:v>
                </c:pt>
                <c:pt idx="322">
                  <c:v>6976830000</c:v>
                </c:pt>
                <c:pt idx="323">
                  <c:v>6998430000</c:v>
                </c:pt>
                <c:pt idx="324">
                  <c:v>7020030000</c:v>
                </c:pt>
                <c:pt idx="325">
                  <c:v>7041630000</c:v>
                </c:pt>
                <c:pt idx="326">
                  <c:v>7063230000</c:v>
                </c:pt>
                <c:pt idx="327">
                  <c:v>7084830000</c:v>
                </c:pt>
                <c:pt idx="328">
                  <c:v>7106430000</c:v>
                </c:pt>
                <c:pt idx="329">
                  <c:v>7128030000</c:v>
                </c:pt>
                <c:pt idx="330">
                  <c:v>7149630000</c:v>
                </c:pt>
                <c:pt idx="331">
                  <c:v>7171230000</c:v>
                </c:pt>
                <c:pt idx="332">
                  <c:v>7192830000</c:v>
                </c:pt>
                <c:pt idx="333">
                  <c:v>7214430000</c:v>
                </c:pt>
                <c:pt idx="334">
                  <c:v>7236030000</c:v>
                </c:pt>
                <c:pt idx="335">
                  <c:v>7257630000</c:v>
                </c:pt>
                <c:pt idx="336">
                  <c:v>7279240000</c:v>
                </c:pt>
                <c:pt idx="337">
                  <c:v>7300840000</c:v>
                </c:pt>
                <c:pt idx="338">
                  <c:v>7322440000</c:v>
                </c:pt>
                <c:pt idx="339">
                  <c:v>7344040000</c:v>
                </c:pt>
                <c:pt idx="340">
                  <c:v>7365640000</c:v>
                </c:pt>
                <c:pt idx="341">
                  <c:v>7387240000</c:v>
                </c:pt>
                <c:pt idx="342">
                  <c:v>7408840000</c:v>
                </c:pt>
                <c:pt idx="343">
                  <c:v>7430440000</c:v>
                </c:pt>
                <c:pt idx="344">
                  <c:v>7452040000</c:v>
                </c:pt>
                <c:pt idx="345">
                  <c:v>7473640000</c:v>
                </c:pt>
                <c:pt idx="346">
                  <c:v>7495240000</c:v>
                </c:pt>
                <c:pt idx="347">
                  <c:v>7516840000</c:v>
                </c:pt>
                <c:pt idx="348">
                  <c:v>7538440000</c:v>
                </c:pt>
                <c:pt idx="349">
                  <c:v>7560040000</c:v>
                </c:pt>
                <c:pt idx="350">
                  <c:v>7581640000</c:v>
                </c:pt>
                <c:pt idx="351">
                  <c:v>7603240000</c:v>
                </c:pt>
                <c:pt idx="352">
                  <c:v>7624840000</c:v>
                </c:pt>
                <c:pt idx="353">
                  <c:v>7646440000</c:v>
                </c:pt>
                <c:pt idx="354">
                  <c:v>7668040000</c:v>
                </c:pt>
                <c:pt idx="355">
                  <c:v>7689640000</c:v>
                </c:pt>
                <c:pt idx="356">
                  <c:v>7711240000</c:v>
                </c:pt>
                <c:pt idx="357">
                  <c:v>7732840000</c:v>
                </c:pt>
                <c:pt idx="358">
                  <c:v>7754440000</c:v>
                </c:pt>
                <c:pt idx="359">
                  <c:v>7776040000</c:v>
                </c:pt>
                <c:pt idx="360">
                  <c:v>7797640000</c:v>
                </c:pt>
                <c:pt idx="361">
                  <c:v>7819240000</c:v>
                </c:pt>
                <c:pt idx="362">
                  <c:v>7840840000</c:v>
                </c:pt>
                <c:pt idx="363">
                  <c:v>7862440000</c:v>
                </c:pt>
                <c:pt idx="364">
                  <c:v>7884040000</c:v>
                </c:pt>
                <c:pt idx="365">
                  <c:v>7905580000</c:v>
                </c:pt>
                <c:pt idx="366">
                  <c:v>7927110000</c:v>
                </c:pt>
                <c:pt idx="367">
                  <c:v>7948640000</c:v>
                </c:pt>
                <c:pt idx="368">
                  <c:v>7970170000</c:v>
                </c:pt>
                <c:pt idx="369">
                  <c:v>7991690000</c:v>
                </c:pt>
                <c:pt idx="370">
                  <c:v>8013220000</c:v>
                </c:pt>
                <c:pt idx="371">
                  <c:v>8034740000</c:v>
                </c:pt>
                <c:pt idx="372">
                  <c:v>8056260000</c:v>
                </c:pt>
                <c:pt idx="373">
                  <c:v>8077770000</c:v>
                </c:pt>
                <c:pt idx="374">
                  <c:v>8099290000</c:v>
                </c:pt>
                <c:pt idx="375">
                  <c:v>8120800000</c:v>
                </c:pt>
                <c:pt idx="376">
                  <c:v>8142310000</c:v>
                </c:pt>
                <c:pt idx="377">
                  <c:v>8163820000</c:v>
                </c:pt>
                <c:pt idx="378">
                  <c:v>8185320000</c:v>
                </c:pt>
                <c:pt idx="379">
                  <c:v>8206820000</c:v>
                </c:pt>
                <c:pt idx="380">
                  <c:v>8228320000</c:v>
                </c:pt>
                <c:pt idx="381">
                  <c:v>8249810000</c:v>
                </c:pt>
                <c:pt idx="382">
                  <c:v>8271300000</c:v>
                </c:pt>
                <c:pt idx="383">
                  <c:v>8292780000</c:v>
                </c:pt>
                <c:pt idx="384">
                  <c:v>8314260000</c:v>
                </c:pt>
                <c:pt idx="385">
                  <c:v>8335740000</c:v>
                </c:pt>
                <c:pt idx="386">
                  <c:v>8357210000</c:v>
                </c:pt>
                <c:pt idx="387">
                  <c:v>8378680000</c:v>
                </c:pt>
                <c:pt idx="388">
                  <c:v>8400150000</c:v>
                </c:pt>
                <c:pt idx="389">
                  <c:v>8421600000</c:v>
                </c:pt>
                <c:pt idx="390">
                  <c:v>8443060000</c:v>
                </c:pt>
                <c:pt idx="391">
                  <c:v>8464510000</c:v>
                </c:pt>
                <c:pt idx="392">
                  <c:v>8485950000</c:v>
                </c:pt>
                <c:pt idx="393">
                  <c:v>8507390000</c:v>
                </c:pt>
                <c:pt idx="394">
                  <c:v>8528830000</c:v>
                </c:pt>
                <c:pt idx="395">
                  <c:v>8550250000</c:v>
                </c:pt>
                <c:pt idx="396">
                  <c:v>8571680000</c:v>
                </c:pt>
                <c:pt idx="397">
                  <c:v>8593090000</c:v>
                </c:pt>
                <c:pt idx="398">
                  <c:v>8614500000</c:v>
                </c:pt>
                <c:pt idx="399">
                  <c:v>8635910000</c:v>
                </c:pt>
                <c:pt idx="400">
                  <c:v>8657300000</c:v>
                </c:pt>
                <c:pt idx="401">
                  <c:v>8678690000</c:v>
                </c:pt>
                <c:pt idx="402">
                  <c:v>8700080000</c:v>
                </c:pt>
                <c:pt idx="403">
                  <c:v>8721460000</c:v>
                </c:pt>
                <c:pt idx="404">
                  <c:v>8742830000</c:v>
                </c:pt>
                <c:pt idx="405">
                  <c:v>8764190000</c:v>
                </c:pt>
                <c:pt idx="406">
                  <c:v>8785550000</c:v>
                </c:pt>
                <c:pt idx="407">
                  <c:v>8806890000</c:v>
                </c:pt>
                <c:pt idx="408">
                  <c:v>8828230000</c:v>
                </c:pt>
                <c:pt idx="409">
                  <c:v>8849570000</c:v>
                </c:pt>
                <c:pt idx="410">
                  <c:v>8870890000</c:v>
                </c:pt>
                <c:pt idx="411">
                  <c:v>8892210000</c:v>
                </c:pt>
                <c:pt idx="412">
                  <c:v>8913520000</c:v>
                </c:pt>
                <c:pt idx="413">
                  <c:v>8934820000</c:v>
                </c:pt>
                <c:pt idx="414">
                  <c:v>8956110000</c:v>
                </c:pt>
                <c:pt idx="415">
                  <c:v>8977390000</c:v>
                </c:pt>
                <c:pt idx="416">
                  <c:v>8998670000</c:v>
                </c:pt>
                <c:pt idx="417">
                  <c:v>9019930000</c:v>
                </c:pt>
                <c:pt idx="418">
                  <c:v>9041190000</c:v>
                </c:pt>
                <c:pt idx="419">
                  <c:v>9062430000</c:v>
                </c:pt>
                <c:pt idx="420">
                  <c:v>9083660000</c:v>
                </c:pt>
                <c:pt idx="421">
                  <c:v>9104880000</c:v>
                </c:pt>
                <c:pt idx="422">
                  <c:v>9126090000</c:v>
                </c:pt>
                <c:pt idx="423">
                  <c:v>9147280000</c:v>
                </c:pt>
                <c:pt idx="424">
                  <c:v>9168450000</c:v>
                </c:pt>
                <c:pt idx="425">
                  <c:v>9189600000</c:v>
                </c:pt>
                <c:pt idx="426">
                  <c:v>9210740000</c:v>
                </c:pt>
                <c:pt idx="427">
                  <c:v>9231850000</c:v>
                </c:pt>
                <c:pt idx="428">
                  <c:v>9252950000</c:v>
                </c:pt>
                <c:pt idx="429">
                  <c:v>9274020000</c:v>
                </c:pt>
                <c:pt idx="430">
                  <c:v>9295070000</c:v>
                </c:pt>
                <c:pt idx="431">
                  <c:v>9316100000</c:v>
                </c:pt>
                <c:pt idx="432">
                  <c:v>9337100000</c:v>
                </c:pt>
                <c:pt idx="433">
                  <c:v>9358080000</c:v>
                </c:pt>
                <c:pt idx="434">
                  <c:v>9379030000</c:v>
                </c:pt>
                <c:pt idx="435">
                  <c:v>9399950000</c:v>
                </c:pt>
                <c:pt idx="436">
                  <c:v>9420840000</c:v>
                </c:pt>
                <c:pt idx="437">
                  <c:v>9441710000</c:v>
                </c:pt>
                <c:pt idx="438">
                  <c:v>9462550000</c:v>
                </c:pt>
                <c:pt idx="439">
                  <c:v>9483350000</c:v>
                </c:pt>
                <c:pt idx="440">
                  <c:v>9504130000</c:v>
                </c:pt>
                <c:pt idx="441">
                  <c:v>9524880000</c:v>
                </c:pt>
                <c:pt idx="442">
                  <c:v>9545600000</c:v>
                </c:pt>
                <c:pt idx="443">
                  <c:v>9566280000</c:v>
                </c:pt>
                <c:pt idx="444">
                  <c:v>9586930000</c:v>
                </c:pt>
                <c:pt idx="445">
                  <c:v>9607550000</c:v>
                </c:pt>
                <c:pt idx="446">
                  <c:v>9628130000</c:v>
                </c:pt>
                <c:pt idx="447">
                  <c:v>9648670000</c:v>
                </c:pt>
                <c:pt idx="448">
                  <c:v>9669180000</c:v>
                </c:pt>
                <c:pt idx="449">
                  <c:v>9689660000</c:v>
                </c:pt>
                <c:pt idx="450">
                  <c:v>9710090000</c:v>
                </c:pt>
                <c:pt idx="451">
                  <c:v>9730490000</c:v>
                </c:pt>
                <c:pt idx="452">
                  <c:v>9750850000</c:v>
                </c:pt>
                <c:pt idx="453">
                  <c:v>9771180000</c:v>
                </c:pt>
                <c:pt idx="454">
                  <c:v>9791460000</c:v>
                </c:pt>
                <c:pt idx="455">
                  <c:v>9811700000</c:v>
                </c:pt>
                <c:pt idx="456">
                  <c:v>9831910000</c:v>
                </c:pt>
                <c:pt idx="457">
                  <c:v>9852070000</c:v>
                </c:pt>
                <c:pt idx="458">
                  <c:v>9872200000</c:v>
                </c:pt>
                <c:pt idx="459">
                  <c:v>9892280000</c:v>
                </c:pt>
                <c:pt idx="460">
                  <c:v>9912320000</c:v>
                </c:pt>
                <c:pt idx="461">
                  <c:v>9932320000</c:v>
                </c:pt>
                <c:pt idx="462">
                  <c:v>9952280000</c:v>
                </c:pt>
                <c:pt idx="463">
                  <c:v>9972200000</c:v>
                </c:pt>
                <c:pt idx="464">
                  <c:v>9992070000</c:v>
                </c:pt>
                <c:pt idx="465">
                  <c:v>10011900000</c:v>
                </c:pt>
                <c:pt idx="466">
                  <c:v>10031700000</c:v>
                </c:pt>
                <c:pt idx="467">
                  <c:v>10051400000</c:v>
                </c:pt>
                <c:pt idx="468">
                  <c:v>10071100000</c:v>
                </c:pt>
                <c:pt idx="469">
                  <c:v>10090800000</c:v>
                </c:pt>
                <c:pt idx="470">
                  <c:v>10110400000</c:v>
                </c:pt>
                <c:pt idx="471">
                  <c:v>10130000000</c:v>
                </c:pt>
                <c:pt idx="472">
                  <c:v>10149500000</c:v>
                </c:pt>
                <c:pt idx="473">
                  <c:v>10169000000</c:v>
                </c:pt>
                <c:pt idx="474">
                  <c:v>10188400000</c:v>
                </c:pt>
                <c:pt idx="475">
                  <c:v>10207800000</c:v>
                </c:pt>
                <c:pt idx="476">
                  <c:v>10227100000</c:v>
                </c:pt>
                <c:pt idx="477">
                  <c:v>10246400000</c:v>
                </c:pt>
                <c:pt idx="478">
                  <c:v>10265600000</c:v>
                </c:pt>
                <c:pt idx="479">
                  <c:v>10284800000</c:v>
                </c:pt>
                <c:pt idx="480">
                  <c:v>10304000000</c:v>
                </c:pt>
                <c:pt idx="481">
                  <c:v>10323100000</c:v>
                </c:pt>
                <c:pt idx="482">
                  <c:v>10342200000</c:v>
                </c:pt>
                <c:pt idx="483">
                  <c:v>10361200000</c:v>
                </c:pt>
                <c:pt idx="484">
                  <c:v>10380100000</c:v>
                </c:pt>
                <c:pt idx="485">
                  <c:v>10399000000</c:v>
                </c:pt>
                <c:pt idx="486">
                  <c:v>10417900000</c:v>
                </c:pt>
                <c:pt idx="487">
                  <c:v>10436700000</c:v>
                </c:pt>
                <c:pt idx="488">
                  <c:v>10455500000</c:v>
                </c:pt>
                <c:pt idx="489">
                  <c:v>10474200000</c:v>
                </c:pt>
                <c:pt idx="490">
                  <c:v>10492900000</c:v>
                </c:pt>
                <c:pt idx="491">
                  <c:v>10511500000</c:v>
                </c:pt>
                <c:pt idx="492">
                  <c:v>10530100000</c:v>
                </c:pt>
                <c:pt idx="493">
                  <c:v>10548600000</c:v>
                </c:pt>
                <c:pt idx="494">
                  <c:v>10567100000</c:v>
                </c:pt>
                <c:pt idx="495">
                  <c:v>10585600000</c:v>
                </c:pt>
                <c:pt idx="496">
                  <c:v>10603900000</c:v>
                </c:pt>
                <c:pt idx="497">
                  <c:v>10622300000</c:v>
                </c:pt>
                <c:pt idx="498">
                  <c:v>10640600000</c:v>
                </c:pt>
                <c:pt idx="499">
                  <c:v>10658800000</c:v>
                </c:pt>
                <c:pt idx="500">
                  <c:v>10677000000</c:v>
                </c:pt>
                <c:pt idx="501">
                  <c:v>10695100000</c:v>
                </c:pt>
                <c:pt idx="502">
                  <c:v>10713200000</c:v>
                </c:pt>
                <c:pt idx="503">
                  <c:v>10731300000</c:v>
                </c:pt>
                <c:pt idx="504">
                  <c:v>10749300000</c:v>
                </c:pt>
                <c:pt idx="505">
                  <c:v>10767200000</c:v>
                </c:pt>
                <c:pt idx="506">
                  <c:v>10785100000</c:v>
                </c:pt>
                <c:pt idx="507">
                  <c:v>10803000000</c:v>
                </c:pt>
                <c:pt idx="508">
                  <c:v>10820700000</c:v>
                </c:pt>
                <c:pt idx="509">
                  <c:v>10838500000</c:v>
                </c:pt>
                <c:pt idx="510">
                  <c:v>10856200000</c:v>
                </c:pt>
                <c:pt idx="511">
                  <c:v>10873800000</c:v>
                </c:pt>
                <c:pt idx="512">
                  <c:v>10891400000</c:v>
                </c:pt>
                <c:pt idx="513">
                  <c:v>10909000000</c:v>
                </c:pt>
                <c:pt idx="514">
                  <c:v>10926500000</c:v>
                </c:pt>
                <c:pt idx="515">
                  <c:v>10943900000</c:v>
                </c:pt>
                <c:pt idx="516">
                  <c:v>10961300000</c:v>
                </c:pt>
                <c:pt idx="517">
                  <c:v>10978700000</c:v>
                </c:pt>
                <c:pt idx="518">
                  <c:v>10996000000</c:v>
                </c:pt>
                <c:pt idx="519">
                  <c:v>11013200000</c:v>
                </c:pt>
                <c:pt idx="520">
                  <c:v>11030500000</c:v>
                </c:pt>
                <c:pt idx="521">
                  <c:v>11047600000</c:v>
                </c:pt>
                <c:pt idx="522">
                  <c:v>11064700000</c:v>
                </c:pt>
                <c:pt idx="523">
                  <c:v>11081800000</c:v>
                </c:pt>
                <c:pt idx="524">
                  <c:v>11098800000</c:v>
                </c:pt>
                <c:pt idx="525">
                  <c:v>11115700000</c:v>
                </c:pt>
                <c:pt idx="526">
                  <c:v>11132600000</c:v>
                </c:pt>
                <c:pt idx="527">
                  <c:v>11149500000</c:v>
                </c:pt>
                <c:pt idx="528">
                  <c:v>11166300000</c:v>
                </c:pt>
                <c:pt idx="529">
                  <c:v>11183100000</c:v>
                </c:pt>
                <c:pt idx="530">
                  <c:v>11199800000</c:v>
                </c:pt>
                <c:pt idx="531">
                  <c:v>11216400000</c:v>
                </c:pt>
                <c:pt idx="532">
                  <c:v>11233100000</c:v>
                </c:pt>
                <c:pt idx="533">
                  <c:v>11249600000</c:v>
                </c:pt>
                <c:pt idx="534">
                  <c:v>11266100000</c:v>
                </c:pt>
                <c:pt idx="535">
                  <c:v>11282600000</c:v>
                </c:pt>
                <c:pt idx="536">
                  <c:v>11299000000</c:v>
                </c:pt>
                <c:pt idx="537">
                  <c:v>11315400000</c:v>
                </c:pt>
                <c:pt idx="538">
                  <c:v>11331700000</c:v>
                </c:pt>
                <c:pt idx="539">
                  <c:v>11348000000</c:v>
                </c:pt>
                <c:pt idx="540">
                  <c:v>11364200000</c:v>
                </c:pt>
                <c:pt idx="541">
                  <c:v>11380400000</c:v>
                </c:pt>
                <c:pt idx="542">
                  <c:v>11396500000</c:v>
                </c:pt>
                <c:pt idx="543">
                  <c:v>11412600000</c:v>
                </c:pt>
                <c:pt idx="544">
                  <c:v>11428600000</c:v>
                </c:pt>
                <c:pt idx="545">
                  <c:v>11444600000</c:v>
                </c:pt>
                <c:pt idx="546">
                  <c:v>11460500000</c:v>
                </c:pt>
                <c:pt idx="547">
                  <c:v>11476400000</c:v>
                </c:pt>
                <c:pt idx="548">
                  <c:v>11492200000</c:v>
                </c:pt>
                <c:pt idx="549">
                  <c:v>11508000000</c:v>
                </c:pt>
                <c:pt idx="550">
                  <c:v>11523800000</c:v>
                </c:pt>
                <c:pt idx="551">
                  <c:v>11539500000</c:v>
                </c:pt>
                <c:pt idx="552">
                  <c:v>11555100000</c:v>
                </c:pt>
                <c:pt idx="553">
                  <c:v>11570700000</c:v>
                </c:pt>
                <c:pt idx="554">
                  <c:v>11586300000</c:v>
                </c:pt>
                <c:pt idx="555">
                  <c:v>11601800000</c:v>
                </c:pt>
                <c:pt idx="556">
                  <c:v>11617200000</c:v>
                </c:pt>
                <c:pt idx="557">
                  <c:v>11632600000</c:v>
                </c:pt>
                <c:pt idx="558">
                  <c:v>11648000000</c:v>
                </c:pt>
                <c:pt idx="559">
                  <c:v>11663300000</c:v>
                </c:pt>
                <c:pt idx="560">
                  <c:v>11678600000</c:v>
                </c:pt>
                <c:pt idx="561">
                  <c:v>11693800000</c:v>
                </c:pt>
                <c:pt idx="562">
                  <c:v>11708900000</c:v>
                </c:pt>
                <c:pt idx="563">
                  <c:v>11724100000</c:v>
                </c:pt>
                <c:pt idx="564">
                  <c:v>11739100000</c:v>
                </c:pt>
                <c:pt idx="565">
                  <c:v>11754200000</c:v>
                </c:pt>
                <c:pt idx="566">
                  <c:v>11769100000</c:v>
                </c:pt>
                <c:pt idx="567">
                  <c:v>11784100000</c:v>
                </c:pt>
                <c:pt idx="568">
                  <c:v>11799000000</c:v>
                </c:pt>
                <c:pt idx="569">
                  <c:v>11813800000</c:v>
                </c:pt>
                <c:pt idx="570">
                  <c:v>11828600000</c:v>
                </c:pt>
                <c:pt idx="571">
                  <c:v>11843400000</c:v>
                </c:pt>
                <c:pt idx="572">
                  <c:v>11858100000</c:v>
                </c:pt>
                <c:pt idx="573">
                  <c:v>11872700000</c:v>
                </c:pt>
                <c:pt idx="574">
                  <c:v>11887300000</c:v>
                </c:pt>
                <c:pt idx="575">
                  <c:v>11901900000</c:v>
                </c:pt>
                <c:pt idx="576">
                  <c:v>11916400000</c:v>
                </c:pt>
                <c:pt idx="577">
                  <c:v>11930900000</c:v>
                </c:pt>
                <c:pt idx="578">
                  <c:v>11945300000</c:v>
                </c:pt>
                <c:pt idx="579">
                  <c:v>11959700000</c:v>
                </c:pt>
                <c:pt idx="580">
                  <c:v>11974000000</c:v>
                </c:pt>
                <c:pt idx="581">
                  <c:v>11988300000</c:v>
                </c:pt>
                <c:pt idx="582">
                  <c:v>12002600000</c:v>
                </c:pt>
                <c:pt idx="583">
                  <c:v>12016800000</c:v>
                </c:pt>
                <c:pt idx="584">
                  <c:v>12030900000</c:v>
                </c:pt>
                <c:pt idx="585">
                  <c:v>12045000000</c:v>
                </c:pt>
                <c:pt idx="586">
                  <c:v>12059100000</c:v>
                </c:pt>
                <c:pt idx="587">
                  <c:v>12073100000</c:v>
                </c:pt>
                <c:pt idx="588">
                  <c:v>12087100000</c:v>
                </c:pt>
                <c:pt idx="589">
                  <c:v>12101000000</c:v>
                </c:pt>
                <c:pt idx="590">
                  <c:v>12114900000</c:v>
                </c:pt>
                <c:pt idx="591">
                  <c:v>12128800000</c:v>
                </c:pt>
                <c:pt idx="592">
                  <c:v>12142600000</c:v>
                </c:pt>
                <c:pt idx="593">
                  <c:v>12156300000</c:v>
                </c:pt>
                <c:pt idx="594">
                  <c:v>12170000000</c:v>
                </c:pt>
                <c:pt idx="595">
                  <c:v>12183700000</c:v>
                </c:pt>
                <c:pt idx="596">
                  <c:v>12197300000</c:v>
                </c:pt>
                <c:pt idx="597">
                  <c:v>12210900000</c:v>
                </c:pt>
                <c:pt idx="598">
                  <c:v>12224400000</c:v>
                </c:pt>
                <c:pt idx="599">
                  <c:v>12237900000</c:v>
                </c:pt>
                <c:pt idx="600">
                  <c:v>12251400000</c:v>
                </c:pt>
                <c:pt idx="601">
                  <c:v>12264800000</c:v>
                </c:pt>
                <c:pt idx="602">
                  <c:v>12278100000</c:v>
                </c:pt>
                <c:pt idx="603">
                  <c:v>12291400000</c:v>
                </c:pt>
                <c:pt idx="604">
                  <c:v>12304700000</c:v>
                </c:pt>
                <c:pt idx="605">
                  <c:v>12317900000</c:v>
                </c:pt>
                <c:pt idx="606">
                  <c:v>12331100000</c:v>
                </c:pt>
                <c:pt idx="607">
                  <c:v>12344300000</c:v>
                </c:pt>
                <c:pt idx="608">
                  <c:v>12357400000</c:v>
                </c:pt>
                <c:pt idx="609">
                  <c:v>12370400000</c:v>
                </c:pt>
                <c:pt idx="610">
                  <c:v>12383500000</c:v>
                </c:pt>
                <c:pt idx="611">
                  <c:v>12396400000</c:v>
                </c:pt>
                <c:pt idx="612">
                  <c:v>12409400000</c:v>
                </c:pt>
                <c:pt idx="613">
                  <c:v>12422300000</c:v>
                </c:pt>
                <c:pt idx="614">
                  <c:v>12435100000</c:v>
                </c:pt>
                <c:pt idx="615">
                  <c:v>12447900000</c:v>
                </c:pt>
                <c:pt idx="616">
                  <c:v>12460700000</c:v>
                </c:pt>
                <c:pt idx="617">
                  <c:v>12473400000</c:v>
                </c:pt>
                <c:pt idx="618">
                  <c:v>12486100000</c:v>
                </c:pt>
                <c:pt idx="619">
                  <c:v>12498700000</c:v>
                </c:pt>
                <c:pt idx="620">
                  <c:v>12511300000</c:v>
                </c:pt>
                <c:pt idx="621">
                  <c:v>12523900000</c:v>
                </c:pt>
                <c:pt idx="622">
                  <c:v>12536400000</c:v>
                </c:pt>
                <c:pt idx="623">
                  <c:v>12548900000</c:v>
                </c:pt>
                <c:pt idx="624">
                  <c:v>12561300000</c:v>
                </c:pt>
                <c:pt idx="625">
                  <c:v>12573700000</c:v>
                </c:pt>
                <c:pt idx="626">
                  <c:v>12586100000</c:v>
                </c:pt>
                <c:pt idx="627">
                  <c:v>12598400000</c:v>
                </c:pt>
                <c:pt idx="628">
                  <c:v>12610600000</c:v>
                </c:pt>
                <c:pt idx="629">
                  <c:v>12622900000</c:v>
                </c:pt>
                <c:pt idx="630">
                  <c:v>12635100000</c:v>
                </c:pt>
                <c:pt idx="631">
                  <c:v>12647200000</c:v>
                </c:pt>
                <c:pt idx="632">
                  <c:v>12659300000</c:v>
                </c:pt>
                <c:pt idx="633">
                  <c:v>12671400000</c:v>
                </c:pt>
                <c:pt idx="634">
                  <c:v>12683400000</c:v>
                </c:pt>
                <c:pt idx="635">
                  <c:v>12695400000</c:v>
                </c:pt>
                <c:pt idx="636">
                  <c:v>12707400000</c:v>
                </c:pt>
                <c:pt idx="637">
                  <c:v>12719300000</c:v>
                </c:pt>
                <c:pt idx="638">
                  <c:v>12731100000</c:v>
                </c:pt>
                <c:pt idx="639">
                  <c:v>12743000000</c:v>
                </c:pt>
                <c:pt idx="640">
                  <c:v>12754800000</c:v>
                </c:pt>
                <c:pt idx="641">
                  <c:v>12766500000</c:v>
                </c:pt>
                <c:pt idx="642">
                  <c:v>12778200000</c:v>
                </c:pt>
                <c:pt idx="643">
                  <c:v>12789900000</c:v>
                </c:pt>
                <c:pt idx="644">
                  <c:v>12801500000</c:v>
                </c:pt>
                <c:pt idx="645">
                  <c:v>12813100000</c:v>
                </c:pt>
                <c:pt idx="646">
                  <c:v>12824700000</c:v>
                </c:pt>
                <c:pt idx="647">
                  <c:v>12836200000</c:v>
                </c:pt>
                <c:pt idx="648">
                  <c:v>12847700000</c:v>
                </c:pt>
                <c:pt idx="649">
                  <c:v>12859100000</c:v>
                </c:pt>
                <c:pt idx="650">
                  <c:v>12870500000</c:v>
                </c:pt>
                <c:pt idx="651">
                  <c:v>12881900000</c:v>
                </c:pt>
                <c:pt idx="652">
                  <c:v>12893200000</c:v>
                </c:pt>
                <c:pt idx="653">
                  <c:v>12904500000</c:v>
                </c:pt>
                <c:pt idx="654">
                  <c:v>12915800000</c:v>
                </c:pt>
                <c:pt idx="655">
                  <c:v>12927000000</c:v>
                </c:pt>
                <c:pt idx="656">
                  <c:v>12938200000</c:v>
                </c:pt>
                <c:pt idx="657">
                  <c:v>12949300000</c:v>
                </c:pt>
                <c:pt idx="658">
                  <c:v>12960400000</c:v>
                </c:pt>
                <c:pt idx="659">
                  <c:v>12971500000</c:v>
                </c:pt>
                <c:pt idx="660">
                  <c:v>12982500000</c:v>
                </c:pt>
                <c:pt idx="661">
                  <c:v>12993500000</c:v>
                </c:pt>
                <c:pt idx="662">
                  <c:v>13004400000</c:v>
                </c:pt>
                <c:pt idx="663">
                  <c:v>13015400000</c:v>
                </c:pt>
                <c:pt idx="664">
                  <c:v>13026200000</c:v>
                </c:pt>
                <c:pt idx="665">
                  <c:v>13037100000</c:v>
                </c:pt>
                <c:pt idx="666">
                  <c:v>13047900000</c:v>
                </c:pt>
                <c:pt idx="667">
                  <c:v>13058600000</c:v>
                </c:pt>
                <c:pt idx="668">
                  <c:v>13069400000</c:v>
                </c:pt>
                <c:pt idx="669">
                  <c:v>13080100000</c:v>
                </c:pt>
                <c:pt idx="670">
                  <c:v>13090700000</c:v>
                </c:pt>
                <c:pt idx="671">
                  <c:v>13101400000</c:v>
                </c:pt>
                <c:pt idx="672">
                  <c:v>13111900000</c:v>
                </c:pt>
                <c:pt idx="673">
                  <c:v>13122500000</c:v>
                </c:pt>
                <c:pt idx="674">
                  <c:v>13133000000</c:v>
                </c:pt>
                <c:pt idx="675">
                  <c:v>13143500000</c:v>
                </c:pt>
                <c:pt idx="676">
                  <c:v>13153900000</c:v>
                </c:pt>
                <c:pt idx="677">
                  <c:v>13164300000</c:v>
                </c:pt>
                <c:pt idx="678">
                  <c:v>13174700000</c:v>
                </c:pt>
                <c:pt idx="679">
                  <c:v>13185000000</c:v>
                </c:pt>
                <c:pt idx="680">
                  <c:v>13195300000</c:v>
                </c:pt>
                <c:pt idx="681">
                  <c:v>13205600000</c:v>
                </c:pt>
                <c:pt idx="682">
                  <c:v>13215800000</c:v>
                </c:pt>
                <c:pt idx="683">
                  <c:v>13226000000</c:v>
                </c:pt>
                <c:pt idx="684">
                  <c:v>13236200000</c:v>
                </c:pt>
                <c:pt idx="685">
                  <c:v>13246300000</c:v>
                </c:pt>
                <c:pt idx="686">
                  <c:v>13256400000</c:v>
                </c:pt>
                <c:pt idx="687">
                  <c:v>13266500000</c:v>
                </c:pt>
                <c:pt idx="688">
                  <c:v>13276500000</c:v>
                </c:pt>
                <c:pt idx="689">
                  <c:v>13286500000</c:v>
                </c:pt>
                <c:pt idx="690">
                  <c:v>13296400000</c:v>
                </c:pt>
                <c:pt idx="691">
                  <c:v>13306400000</c:v>
                </c:pt>
                <c:pt idx="692">
                  <c:v>13316200000</c:v>
                </c:pt>
                <c:pt idx="693">
                  <c:v>13326100000</c:v>
                </c:pt>
                <c:pt idx="694">
                  <c:v>13335900000</c:v>
                </c:pt>
                <c:pt idx="695">
                  <c:v>13345700000</c:v>
                </c:pt>
                <c:pt idx="696">
                  <c:v>13355400000</c:v>
                </c:pt>
                <c:pt idx="697">
                  <c:v>13365200000</c:v>
                </c:pt>
                <c:pt idx="698">
                  <c:v>13374800000</c:v>
                </c:pt>
                <c:pt idx="699">
                  <c:v>13384500000</c:v>
                </c:pt>
                <c:pt idx="700">
                  <c:v>13394100000</c:v>
                </c:pt>
                <c:pt idx="701">
                  <c:v>13403700000</c:v>
                </c:pt>
                <c:pt idx="702">
                  <c:v>13413200000</c:v>
                </c:pt>
                <c:pt idx="703">
                  <c:v>13422800000</c:v>
                </c:pt>
                <c:pt idx="704">
                  <c:v>13432200000</c:v>
                </c:pt>
                <c:pt idx="705">
                  <c:v>13441700000</c:v>
                </c:pt>
                <c:pt idx="706">
                  <c:v>13451100000</c:v>
                </c:pt>
                <c:pt idx="707">
                  <c:v>13460500000</c:v>
                </c:pt>
                <c:pt idx="708">
                  <c:v>13469800000</c:v>
                </c:pt>
                <c:pt idx="709">
                  <c:v>13479200000</c:v>
                </c:pt>
                <c:pt idx="710">
                  <c:v>13488500000</c:v>
                </c:pt>
                <c:pt idx="711">
                  <c:v>13497700000</c:v>
                </c:pt>
                <c:pt idx="712">
                  <c:v>13506900000</c:v>
                </c:pt>
                <c:pt idx="713">
                  <c:v>13516100000</c:v>
                </c:pt>
                <c:pt idx="714">
                  <c:v>13525300000</c:v>
                </c:pt>
                <c:pt idx="715">
                  <c:v>13534400000</c:v>
                </c:pt>
                <c:pt idx="716">
                  <c:v>13543500000</c:v>
                </c:pt>
                <c:pt idx="717">
                  <c:v>13552600000</c:v>
                </c:pt>
                <c:pt idx="718">
                  <c:v>13561600000</c:v>
                </c:pt>
                <c:pt idx="719">
                  <c:v>13570600000</c:v>
                </c:pt>
                <c:pt idx="720">
                  <c:v>13579600000</c:v>
                </c:pt>
                <c:pt idx="721">
                  <c:v>13588500000</c:v>
                </c:pt>
                <c:pt idx="722">
                  <c:v>13597400000</c:v>
                </c:pt>
                <c:pt idx="723">
                  <c:v>13606300000</c:v>
                </c:pt>
                <c:pt idx="724">
                  <c:v>13615100000</c:v>
                </c:pt>
                <c:pt idx="725">
                  <c:v>13623900000</c:v>
                </c:pt>
                <c:pt idx="726">
                  <c:v>13632700000</c:v>
                </c:pt>
                <c:pt idx="727">
                  <c:v>13641500000</c:v>
                </c:pt>
                <c:pt idx="728">
                  <c:v>13650200000</c:v>
                </c:pt>
                <c:pt idx="729">
                  <c:v>13658900000</c:v>
                </c:pt>
                <c:pt idx="730">
                  <c:v>13667500000</c:v>
                </c:pt>
                <c:pt idx="731">
                  <c:v>13676200000</c:v>
                </c:pt>
                <c:pt idx="732">
                  <c:v>13684800000</c:v>
                </c:pt>
                <c:pt idx="733">
                  <c:v>13693300000</c:v>
                </c:pt>
                <c:pt idx="734">
                  <c:v>13701900000</c:v>
                </c:pt>
                <c:pt idx="735">
                  <c:v>13710400000</c:v>
                </c:pt>
                <c:pt idx="736">
                  <c:v>13718800000</c:v>
                </c:pt>
                <c:pt idx="737">
                  <c:v>13727300000</c:v>
                </c:pt>
                <c:pt idx="738">
                  <c:v>13735700000</c:v>
                </c:pt>
                <c:pt idx="739">
                  <c:v>13744100000</c:v>
                </c:pt>
                <c:pt idx="740">
                  <c:v>13752400000</c:v>
                </c:pt>
                <c:pt idx="741">
                  <c:v>13760800000</c:v>
                </c:pt>
                <c:pt idx="742">
                  <c:v>13769100000</c:v>
                </c:pt>
                <c:pt idx="743">
                  <c:v>13777300000</c:v>
                </c:pt>
                <c:pt idx="744">
                  <c:v>13785600000</c:v>
                </c:pt>
                <c:pt idx="745">
                  <c:v>13793800000</c:v>
                </c:pt>
                <c:pt idx="746">
                  <c:v>13802000000</c:v>
                </c:pt>
                <c:pt idx="747">
                  <c:v>13810100000</c:v>
                </c:pt>
                <c:pt idx="748">
                  <c:v>13818200000</c:v>
                </c:pt>
                <c:pt idx="749">
                  <c:v>13826300000</c:v>
                </c:pt>
                <c:pt idx="750">
                  <c:v>13834400000</c:v>
                </c:pt>
                <c:pt idx="751">
                  <c:v>13842400000</c:v>
                </c:pt>
                <c:pt idx="752">
                  <c:v>13850400000</c:v>
                </c:pt>
                <c:pt idx="753">
                  <c:v>13858400000</c:v>
                </c:pt>
                <c:pt idx="754">
                  <c:v>13866400000</c:v>
                </c:pt>
                <c:pt idx="755">
                  <c:v>13874300000</c:v>
                </c:pt>
                <c:pt idx="756">
                  <c:v>13882200000</c:v>
                </c:pt>
                <c:pt idx="757">
                  <c:v>13890000000</c:v>
                </c:pt>
                <c:pt idx="758">
                  <c:v>13897900000</c:v>
                </c:pt>
                <c:pt idx="759">
                  <c:v>13905700000</c:v>
                </c:pt>
                <c:pt idx="760">
                  <c:v>13913500000</c:v>
                </c:pt>
                <c:pt idx="761">
                  <c:v>13921200000</c:v>
                </c:pt>
                <c:pt idx="762">
                  <c:v>13928900000</c:v>
                </c:pt>
                <c:pt idx="763">
                  <c:v>13936600000</c:v>
                </c:pt>
                <c:pt idx="764">
                  <c:v>13944300000</c:v>
                </c:pt>
                <c:pt idx="765">
                  <c:v>13951900000</c:v>
                </c:pt>
                <c:pt idx="766">
                  <c:v>13959500000</c:v>
                </c:pt>
                <c:pt idx="767">
                  <c:v>13967100000</c:v>
                </c:pt>
                <c:pt idx="768">
                  <c:v>13974700000</c:v>
                </c:pt>
                <c:pt idx="769">
                  <c:v>13982200000</c:v>
                </c:pt>
                <c:pt idx="770">
                  <c:v>13989700000</c:v>
                </c:pt>
                <c:pt idx="771">
                  <c:v>13997200000</c:v>
                </c:pt>
                <c:pt idx="772">
                  <c:v>14004700000</c:v>
                </c:pt>
                <c:pt idx="773">
                  <c:v>14012100000</c:v>
                </c:pt>
                <c:pt idx="774">
                  <c:v>14019500000</c:v>
                </c:pt>
                <c:pt idx="775">
                  <c:v>14026800000</c:v>
                </c:pt>
                <c:pt idx="776">
                  <c:v>14034200000</c:v>
                </c:pt>
                <c:pt idx="777">
                  <c:v>14041500000</c:v>
                </c:pt>
                <c:pt idx="778">
                  <c:v>14048800000</c:v>
                </c:pt>
                <c:pt idx="779">
                  <c:v>14056100000</c:v>
                </c:pt>
                <c:pt idx="780">
                  <c:v>14063300000</c:v>
                </c:pt>
                <c:pt idx="781">
                  <c:v>14070500000</c:v>
                </c:pt>
                <c:pt idx="782">
                  <c:v>14077700000</c:v>
                </c:pt>
                <c:pt idx="783">
                  <c:v>14084800000</c:v>
                </c:pt>
                <c:pt idx="784">
                  <c:v>14092000000</c:v>
                </c:pt>
                <c:pt idx="785">
                  <c:v>14099100000</c:v>
                </c:pt>
                <c:pt idx="786">
                  <c:v>14106200000</c:v>
                </c:pt>
                <c:pt idx="787">
                  <c:v>14113200000</c:v>
                </c:pt>
                <c:pt idx="788">
                  <c:v>14120200000</c:v>
                </c:pt>
                <c:pt idx="789">
                  <c:v>14127200000</c:v>
                </c:pt>
                <c:pt idx="790">
                  <c:v>14134200000</c:v>
                </c:pt>
                <c:pt idx="791">
                  <c:v>14141200000</c:v>
                </c:pt>
                <c:pt idx="792">
                  <c:v>14148100000</c:v>
                </c:pt>
                <c:pt idx="793">
                  <c:v>14155000000</c:v>
                </c:pt>
                <c:pt idx="794">
                  <c:v>14161900000</c:v>
                </c:pt>
                <c:pt idx="795">
                  <c:v>14168700000</c:v>
                </c:pt>
                <c:pt idx="796">
                  <c:v>14175500000</c:v>
                </c:pt>
                <c:pt idx="797">
                  <c:v>14182300000</c:v>
                </c:pt>
                <c:pt idx="798">
                  <c:v>14189100000</c:v>
                </c:pt>
                <c:pt idx="799">
                  <c:v>14195900000</c:v>
                </c:pt>
                <c:pt idx="800">
                  <c:v>14202600000</c:v>
                </c:pt>
                <c:pt idx="801">
                  <c:v>14209300000</c:v>
                </c:pt>
                <c:pt idx="802">
                  <c:v>14216000000</c:v>
                </c:pt>
                <c:pt idx="803">
                  <c:v>14222600000</c:v>
                </c:pt>
                <c:pt idx="804">
                  <c:v>14229200000</c:v>
                </c:pt>
                <c:pt idx="805">
                  <c:v>14235800000</c:v>
                </c:pt>
                <c:pt idx="806">
                  <c:v>14242400000</c:v>
                </c:pt>
                <c:pt idx="807">
                  <c:v>14249000000</c:v>
                </c:pt>
                <c:pt idx="808">
                  <c:v>14255500000</c:v>
                </c:pt>
                <c:pt idx="809">
                  <c:v>14262000000</c:v>
                </c:pt>
                <c:pt idx="810">
                  <c:v>14268500000</c:v>
                </c:pt>
                <c:pt idx="811">
                  <c:v>14274900000</c:v>
                </c:pt>
                <c:pt idx="812">
                  <c:v>14281400000</c:v>
                </c:pt>
                <c:pt idx="813">
                  <c:v>14287800000</c:v>
                </c:pt>
                <c:pt idx="814">
                  <c:v>14294200000</c:v>
                </c:pt>
                <c:pt idx="815">
                  <c:v>14300500000</c:v>
                </c:pt>
                <c:pt idx="816">
                  <c:v>14306900000</c:v>
                </c:pt>
                <c:pt idx="817">
                  <c:v>14313200000</c:v>
                </c:pt>
                <c:pt idx="818">
                  <c:v>14319500000</c:v>
                </c:pt>
                <c:pt idx="819">
                  <c:v>14325700000</c:v>
                </c:pt>
                <c:pt idx="820">
                  <c:v>14332000000</c:v>
                </c:pt>
                <c:pt idx="821">
                  <c:v>14338200000</c:v>
                </c:pt>
                <c:pt idx="822">
                  <c:v>14344400000</c:v>
                </c:pt>
                <c:pt idx="823">
                  <c:v>14350600000</c:v>
                </c:pt>
                <c:pt idx="824">
                  <c:v>14356700000</c:v>
                </c:pt>
                <c:pt idx="825">
                  <c:v>14362800000</c:v>
                </c:pt>
                <c:pt idx="826">
                  <c:v>14369000000</c:v>
                </c:pt>
                <c:pt idx="827">
                  <c:v>14375000000</c:v>
                </c:pt>
                <c:pt idx="828">
                  <c:v>14381100000</c:v>
                </c:pt>
                <c:pt idx="829">
                  <c:v>14387100000</c:v>
                </c:pt>
                <c:pt idx="830">
                  <c:v>14393100000</c:v>
                </c:pt>
                <c:pt idx="831">
                  <c:v>14399100000</c:v>
                </c:pt>
                <c:pt idx="832">
                  <c:v>14405100000</c:v>
                </c:pt>
                <c:pt idx="833">
                  <c:v>14411100000</c:v>
                </c:pt>
                <c:pt idx="834">
                  <c:v>14417000000</c:v>
                </c:pt>
                <c:pt idx="835">
                  <c:v>14422900000</c:v>
                </c:pt>
                <c:pt idx="836">
                  <c:v>14428800000</c:v>
                </c:pt>
                <c:pt idx="837">
                  <c:v>14434600000</c:v>
                </c:pt>
                <c:pt idx="838">
                  <c:v>14440500000</c:v>
                </c:pt>
                <c:pt idx="839">
                  <c:v>14446300000</c:v>
                </c:pt>
                <c:pt idx="840">
                  <c:v>14452100000</c:v>
                </c:pt>
                <c:pt idx="841">
                  <c:v>14457800000</c:v>
                </c:pt>
                <c:pt idx="842">
                  <c:v>14463600000</c:v>
                </c:pt>
                <c:pt idx="843">
                  <c:v>14469300000</c:v>
                </c:pt>
                <c:pt idx="844">
                  <c:v>14475000000</c:v>
                </c:pt>
                <c:pt idx="845">
                  <c:v>14480700000</c:v>
                </c:pt>
                <c:pt idx="846">
                  <c:v>14486400000</c:v>
                </c:pt>
                <c:pt idx="847">
                  <c:v>14492000000</c:v>
                </c:pt>
                <c:pt idx="848">
                  <c:v>14497600000</c:v>
                </c:pt>
                <c:pt idx="849">
                  <c:v>14503200000</c:v>
                </c:pt>
                <c:pt idx="850">
                  <c:v>14508800000</c:v>
                </c:pt>
                <c:pt idx="851">
                  <c:v>14514300000</c:v>
                </c:pt>
                <c:pt idx="852">
                  <c:v>14519900000</c:v>
                </c:pt>
                <c:pt idx="853">
                  <c:v>14525400000</c:v>
                </c:pt>
                <c:pt idx="854">
                  <c:v>14530900000</c:v>
                </c:pt>
                <c:pt idx="855">
                  <c:v>14536400000</c:v>
                </c:pt>
                <c:pt idx="856">
                  <c:v>14541800000</c:v>
                </c:pt>
                <c:pt idx="857">
                  <c:v>14547200000</c:v>
                </c:pt>
                <c:pt idx="858">
                  <c:v>14552600000</c:v>
                </c:pt>
                <c:pt idx="859">
                  <c:v>14558000000</c:v>
                </c:pt>
                <c:pt idx="860">
                  <c:v>14563400000</c:v>
                </c:pt>
                <c:pt idx="861">
                  <c:v>14568700000</c:v>
                </c:pt>
                <c:pt idx="862">
                  <c:v>14574100000</c:v>
                </c:pt>
                <c:pt idx="863">
                  <c:v>14579400000</c:v>
                </c:pt>
                <c:pt idx="864">
                  <c:v>14584700000</c:v>
                </c:pt>
                <c:pt idx="865">
                  <c:v>14589900000</c:v>
                </c:pt>
                <c:pt idx="866">
                  <c:v>14595200000</c:v>
                </c:pt>
                <c:pt idx="867">
                  <c:v>14600400000</c:v>
                </c:pt>
                <c:pt idx="868">
                  <c:v>14605600000</c:v>
                </c:pt>
                <c:pt idx="869">
                  <c:v>14610800000</c:v>
                </c:pt>
                <c:pt idx="870">
                  <c:v>14615900000</c:v>
                </c:pt>
                <c:pt idx="871">
                  <c:v>14621100000</c:v>
                </c:pt>
                <c:pt idx="872">
                  <c:v>14626200000</c:v>
                </c:pt>
                <c:pt idx="873">
                  <c:v>14631300000</c:v>
                </c:pt>
                <c:pt idx="874">
                  <c:v>14636400000</c:v>
                </c:pt>
                <c:pt idx="875">
                  <c:v>14641500000</c:v>
                </c:pt>
                <c:pt idx="876">
                  <c:v>14646500000</c:v>
                </c:pt>
                <c:pt idx="877">
                  <c:v>14651500000</c:v>
                </c:pt>
                <c:pt idx="878">
                  <c:v>14656500000</c:v>
                </c:pt>
                <c:pt idx="879">
                  <c:v>14661500000</c:v>
                </c:pt>
                <c:pt idx="880">
                  <c:v>14666500000</c:v>
                </c:pt>
                <c:pt idx="881">
                  <c:v>14671400000</c:v>
                </c:pt>
                <c:pt idx="882">
                  <c:v>14676400000</c:v>
                </c:pt>
                <c:pt idx="883">
                  <c:v>14681300000</c:v>
                </c:pt>
                <c:pt idx="884">
                  <c:v>14686200000</c:v>
                </c:pt>
                <c:pt idx="885">
                  <c:v>14691000000</c:v>
                </c:pt>
                <c:pt idx="886">
                  <c:v>14695900000</c:v>
                </c:pt>
                <c:pt idx="887">
                  <c:v>14700700000</c:v>
                </c:pt>
                <c:pt idx="888">
                  <c:v>14705500000</c:v>
                </c:pt>
                <c:pt idx="889">
                  <c:v>14710300000</c:v>
                </c:pt>
                <c:pt idx="890">
                  <c:v>14715100000</c:v>
                </c:pt>
                <c:pt idx="891">
                  <c:v>14719800000</c:v>
                </c:pt>
                <c:pt idx="892">
                  <c:v>14724600000</c:v>
                </c:pt>
                <c:pt idx="893">
                  <c:v>14729300000</c:v>
                </c:pt>
                <c:pt idx="894">
                  <c:v>14734000000</c:v>
                </c:pt>
                <c:pt idx="895">
                  <c:v>14738700000</c:v>
                </c:pt>
                <c:pt idx="896">
                  <c:v>14743300000</c:v>
                </c:pt>
                <c:pt idx="897">
                  <c:v>14748000000</c:v>
                </c:pt>
                <c:pt idx="898">
                  <c:v>14752600000</c:v>
                </c:pt>
                <c:pt idx="899">
                  <c:v>14757200000</c:v>
                </c:pt>
                <c:pt idx="900">
                  <c:v>14761800000</c:v>
                </c:pt>
                <c:pt idx="901">
                  <c:v>14766400000</c:v>
                </c:pt>
                <c:pt idx="902">
                  <c:v>14770900000</c:v>
                </c:pt>
                <c:pt idx="903">
                  <c:v>14775500000</c:v>
                </c:pt>
                <c:pt idx="904">
                  <c:v>14780000000</c:v>
                </c:pt>
                <c:pt idx="905">
                  <c:v>14784500000</c:v>
                </c:pt>
                <c:pt idx="906">
                  <c:v>14789000000</c:v>
                </c:pt>
                <c:pt idx="907">
                  <c:v>14793400000</c:v>
                </c:pt>
                <c:pt idx="908">
                  <c:v>14797900000</c:v>
                </c:pt>
                <c:pt idx="909">
                  <c:v>14802300000</c:v>
                </c:pt>
                <c:pt idx="910">
                  <c:v>14806700000</c:v>
                </c:pt>
                <c:pt idx="911">
                  <c:v>14811100000</c:v>
                </c:pt>
                <c:pt idx="912">
                  <c:v>14815500000</c:v>
                </c:pt>
                <c:pt idx="913">
                  <c:v>14819900000</c:v>
                </c:pt>
                <c:pt idx="914">
                  <c:v>14824200000</c:v>
                </c:pt>
                <c:pt idx="915">
                  <c:v>14828500000</c:v>
                </c:pt>
                <c:pt idx="916">
                  <c:v>14832800000</c:v>
                </c:pt>
                <c:pt idx="917">
                  <c:v>14837100000</c:v>
                </c:pt>
                <c:pt idx="918">
                  <c:v>14841400000</c:v>
                </c:pt>
                <c:pt idx="919">
                  <c:v>14845600000</c:v>
                </c:pt>
                <c:pt idx="920">
                  <c:v>14849900000</c:v>
                </c:pt>
                <c:pt idx="921">
                  <c:v>14854100000</c:v>
                </c:pt>
                <c:pt idx="922">
                  <c:v>14858300000</c:v>
                </c:pt>
                <c:pt idx="923">
                  <c:v>14862500000</c:v>
                </c:pt>
                <c:pt idx="924">
                  <c:v>14866600000</c:v>
                </c:pt>
                <c:pt idx="925">
                  <c:v>14870800000</c:v>
                </c:pt>
                <c:pt idx="926">
                  <c:v>14874900000</c:v>
                </c:pt>
                <c:pt idx="927">
                  <c:v>14879100000</c:v>
                </c:pt>
                <c:pt idx="928">
                  <c:v>14883200000</c:v>
                </c:pt>
                <c:pt idx="929">
                  <c:v>14887200000</c:v>
                </c:pt>
                <c:pt idx="930">
                  <c:v>14891300000</c:v>
                </c:pt>
                <c:pt idx="931">
                  <c:v>14895400000</c:v>
                </c:pt>
                <c:pt idx="932">
                  <c:v>14899400000</c:v>
                </c:pt>
                <c:pt idx="933">
                  <c:v>14903400000</c:v>
                </c:pt>
                <c:pt idx="934">
                  <c:v>14907400000</c:v>
                </c:pt>
                <c:pt idx="935">
                  <c:v>14911400000</c:v>
                </c:pt>
                <c:pt idx="936">
                  <c:v>14915400000</c:v>
                </c:pt>
                <c:pt idx="937">
                  <c:v>14919300000</c:v>
                </c:pt>
                <c:pt idx="938">
                  <c:v>14923300000</c:v>
                </c:pt>
                <c:pt idx="939">
                  <c:v>14927200000</c:v>
                </c:pt>
                <c:pt idx="940">
                  <c:v>14931100000</c:v>
                </c:pt>
                <c:pt idx="941">
                  <c:v>14935000000</c:v>
                </c:pt>
                <c:pt idx="942">
                  <c:v>14938900000</c:v>
                </c:pt>
                <c:pt idx="943">
                  <c:v>14942700000</c:v>
                </c:pt>
                <c:pt idx="944">
                  <c:v>14946600000</c:v>
                </c:pt>
                <c:pt idx="945">
                  <c:v>14950400000</c:v>
                </c:pt>
                <c:pt idx="946">
                  <c:v>14954200000</c:v>
                </c:pt>
                <c:pt idx="947">
                  <c:v>14958000000</c:v>
                </c:pt>
                <c:pt idx="948">
                  <c:v>14961800000</c:v>
                </c:pt>
                <c:pt idx="949">
                  <c:v>14965500000</c:v>
                </c:pt>
                <c:pt idx="950">
                  <c:v>14969300000</c:v>
                </c:pt>
                <c:pt idx="951">
                  <c:v>14973000000</c:v>
                </c:pt>
                <c:pt idx="952">
                  <c:v>14976700000</c:v>
                </c:pt>
                <c:pt idx="953">
                  <c:v>14980400000</c:v>
                </c:pt>
                <c:pt idx="954">
                  <c:v>14984100000</c:v>
                </c:pt>
                <c:pt idx="955">
                  <c:v>14987800000</c:v>
                </c:pt>
                <c:pt idx="956">
                  <c:v>14991400000</c:v>
                </c:pt>
                <c:pt idx="957">
                  <c:v>14995100000</c:v>
                </c:pt>
                <c:pt idx="958">
                  <c:v>14998700000</c:v>
                </c:pt>
                <c:pt idx="959">
                  <c:v>15002300000</c:v>
                </c:pt>
                <c:pt idx="960">
                  <c:v>15005900000</c:v>
                </c:pt>
                <c:pt idx="961">
                  <c:v>15009500000</c:v>
                </c:pt>
                <c:pt idx="962">
                  <c:v>15013100000</c:v>
                </c:pt>
                <c:pt idx="963">
                  <c:v>15016600000</c:v>
                </c:pt>
                <c:pt idx="964">
                  <c:v>15020200000</c:v>
                </c:pt>
                <c:pt idx="965">
                  <c:v>15023700000</c:v>
                </c:pt>
                <c:pt idx="966">
                  <c:v>15027200000</c:v>
                </c:pt>
                <c:pt idx="967">
                  <c:v>15030700000</c:v>
                </c:pt>
                <c:pt idx="968">
                  <c:v>15034200000</c:v>
                </c:pt>
                <c:pt idx="969">
                  <c:v>15037600000</c:v>
                </c:pt>
                <c:pt idx="970">
                  <c:v>15041100000</c:v>
                </c:pt>
                <c:pt idx="971">
                  <c:v>15044500000</c:v>
                </c:pt>
                <c:pt idx="972">
                  <c:v>15047900000</c:v>
                </c:pt>
                <c:pt idx="973">
                  <c:v>15051300000</c:v>
                </c:pt>
                <c:pt idx="974">
                  <c:v>15054700000</c:v>
                </c:pt>
                <c:pt idx="975">
                  <c:v>15058100000</c:v>
                </c:pt>
                <c:pt idx="976">
                  <c:v>15061500000</c:v>
                </c:pt>
                <c:pt idx="977">
                  <c:v>15064800000</c:v>
                </c:pt>
                <c:pt idx="978">
                  <c:v>15068200000</c:v>
                </c:pt>
                <c:pt idx="979">
                  <c:v>15071500000</c:v>
                </c:pt>
                <c:pt idx="980">
                  <c:v>15074800000</c:v>
                </c:pt>
                <c:pt idx="981">
                  <c:v>15078100000</c:v>
                </c:pt>
                <c:pt idx="982">
                  <c:v>15081400000</c:v>
                </c:pt>
                <c:pt idx="983">
                  <c:v>15084600000</c:v>
                </c:pt>
                <c:pt idx="984">
                  <c:v>15087900000</c:v>
                </c:pt>
                <c:pt idx="985">
                  <c:v>15091100000</c:v>
                </c:pt>
                <c:pt idx="986">
                  <c:v>15094300000</c:v>
                </c:pt>
                <c:pt idx="987">
                  <c:v>15097600000</c:v>
                </c:pt>
                <c:pt idx="988">
                  <c:v>15100700000</c:v>
                </c:pt>
                <c:pt idx="989">
                  <c:v>15103900000</c:v>
                </c:pt>
                <c:pt idx="990">
                  <c:v>15107100000</c:v>
                </c:pt>
                <c:pt idx="991">
                  <c:v>15110300000</c:v>
                </c:pt>
                <c:pt idx="992">
                  <c:v>15113400000</c:v>
                </c:pt>
                <c:pt idx="993">
                  <c:v>15116500000</c:v>
                </c:pt>
                <c:pt idx="994">
                  <c:v>15119600000</c:v>
                </c:pt>
                <c:pt idx="995">
                  <c:v>15122800000</c:v>
                </c:pt>
                <c:pt idx="996">
                  <c:v>15125800000</c:v>
                </c:pt>
                <c:pt idx="997">
                  <c:v>15128900000</c:v>
                </c:pt>
                <c:pt idx="998">
                  <c:v>15132000000</c:v>
                </c:pt>
                <c:pt idx="999">
                  <c:v>15135000000</c:v>
                </c:pt>
                <c:pt idx="1000">
                  <c:v>15138100000</c:v>
                </c:pt>
                <c:pt idx="1001">
                  <c:v>15141100000</c:v>
                </c:pt>
                <c:pt idx="1002">
                  <c:v>15144100000</c:v>
                </c:pt>
                <c:pt idx="1003">
                  <c:v>15147100000</c:v>
                </c:pt>
                <c:pt idx="1004">
                  <c:v>15150100000</c:v>
                </c:pt>
                <c:pt idx="1005">
                  <c:v>15153100000</c:v>
                </c:pt>
                <c:pt idx="1006">
                  <c:v>15156000000</c:v>
                </c:pt>
                <c:pt idx="1007">
                  <c:v>15159000000</c:v>
                </c:pt>
                <c:pt idx="1008">
                  <c:v>15161900000</c:v>
                </c:pt>
                <c:pt idx="1009">
                  <c:v>15164800000</c:v>
                </c:pt>
                <c:pt idx="1010">
                  <c:v>15167700000</c:v>
                </c:pt>
                <c:pt idx="1011">
                  <c:v>15170600000</c:v>
                </c:pt>
                <c:pt idx="1012">
                  <c:v>15173500000</c:v>
                </c:pt>
                <c:pt idx="1013">
                  <c:v>15176400000</c:v>
                </c:pt>
                <c:pt idx="1014">
                  <c:v>15179300000</c:v>
                </c:pt>
                <c:pt idx="1015">
                  <c:v>15182100000</c:v>
                </c:pt>
                <c:pt idx="1016">
                  <c:v>15184900000</c:v>
                </c:pt>
                <c:pt idx="1017">
                  <c:v>15187800000</c:v>
                </c:pt>
                <c:pt idx="1018">
                  <c:v>15190600000</c:v>
                </c:pt>
                <c:pt idx="1019">
                  <c:v>15193400000</c:v>
                </c:pt>
                <c:pt idx="1020">
                  <c:v>15196200000</c:v>
                </c:pt>
                <c:pt idx="1021">
                  <c:v>15198900000</c:v>
                </c:pt>
                <c:pt idx="1022">
                  <c:v>15201700000</c:v>
                </c:pt>
                <c:pt idx="1023">
                  <c:v>15204400000</c:v>
                </c:pt>
                <c:pt idx="1024">
                  <c:v>15207200000</c:v>
                </c:pt>
                <c:pt idx="1025">
                  <c:v>15209900000</c:v>
                </c:pt>
                <c:pt idx="1026">
                  <c:v>15212600000</c:v>
                </c:pt>
                <c:pt idx="1027">
                  <c:v>15215300000</c:v>
                </c:pt>
                <c:pt idx="1028">
                  <c:v>15218000000</c:v>
                </c:pt>
                <c:pt idx="1029">
                  <c:v>15220700000</c:v>
                </c:pt>
                <c:pt idx="1030">
                  <c:v>15223400000</c:v>
                </c:pt>
                <c:pt idx="1031">
                  <c:v>15226000000</c:v>
                </c:pt>
                <c:pt idx="1032">
                  <c:v>15228600000</c:v>
                </c:pt>
                <c:pt idx="1033">
                  <c:v>15231300000</c:v>
                </c:pt>
                <c:pt idx="1034">
                  <c:v>15233900000</c:v>
                </c:pt>
                <c:pt idx="1035">
                  <c:v>15236500000</c:v>
                </c:pt>
                <c:pt idx="1036">
                  <c:v>15239100000</c:v>
                </c:pt>
                <c:pt idx="1037">
                  <c:v>15241700000</c:v>
                </c:pt>
                <c:pt idx="1038">
                  <c:v>15244300000</c:v>
                </c:pt>
                <c:pt idx="1039">
                  <c:v>15246800000</c:v>
                </c:pt>
                <c:pt idx="1040">
                  <c:v>15249400000</c:v>
                </c:pt>
                <c:pt idx="1041">
                  <c:v>15251900000</c:v>
                </c:pt>
                <c:pt idx="1042">
                  <c:v>15254500000</c:v>
                </c:pt>
                <c:pt idx="1043">
                  <c:v>15257000000</c:v>
                </c:pt>
                <c:pt idx="1044">
                  <c:v>15259500000</c:v>
                </c:pt>
                <c:pt idx="1045">
                  <c:v>15262000000</c:v>
                </c:pt>
                <c:pt idx="1046">
                  <c:v>15264500000</c:v>
                </c:pt>
                <c:pt idx="1047">
                  <c:v>15266900000</c:v>
                </c:pt>
                <c:pt idx="1048">
                  <c:v>15269400000</c:v>
                </c:pt>
                <c:pt idx="1049">
                  <c:v>15271800000</c:v>
                </c:pt>
                <c:pt idx="1050">
                  <c:v>15274300000</c:v>
                </c:pt>
                <c:pt idx="1051">
                  <c:v>15276700000</c:v>
                </c:pt>
                <c:pt idx="1052">
                  <c:v>15279100000</c:v>
                </c:pt>
                <c:pt idx="1053">
                  <c:v>15281500000</c:v>
                </c:pt>
                <c:pt idx="1054">
                  <c:v>15283900000</c:v>
                </c:pt>
                <c:pt idx="1055">
                  <c:v>15286300000</c:v>
                </c:pt>
                <c:pt idx="1056">
                  <c:v>15288700000</c:v>
                </c:pt>
                <c:pt idx="1057">
                  <c:v>15291100000</c:v>
                </c:pt>
                <c:pt idx="1058">
                  <c:v>15293400000</c:v>
                </c:pt>
                <c:pt idx="1059">
                  <c:v>15295800000</c:v>
                </c:pt>
                <c:pt idx="1060">
                  <c:v>15298100000</c:v>
                </c:pt>
                <c:pt idx="1061">
                  <c:v>15300400000</c:v>
                </c:pt>
                <c:pt idx="1062">
                  <c:v>15302700000</c:v>
                </c:pt>
                <c:pt idx="1063">
                  <c:v>15305000000</c:v>
                </c:pt>
                <c:pt idx="1064">
                  <c:v>15307300000</c:v>
                </c:pt>
                <c:pt idx="1065">
                  <c:v>15309600000</c:v>
                </c:pt>
                <c:pt idx="1066">
                  <c:v>15311900000</c:v>
                </c:pt>
                <c:pt idx="1067">
                  <c:v>15314100000</c:v>
                </c:pt>
                <c:pt idx="1068">
                  <c:v>15316400000</c:v>
                </c:pt>
                <c:pt idx="1069">
                  <c:v>15318600000</c:v>
                </c:pt>
                <c:pt idx="1070">
                  <c:v>15320900000</c:v>
                </c:pt>
                <c:pt idx="1071">
                  <c:v>15323100000</c:v>
                </c:pt>
                <c:pt idx="1072">
                  <c:v>15325300000</c:v>
                </c:pt>
                <c:pt idx="1073">
                  <c:v>15327500000</c:v>
                </c:pt>
                <c:pt idx="1074">
                  <c:v>15329700000</c:v>
                </c:pt>
                <c:pt idx="1075">
                  <c:v>15331900000</c:v>
                </c:pt>
                <c:pt idx="1076">
                  <c:v>15334000000</c:v>
                </c:pt>
                <c:pt idx="1077">
                  <c:v>15336200000</c:v>
                </c:pt>
                <c:pt idx="1078">
                  <c:v>15338400000</c:v>
                </c:pt>
                <c:pt idx="1079">
                  <c:v>15340500000</c:v>
                </c:pt>
                <c:pt idx="1080">
                  <c:v>15342600000</c:v>
                </c:pt>
                <c:pt idx="1081">
                  <c:v>15344800000</c:v>
                </c:pt>
                <c:pt idx="1082">
                  <c:v>15346900000</c:v>
                </c:pt>
                <c:pt idx="1083">
                  <c:v>15349000000</c:v>
                </c:pt>
                <c:pt idx="1084">
                  <c:v>15351100000</c:v>
                </c:pt>
                <c:pt idx="1085">
                  <c:v>15353200000</c:v>
                </c:pt>
                <c:pt idx="1086">
                  <c:v>15355200000</c:v>
                </c:pt>
                <c:pt idx="1087">
                  <c:v>15357300000</c:v>
                </c:pt>
                <c:pt idx="1088">
                  <c:v>15359300000</c:v>
                </c:pt>
                <c:pt idx="1089">
                  <c:v>15361400000</c:v>
                </c:pt>
                <c:pt idx="1090">
                  <c:v>15363400000</c:v>
                </c:pt>
                <c:pt idx="1091">
                  <c:v>15365500000</c:v>
                </c:pt>
                <c:pt idx="1092">
                  <c:v>15367500000</c:v>
                </c:pt>
                <c:pt idx="1093">
                  <c:v>15369500000</c:v>
                </c:pt>
                <c:pt idx="1094">
                  <c:v>15371500000</c:v>
                </c:pt>
                <c:pt idx="1095">
                  <c:v>15373500000</c:v>
                </c:pt>
                <c:pt idx="1096">
                  <c:v>15375500000</c:v>
                </c:pt>
                <c:pt idx="1097">
                  <c:v>15377400000</c:v>
                </c:pt>
                <c:pt idx="1098">
                  <c:v>15379400000</c:v>
                </c:pt>
                <c:pt idx="1099">
                  <c:v>15381400000</c:v>
                </c:pt>
                <c:pt idx="1100">
                  <c:v>15383300000</c:v>
                </c:pt>
                <c:pt idx="1101">
                  <c:v>15385200000</c:v>
                </c:pt>
                <c:pt idx="1102">
                  <c:v>15387200000</c:v>
                </c:pt>
                <c:pt idx="1103">
                  <c:v>15389100000</c:v>
                </c:pt>
                <c:pt idx="1104">
                  <c:v>15391000000</c:v>
                </c:pt>
                <c:pt idx="1105">
                  <c:v>15392900000</c:v>
                </c:pt>
                <c:pt idx="1106">
                  <c:v>15394800000</c:v>
                </c:pt>
                <c:pt idx="1107">
                  <c:v>15396700000</c:v>
                </c:pt>
                <c:pt idx="1108">
                  <c:v>15398600000</c:v>
                </c:pt>
                <c:pt idx="1109">
                  <c:v>15400400000</c:v>
                </c:pt>
                <c:pt idx="1110">
                  <c:v>15402300000</c:v>
                </c:pt>
                <c:pt idx="1111">
                  <c:v>15404100000</c:v>
                </c:pt>
                <c:pt idx="1112">
                  <c:v>15406000000</c:v>
                </c:pt>
                <c:pt idx="1113">
                  <c:v>15407800000</c:v>
                </c:pt>
                <c:pt idx="1114">
                  <c:v>15409600000</c:v>
                </c:pt>
                <c:pt idx="1115">
                  <c:v>15411400000</c:v>
                </c:pt>
                <c:pt idx="1116">
                  <c:v>15413200000</c:v>
                </c:pt>
                <c:pt idx="1117">
                  <c:v>15415000000</c:v>
                </c:pt>
                <c:pt idx="1118">
                  <c:v>15416800000</c:v>
                </c:pt>
                <c:pt idx="1119">
                  <c:v>15418600000</c:v>
                </c:pt>
                <c:pt idx="1120">
                  <c:v>15420400000</c:v>
                </c:pt>
                <c:pt idx="1121">
                  <c:v>15422100000</c:v>
                </c:pt>
                <c:pt idx="1122">
                  <c:v>15423900000</c:v>
                </c:pt>
                <c:pt idx="1123">
                  <c:v>15425700000</c:v>
                </c:pt>
                <c:pt idx="1124">
                  <c:v>15427400000</c:v>
                </c:pt>
                <c:pt idx="1125">
                  <c:v>15429100000</c:v>
                </c:pt>
                <c:pt idx="1126">
                  <c:v>15430800000</c:v>
                </c:pt>
                <c:pt idx="1127">
                  <c:v>15432600000</c:v>
                </c:pt>
                <c:pt idx="1128">
                  <c:v>15434300000</c:v>
                </c:pt>
                <c:pt idx="1129">
                  <c:v>15436000000</c:v>
                </c:pt>
                <c:pt idx="1130">
                  <c:v>15437700000</c:v>
                </c:pt>
                <c:pt idx="1131">
                  <c:v>15439300000</c:v>
                </c:pt>
                <c:pt idx="1132">
                  <c:v>15441000000</c:v>
                </c:pt>
                <c:pt idx="1133">
                  <c:v>15442700000</c:v>
                </c:pt>
                <c:pt idx="1134">
                  <c:v>15444300000</c:v>
                </c:pt>
                <c:pt idx="1135">
                  <c:v>15446000000</c:v>
                </c:pt>
                <c:pt idx="1136">
                  <c:v>15447600000</c:v>
                </c:pt>
                <c:pt idx="1137">
                  <c:v>15449300000</c:v>
                </c:pt>
                <c:pt idx="1138">
                  <c:v>15450900000</c:v>
                </c:pt>
                <c:pt idx="1139">
                  <c:v>15452500000</c:v>
                </c:pt>
                <c:pt idx="1140">
                  <c:v>15454100000</c:v>
                </c:pt>
                <c:pt idx="1141">
                  <c:v>15455700000</c:v>
                </c:pt>
                <c:pt idx="1142">
                  <c:v>15457300000</c:v>
                </c:pt>
                <c:pt idx="1143">
                  <c:v>15458900000</c:v>
                </c:pt>
                <c:pt idx="1144">
                  <c:v>15460500000</c:v>
                </c:pt>
                <c:pt idx="1145">
                  <c:v>15462100000</c:v>
                </c:pt>
                <c:pt idx="1146">
                  <c:v>15463700000</c:v>
                </c:pt>
                <c:pt idx="1147">
                  <c:v>15465200000</c:v>
                </c:pt>
                <c:pt idx="1148">
                  <c:v>15466800000</c:v>
                </c:pt>
                <c:pt idx="1149">
                  <c:v>15468300000</c:v>
                </c:pt>
                <c:pt idx="1150">
                  <c:v>15469800000</c:v>
                </c:pt>
                <c:pt idx="1151">
                  <c:v>15471400000</c:v>
                </c:pt>
                <c:pt idx="1152">
                  <c:v>15472900000</c:v>
                </c:pt>
                <c:pt idx="1153">
                  <c:v>15474400000</c:v>
                </c:pt>
                <c:pt idx="1154">
                  <c:v>15475900000</c:v>
                </c:pt>
                <c:pt idx="1155">
                  <c:v>15477400000</c:v>
                </c:pt>
                <c:pt idx="1156">
                  <c:v>15478900000</c:v>
                </c:pt>
                <c:pt idx="1157">
                  <c:v>15480400000</c:v>
                </c:pt>
                <c:pt idx="1158">
                  <c:v>15481900000</c:v>
                </c:pt>
                <c:pt idx="1159">
                  <c:v>15483400000</c:v>
                </c:pt>
                <c:pt idx="1160">
                  <c:v>15484800000</c:v>
                </c:pt>
                <c:pt idx="1161">
                  <c:v>15486300000</c:v>
                </c:pt>
                <c:pt idx="1162">
                  <c:v>15487700000</c:v>
                </c:pt>
                <c:pt idx="1163">
                  <c:v>15489200000</c:v>
                </c:pt>
                <c:pt idx="1164">
                  <c:v>15490600000</c:v>
                </c:pt>
                <c:pt idx="1165">
                  <c:v>15492000000</c:v>
                </c:pt>
                <c:pt idx="1166">
                  <c:v>15493500000</c:v>
                </c:pt>
                <c:pt idx="1167">
                  <c:v>15494900000</c:v>
                </c:pt>
                <c:pt idx="1168">
                  <c:v>15496300000</c:v>
                </c:pt>
                <c:pt idx="1169">
                  <c:v>15497700000</c:v>
                </c:pt>
                <c:pt idx="1170">
                  <c:v>15499100000</c:v>
                </c:pt>
                <c:pt idx="1171">
                  <c:v>15500500000</c:v>
                </c:pt>
                <c:pt idx="1172">
                  <c:v>15501900000</c:v>
                </c:pt>
                <c:pt idx="1173">
                  <c:v>15503200000</c:v>
                </c:pt>
                <c:pt idx="1174">
                  <c:v>15504600000</c:v>
                </c:pt>
                <c:pt idx="1175">
                  <c:v>15506000000</c:v>
                </c:pt>
                <c:pt idx="1176">
                  <c:v>15507300000</c:v>
                </c:pt>
                <c:pt idx="1177">
                  <c:v>15508700000</c:v>
                </c:pt>
                <c:pt idx="1178">
                  <c:v>15510000000</c:v>
                </c:pt>
                <c:pt idx="1179">
                  <c:v>15511400000</c:v>
                </c:pt>
                <c:pt idx="1180">
                  <c:v>15512700000</c:v>
                </c:pt>
                <c:pt idx="1181">
                  <c:v>15514000000</c:v>
                </c:pt>
                <c:pt idx="1182">
                  <c:v>15515300000</c:v>
                </c:pt>
                <c:pt idx="1183">
                  <c:v>15516600000</c:v>
                </c:pt>
                <c:pt idx="1184">
                  <c:v>15517900000</c:v>
                </c:pt>
                <c:pt idx="1185">
                  <c:v>15519200000</c:v>
                </c:pt>
                <c:pt idx="1186">
                  <c:v>15520500000</c:v>
                </c:pt>
                <c:pt idx="1187">
                  <c:v>15521800000</c:v>
                </c:pt>
                <c:pt idx="1188">
                  <c:v>15523100000</c:v>
                </c:pt>
                <c:pt idx="1189">
                  <c:v>15524400000</c:v>
                </c:pt>
                <c:pt idx="1190">
                  <c:v>15525600000</c:v>
                </c:pt>
                <c:pt idx="1191">
                  <c:v>15526900000</c:v>
                </c:pt>
                <c:pt idx="1192">
                  <c:v>15528100000</c:v>
                </c:pt>
                <c:pt idx="1193">
                  <c:v>15529400000</c:v>
                </c:pt>
                <c:pt idx="1194">
                  <c:v>15530600000</c:v>
                </c:pt>
                <c:pt idx="1195">
                  <c:v>15531900000</c:v>
                </c:pt>
                <c:pt idx="1196">
                  <c:v>15533100000</c:v>
                </c:pt>
                <c:pt idx="1197">
                  <c:v>15534300000</c:v>
                </c:pt>
                <c:pt idx="1198">
                  <c:v>15535500000</c:v>
                </c:pt>
                <c:pt idx="1199">
                  <c:v>15536700000</c:v>
                </c:pt>
                <c:pt idx="1200">
                  <c:v>15537900000</c:v>
                </c:pt>
                <c:pt idx="1201">
                  <c:v>15539100000</c:v>
                </c:pt>
                <c:pt idx="1202">
                  <c:v>15540300000</c:v>
                </c:pt>
                <c:pt idx="1203">
                  <c:v>15541500000</c:v>
                </c:pt>
                <c:pt idx="1204">
                  <c:v>15542700000</c:v>
                </c:pt>
                <c:pt idx="1205">
                  <c:v>15543900000</c:v>
                </c:pt>
                <c:pt idx="1206">
                  <c:v>15545100000</c:v>
                </c:pt>
                <c:pt idx="1207">
                  <c:v>15546200000</c:v>
                </c:pt>
                <c:pt idx="1208">
                  <c:v>15547400000</c:v>
                </c:pt>
                <c:pt idx="1209">
                  <c:v>15548500000</c:v>
                </c:pt>
                <c:pt idx="1210">
                  <c:v>15549700000</c:v>
                </c:pt>
                <c:pt idx="1211">
                  <c:v>15550800000</c:v>
                </c:pt>
                <c:pt idx="1212">
                  <c:v>15551900000</c:v>
                </c:pt>
                <c:pt idx="1213">
                  <c:v>15553100000</c:v>
                </c:pt>
                <c:pt idx="1214">
                  <c:v>15554200000</c:v>
                </c:pt>
                <c:pt idx="1215">
                  <c:v>15555300000</c:v>
                </c:pt>
                <c:pt idx="1216">
                  <c:v>15556400000</c:v>
                </c:pt>
                <c:pt idx="1217">
                  <c:v>15557500000</c:v>
                </c:pt>
                <c:pt idx="1218">
                  <c:v>15558600000</c:v>
                </c:pt>
                <c:pt idx="1219">
                  <c:v>15559700000</c:v>
                </c:pt>
                <c:pt idx="1220">
                  <c:v>15560800000</c:v>
                </c:pt>
                <c:pt idx="1221">
                  <c:v>15561900000</c:v>
                </c:pt>
                <c:pt idx="1222">
                  <c:v>15563000000</c:v>
                </c:pt>
                <c:pt idx="1223">
                  <c:v>15564100000</c:v>
                </c:pt>
                <c:pt idx="1224">
                  <c:v>15565100000</c:v>
                </c:pt>
                <c:pt idx="1225">
                  <c:v>15566200000</c:v>
                </c:pt>
                <c:pt idx="1226">
                  <c:v>15567300000</c:v>
                </c:pt>
                <c:pt idx="1227">
                  <c:v>15568300000</c:v>
                </c:pt>
                <c:pt idx="1228">
                  <c:v>15569400000</c:v>
                </c:pt>
                <c:pt idx="1229">
                  <c:v>15570400000</c:v>
                </c:pt>
                <c:pt idx="1230">
                  <c:v>15571400000</c:v>
                </c:pt>
                <c:pt idx="1231">
                  <c:v>15572500000</c:v>
                </c:pt>
                <c:pt idx="1232">
                  <c:v>15573500000</c:v>
                </c:pt>
                <c:pt idx="1233">
                  <c:v>15574500000</c:v>
                </c:pt>
                <c:pt idx="1234">
                  <c:v>15575500000</c:v>
                </c:pt>
                <c:pt idx="1235">
                  <c:v>15576600000</c:v>
                </c:pt>
                <c:pt idx="1236">
                  <c:v>15577600000</c:v>
                </c:pt>
                <c:pt idx="1237">
                  <c:v>15578600000</c:v>
                </c:pt>
                <c:pt idx="1238">
                  <c:v>15579600000</c:v>
                </c:pt>
                <c:pt idx="1239">
                  <c:v>15580600000</c:v>
                </c:pt>
                <c:pt idx="1240">
                  <c:v>15581500000</c:v>
                </c:pt>
                <c:pt idx="1241">
                  <c:v>15582500000</c:v>
                </c:pt>
                <c:pt idx="1242">
                  <c:v>15583500000</c:v>
                </c:pt>
                <c:pt idx="1243">
                  <c:v>15584500000</c:v>
                </c:pt>
                <c:pt idx="1244">
                  <c:v>15585400000</c:v>
                </c:pt>
                <c:pt idx="1245">
                  <c:v>15586400000</c:v>
                </c:pt>
                <c:pt idx="1246">
                  <c:v>15587400000</c:v>
                </c:pt>
                <c:pt idx="1247">
                  <c:v>15588300000</c:v>
                </c:pt>
                <c:pt idx="1248">
                  <c:v>15589300000</c:v>
                </c:pt>
                <c:pt idx="1249">
                  <c:v>15590200000</c:v>
                </c:pt>
                <c:pt idx="1250">
                  <c:v>15591100000</c:v>
                </c:pt>
                <c:pt idx="1251">
                  <c:v>15592100000</c:v>
                </c:pt>
                <c:pt idx="1252">
                  <c:v>15593000000</c:v>
                </c:pt>
                <c:pt idx="1253">
                  <c:v>15593900000</c:v>
                </c:pt>
                <c:pt idx="1254">
                  <c:v>15594900000</c:v>
                </c:pt>
                <c:pt idx="1255">
                  <c:v>15595800000</c:v>
                </c:pt>
                <c:pt idx="1256">
                  <c:v>15596700000</c:v>
                </c:pt>
                <c:pt idx="1257">
                  <c:v>15597600000</c:v>
                </c:pt>
                <c:pt idx="1258">
                  <c:v>15598500000</c:v>
                </c:pt>
                <c:pt idx="1259">
                  <c:v>15599400000</c:v>
                </c:pt>
                <c:pt idx="1260">
                  <c:v>15600300000</c:v>
                </c:pt>
                <c:pt idx="1261">
                  <c:v>15601200000</c:v>
                </c:pt>
                <c:pt idx="1262">
                  <c:v>15602100000</c:v>
                </c:pt>
                <c:pt idx="1263">
                  <c:v>15602900000</c:v>
                </c:pt>
                <c:pt idx="1264">
                  <c:v>15603800000</c:v>
                </c:pt>
                <c:pt idx="1265">
                  <c:v>15604700000</c:v>
                </c:pt>
                <c:pt idx="1266">
                  <c:v>15605600000</c:v>
                </c:pt>
                <c:pt idx="1267">
                  <c:v>15606400000</c:v>
                </c:pt>
                <c:pt idx="1268">
                  <c:v>15607300000</c:v>
                </c:pt>
                <c:pt idx="1269">
                  <c:v>15608100000</c:v>
                </c:pt>
                <c:pt idx="1270">
                  <c:v>15609000000</c:v>
                </c:pt>
                <c:pt idx="1271">
                  <c:v>15609800000</c:v>
                </c:pt>
                <c:pt idx="1272">
                  <c:v>15610700000</c:v>
                </c:pt>
                <c:pt idx="1273">
                  <c:v>15611500000</c:v>
                </c:pt>
                <c:pt idx="1274">
                  <c:v>15612400000</c:v>
                </c:pt>
                <c:pt idx="1275">
                  <c:v>15613200000</c:v>
                </c:pt>
                <c:pt idx="1276">
                  <c:v>15614000000</c:v>
                </c:pt>
                <c:pt idx="1277">
                  <c:v>15614800000</c:v>
                </c:pt>
                <c:pt idx="1278">
                  <c:v>15615700000</c:v>
                </c:pt>
                <c:pt idx="1279">
                  <c:v>15616500000</c:v>
                </c:pt>
                <c:pt idx="1280">
                  <c:v>15617300000</c:v>
                </c:pt>
                <c:pt idx="1281">
                  <c:v>15618100000</c:v>
                </c:pt>
                <c:pt idx="1282">
                  <c:v>15618900000</c:v>
                </c:pt>
                <c:pt idx="1283">
                  <c:v>15619700000</c:v>
                </c:pt>
                <c:pt idx="1284">
                  <c:v>15620500000</c:v>
                </c:pt>
                <c:pt idx="1285">
                  <c:v>15621300000</c:v>
                </c:pt>
                <c:pt idx="1286">
                  <c:v>15622100000</c:v>
                </c:pt>
                <c:pt idx="1287">
                  <c:v>15622800000</c:v>
                </c:pt>
                <c:pt idx="1288">
                  <c:v>15623600000</c:v>
                </c:pt>
                <c:pt idx="1289">
                  <c:v>15624400000</c:v>
                </c:pt>
                <c:pt idx="1290">
                  <c:v>15625200000</c:v>
                </c:pt>
                <c:pt idx="1291">
                  <c:v>15625900000</c:v>
                </c:pt>
                <c:pt idx="1292">
                  <c:v>15626700000</c:v>
                </c:pt>
                <c:pt idx="1293">
                  <c:v>15627500000</c:v>
                </c:pt>
                <c:pt idx="1294">
                  <c:v>15628200000</c:v>
                </c:pt>
                <c:pt idx="1295">
                  <c:v>15629000000</c:v>
                </c:pt>
                <c:pt idx="1296">
                  <c:v>15629700000</c:v>
                </c:pt>
                <c:pt idx="1297">
                  <c:v>15630500000</c:v>
                </c:pt>
                <c:pt idx="1298">
                  <c:v>15631200000</c:v>
                </c:pt>
                <c:pt idx="1299">
                  <c:v>15631900000</c:v>
                </c:pt>
                <c:pt idx="1300">
                  <c:v>15632700000</c:v>
                </c:pt>
                <c:pt idx="1301">
                  <c:v>15633400000</c:v>
                </c:pt>
                <c:pt idx="1302">
                  <c:v>15634100000</c:v>
                </c:pt>
                <c:pt idx="1303">
                  <c:v>15634800000</c:v>
                </c:pt>
                <c:pt idx="1304">
                  <c:v>15635600000</c:v>
                </c:pt>
                <c:pt idx="1305">
                  <c:v>15636300000</c:v>
                </c:pt>
                <c:pt idx="1306">
                  <c:v>15637000000</c:v>
                </c:pt>
                <c:pt idx="1307">
                  <c:v>15637700000</c:v>
                </c:pt>
                <c:pt idx="1308">
                  <c:v>15638400000</c:v>
                </c:pt>
                <c:pt idx="1309">
                  <c:v>15639100000</c:v>
                </c:pt>
                <c:pt idx="1310">
                  <c:v>15639800000</c:v>
                </c:pt>
                <c:pt idx="1311">
                  <c:v>15640500000</c:v>
                </c:pt>
                <c:pt idx="1312">
                  <c:v>15641200000</c:v>
                </c:pt>
                <c:pt idx="1313">
                  <c:v>15641900000</c:v>
                </c:pt>
                <c:pt idx="1314">
                  <c:v>15642600000</c:v>
                </c:pt>
                <c:pt idx="1315">
                  <c:v>15643300000</c:v>
                </c:pt>
                <c:pt idx="1316">
                  <c:v>15643900000</c:v>
                </c:pt>
                <c:pt idx="1317">
                  <c:v>15644600000</c:v>
                </c:pt>
                <c:pt idx="1318">
                  <c:v>15645300000</c:v>
                </c:pt>
                <c:pt idx="1319">
                  <c:v>15646000000</c:v>
                </c:pt>
                <c:pt idx="1320">
                  <c:v>15646600000</c:v>
                </c:pt>
                <c:pt idx="1321">
                  <c:v>15647300000</c:v>
                </c:pt>
                <c:pt idx="1322">
                  <c:v>15648000000</c:v>
                </c:pt>
                <c:pt idx="1323">
                  <c:v>15648600000</c:v>
                </c:pt>
                <c:pt idx="1324">
                  <c:v>15649300000</c:v>
                </c:pt>
                <c:pt idx="1325">
                  <c:v>15649900000</c:v>
                </c:pt>
                <c:pt idx="1326">
                  <c:v>15650600000</c:v>
                </c:pt>
                <c:pt idx="1327">
                  <c:v>15651200000</c:v>
                </c:pt>
                <c:pt idx="1328">
                  <c:v>15651800000</c:v>
                </c:pt>
                <c:pt idx="1329">
                  <c:v>15652500000</c:v>
                </c:pt>
                <c:pt idx="1330">
                  <c:v>15653100000</c:v>
                </c:pt>
                <c:pt idx="1331">
                  <c:v>15653700000</c:v>
                </c:pt>
                <c:pt idx="1332">
                  <c:v>15654400000</c:v>
                </c:pt>
                <c:pt idx="1333">
                  <c:v>15655000000</c:v>
                </c:pt>
                <c:pt idx="1334">
                  <c:v>15655600000</c:v>
                </c:pt>
                <c:pt idx="1335">
                  <c:v>15656200000</c:v>
                </c:pt>
                <c:pt idx="1336">
                  <c:v>15656900000</c:v>
                </c:pt>
                <c:pt idx="1337">
                  <c:v>15657500000</c:v>
                </c:pt>
                <c:pt idx="1338">
                  <c:v>15658100000</c:v>
                </c:pt>
                <c:pt idx="1339">
                  <c:v>15658700000</c:v>
                </c:pt>
                <c:pt idx="1340">
                  <c:v>15659300000</c:v>
                </c:pt>
                <c:pt idx="1341">
                  <c:v>15659900000</c:v>
                </c:pt>
                <c:pt idx="1342">
                  <c:v>15660500000</c:v>
                </c:pt>
                <c:pt idx="1343">
                  <c:v>15661100000</c:v>
                </c:pt>
                <c:pt idx="1344">
                  <c:v>15661700000</c:v>
                </c:pt>
                <c:pt idx="1345">
                  <c:v>15662300000</c:v>
                </c:pt>
                <c:pt idx="1346">
                  <c:v>15662900000</c:v>
                </c:pt>
                <c:pt idx="1347">
                  <c:v>15663400000</c:v>
                </c:pt>
                <c:pt idx="1348">
                  <c:v>15664000000</c:v>
                </c:pt>
                <c:pt idx="1349">
                  <c:v>15664600000</c:v>
                </c:pt>
                <c:pt idx="1350">
                  <c:v>15665200000</c:v>
                </c:pt>
                <c:pt idx="1351">
                  <c:v>15665800000</c:v>
                </c:pt>
                <c:pt idx="1352">
                  <c:v>15666300000</c:v>
                </c:pt>
                <c:pt idx="1353">
                  <c:v>15666900000</c:v>
                </c:pt>
                <c:pt idx="1354">
                  <c:v>15667500000</c:v>
                </c:pt>
                <c:pt idx="1355">
                  <c:v>15668000000</c:v>
                </c:pt>
                <c:pt idx="1356">
                  <c:v>15668600000</c:v>
                </c:pt>
                <c:pt idx="1357">
                  <c:v>15669100000</c:v>
                </c:pt>
                <c:pt idx="1358">
                  <c:v>15669700000</c:v>
                </c:pt>
                <c:pt idx="1359">
                  <c:v>15670200000</c:v>
                </c:pt>
                <c:pt idx="1360">
                  <c:v>15670800000</c:v>
                </c:pt>
                <c:pt idx="1361">
                  <c:v>15671300000</c:v>
                </c:pt>
                <c:pt idx="1362">
                  <c:v>15671900000</c:v>
                </c:pt>
                <c:pt idx="1363">
                  <c:v>15672400000</c:v>
                </c:pt>
                <c:pt idx="1364">
                  <c:v>15672900000</c:v>
                </c:pt>
                <c:pt idx="1365">
                  <c:v>15673500000</c:v>
                </c:pt>
                <c:pt idx="1366">
                  <c:v>15674000000</c:v>
                </c:pt>
                <c:pt idx="1367">
                  <c:v>15674500000</c:v>
                </c:pt>
                <c:pt idx="1368">
                  <c:v>15675100000</c:v>
                </c:pt>
                <c:pt idx="1369">
                  <c:v>15675600000</c:v>
                </c:pt>
                <c:pt idx="1370">
                  <c:v>15676100000</c:v>
                </c:pt>
                <c:pt idx="1371">
                  <c:v>15676600000</c:v>
                </c:pt>
                <c:pt idx="1372">
                  <c:v>15677100000</c:v>
                </c:pt>
                <c:pt idx="1373">
                  <c:v>15677600000</c:v>
                </c:pt>
                <c:pt idx="1374">
                  <c:v>15678100000</c:v>
                </c:pt>
                <c:pt idx="1375">
                  <c:v>15678700000</c:v>
                </c:pt>
                <c:pt idx="1376">
                  <c:v>15679200000</c:v>
                </c:pt>
                <c:pt idx="1377">
                  <c:v>15679700000</c:v>
                </c:pt>
                <c:pt idx="1378">
                  <c:v>15680200000</c:v>
                </c:pt>
                <c:pt idx="1379">
                  <c:v>15680600000</c:v>
                </c:pt>
                <c:pt idx="1380">
                  <c:v>15681100000</c:v>
                </c:pt>
                <c:pt idx="1381">
                  <c:v>15681600000</c:v>
                </c:pt>
                <c:pt idx="1382">
                  <c:v>15682100000</c:v>
                </c:pt>
                <c:pt idx="1383">
                  <c:v>15682600000</c:v>
                </c:pt>
                <c:pt idx="1384">
                  <c:v>15683100000</c:v>
                </c:pt>
                <c:pt idx="1385">
                  <c:v>15683600000</c:v>
                </c:pt>
                <c:pt idx="1386">
                  <c:v>15684000000</c:v>
                </c:pt>
                <c:pt idx="1387">
                  <c:v>15684500000</c:v>
                </c:pt>
                <c:pt idx="1388">
                  <c:v>15685000000</c:v>
                </c:pt>
                <c:pt idx="1389">
                  <c:v>15685400000</c:v>
                </c:pt>
                <c:pt idx="1390">
                  <c:v>15685900000</c:v>
                </c:pt>
                <c:pt idx="1391">
                  <c:v>15686400000</c:v>
                </c:pt>
                <c:pt idx="1392">
                  <c:v>15686800000</c:v>
                </c:pt>
                <c:pt idx="1393">
                  <c:v>15687300000</c:v>
                </c:pt>
                <c:pt idx="1394">
                  <c:v>15687700000</c:v>
                </c:pt>
                <c:pt idx="1395">
                  <c:v>15688200000</c:v>
                </c:pt>
                <c:pt idx="1396">
                  <c:v>15688600000</c:v>
                </c:pt>
                <c:pt idx="1397">
                  <c:v>15689100000</c:v>
                </c:pt>
                <c:pt idx="1398">
                  <c:v>15689500000</c:v>
                </c:pt>
                <c:pt idx="1399">
                  <c:v>15690000000</c:v>
                </c:pt>
                <c:pt idx="1400">
                  <c:v>15690400000</c:v>
                </c:pt>
                <c:pt idx="1401">
                  <c:v>15690900000</c:v>
                </c:pt>
                <c:pt idx="1402">
                  <c:v>15691300000</c:v>
                </c:pt>
                <c:pt idx="1403">
                  <c:v>15691700000</c:v>
                </c:pt>
                <c:pt idx="1404">
                  <c:v>15692200000</c:v>
                </c:pt>
                <c:pt idx="1405">
                  <c:v>15692600000</c:v>
                </c:pt>
                <c:pt idx="1406">
                  <c:v>15693000000</c:v>
                </c:pt>
                <c:pt idx="1407">
                  <c:v>15693400000</c:v>
                </c:pt>
                <c:pt idx="1408">
                  <c:v>15693900000</c:v>
                </c:pt>
                <c:pt idx="1409">
                  <c:v>15694300000</c:v>
                </c:pt>
                <c:pt idx="1410">
                  <c:v>15694700000</c:v>
                </c:pt>
                <c:pt idx="1411">
                  <c:v>15695100000</c:v>
                </c:pt>
                <c:pt idx="1412">
                  <c:v>15695500000</c:v>
                </c:pt>
                <c:pt idx="1413">
                  <c:v>15695900000</c:v>
                </c:pt>
                <c:pt idx="1414">
                  <c:v>15696300000</c:v>
                </c:pt>
                <c:pt idx="1415">
                  <c:v>15696700000</c:v>
                </c:pt>
                <c:pt idx="1416">
                  <c:v>15697100000</c:v>
                </c:pt>
                <c:pt idx="1417">
                  <c:v>15697500000</c:v>
                </c:pt>
                <c:pt idx="1418">
                  <c:v>15697900000</c:v>
                </c:pt>
                <c:pt idx="1419">
                  <c:v>15698300000</c:v>
                </c:pt>
                <c:pt idx="1420">
                  <c:v>15698700000</c:v>
                </c:pt>
                <c:pt idx="1421">
                  <c:v>15699100000</c:v>
                </c:pt>
                <c:pt idx="1422">
                  <c:v>15699500000</c:v>
                </c:pt>
                <c:pt idx="1423">
                  <c:v>15699900000</c:v>
                </c:pt>
                <c:pt idx="1424">
                  <c:v>15700300000</c:v>
                </c:pt>
                <c:pt idx="1425">
                  <c:v>15700700000</c:v>
                </c:pt>
                <c:pt idx="1426">
                  <c:v>15701000000</c:v>
                </c:pt>
                <c:pt idx="1427">
                  <c:v>15701400000</c:v>
                </c:pt>
                <c:pt idx="1428">
                  <c:v>15701800000</c:v>
                </c:pt>
                <c:pt idx="1429">
                  <c:v>15702200000</c:v>
                </c:pt>
                <c:pt idx="1430">
                  <c:v>15702500000</c:v>
                </c:pt>
                <c:pt idx="1431">
                  <c:v>15702900000</c:v>
                </c:pt>
                <c:pt idx="1432">
                  <c:v>15703300000</c:v>
                </c:pt>
                <c:pt idx="1433">
                  <c:v>15703600000</c:v>
                </c:pt>
                <c:pt idx="1434">
                  <c:v>15704000000</c:v>
                </c:pt>
                <c:pt idx="1435">
                  <c:v>15704400000</c:v>
                </c:pt>
                <c:pt idx="1436">
                  <c:v>15704700000</c:v>
                </c:pt>
                <c:pt idx="1437">
                  <c:v>15705100000</c:v>
                </c:pt>
                <c:pt idx="1438">
                  <c:v>15705400000</c:v>
                </c:pt>
                <c:pt idx="1439">
                  <c:v>15705800000</c:v>
                </c:pt>
                <c:pt idx="1440">
                  <c:v>15706100000</c:v>
                </c:pt>
                <c:pt idx="1441">
                  <c:v>15706500000</c:v>
                </c:pt>
                <c:pt idx="1442">
                  <c:v>15706800000</c:v>
                </c:pt>
                <c:pt idx="1443">
                  <c:v>15707200000</c:v>
                </c:pt>
                <c:pt idx="1444">
                  <c:v>15707500000</c:v>
                </c:pt>
                <c:pt idx="1445">
                  <c:v>15707900000</c:v>
                </c:pt>
                <c:pt idx="1446">
                  <c:v>15708200000</c:v>
                </c:pt>
                <c:pt idx="1447">
                  <c:v>15708500000</c:v>
                </c:pt>
                <c:pt idx="1448">
                  <c:v>15708900000</c:v>
                </c:pt>
                <c:pt idx="1449">
                  <c:v>15709200000</c:v>
                </c:pt>
                <c:pt idx="1450">
                  <c:v>15709500000</c:v>
                </c:pt>
                <c:pt idx="1451">
                  <c:v>15709900000</c:v>
                </c:pt>
                <c:pt idx="1452">
                  <c:v>15710200000</c:v>
                </c:pt>
                <c:pt idx="1453">
                  <c:v>15710500000</c:v>
                </c:pt>
                <c:pt idx="1454">
                  <c:v>15710800000</c:v>
                </c:pt>
                <c:pt idx="1455">
                  <c:v>15711200000</c:v>
                </c:pt>
                <c:pt idx="1456">
                  <c:v>15711500000</c:v>
                </c:pt>
                <c:pt idx="1457">
                  <c:v>15711800000</c:v>
                </c:pt>
                <c:pt idx="1458">
                  <c:v>15712100000</c:v>
                </c:pt>
                <c:pt idx="1459">
                  <c:v>15712400000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3261-4595-9ACC-37CF581326DE}"/>
            </c:ext>
          </c:extLst>
        </c:ser>
        <c:ser>
          <c:idx val="2"/>
          <c:order val="1"/>
          <c:tx>
            <c:strRef>
              <c:f>'MT3D.p06.2'!$D$2</c:f>
              <c:strCache>
                <c:ptCount val="1"/>
                <c:pt idx="0">
                  <c:v>OUT</c:v>
                </c:pt>
              </c:strCache>
            </c:strRef>
          </c:tx>
          <c:spPr>
            <a:ln w="19050">
              <a:noFill/>
            </a:ln>
          </c:spPr>
          <c:xVal>
            <c:numRef>
              <c:f>'MT3D.p06.2'!$B$6:$B$1465</c:f>
              <c:numCache>
                <c:formatCode>General</c:formatCode>
                <c:ptCount val="1460"/>
                <c:pt idx="0">
                  <c:v>2.5</c:v>
                </c:pt>
                <c:pt idx="1">
                  <c:v>5</c:v>
                </c:pt>
                <c:pt idx="2">
                  <c:v>7.5</c:v>
                </c:pt>
                <c:pt idx="3">
                  <c:v>10</c:v>
                </c:pt>
                <c:pt idx="4">
                  <c:v>12.5</c:v>
                </c:pt>
                <c:pt idx="5">
                  <c:v>15</c:v>
                </c:pt>
                <c:pt idx="6">
                  <c:v>17.5</c:v>
                </c:pt>
                <c:pt idx="7">
                  <c:v>20</c:v>
                </c:pt>
                <c:pt idx="8">
                  <c:v>22.5</c:v>
                </c:pt>
                <c:pt idx="9">
                  <c:v>25</c:v>
                </c:pt>
                <c:pt idx="10">
                  <c:v>27.5</c:v>
                </c:pt>
                <c:pt idx="11">
                  <c:v>30</c:v>
                </c:pt>
                <c:pt idx="12">
                  <c:v>32.5</c:v>
                </c:pt>
                <c:pt idx="13">
                  <c:v>35</c:v>
                </c:pt>
                <c:pt idx="14">
                  <c:v>37.5</c:v>
                </c:pt>
                <c:pt idx="15">
                  <c:v>40</c:v>
                </c:pt>
                <c:pt idx="16">
                  <c:v>42.5</c:v>
                </c:pt>
                <c:pt idx="17">
                  <c:v>45</c:v>
                </c:pt>
                <c:pt idx="18">
                  <c:v>47.5</c:v>
                </c:pt>
                <c:pt idx="19">
                  <c:v>50</c:v>
                </c:pt>
                <c:pt idx="20">
                  <c:v>52.5</c:v>
                </c:pt>
                <c:pt idx="21">
                  <c:v>55</c:v>
                </c:pt>
                <c:pt idx="22">
                  <c:v>57.5</c:v>
                </c:pt>
                <c:pt idx="23">
                  <c:v>60</c:v>
                </c:pt>
                <c:pt idx="24">
                  <c:v>62.5</c:v>
                </c:pt>
                <c:pt idx="25">
                  <c:v>65</c:v>
                </c:pt>
                <c:pt idx="26">
                  <c:v>67.5</c:v>
                </c:pt>
                <c:pt idx="27">
                  <c:v>70</c:v>
                </c:pt>
                <c:pt idx="28">
                  <c:v>72.5</c:v>
                </c:pt>
                <c:pt idx="29">
                  <c:v>75</c:v>
                </c:pt>
                <c:pt idx="30">
                  <c:v>77.5</c:v>
                </c:pt>
                <c:pt idx="31">
                  <c:v>80</c:v>
                </c:pt>
                <c:pt idx="32">
                  <c:v>82.5</c:v>
                </c:pt>
                <c:pt idx="33">
                  <c:v>85</c:v>
                </c:pt>
                <c:pt idx="34">
                  <c:v>87.5</c:v>
                </c:pt>
                <c:pt idx="35">
                  <c:v>90</c:v>
                </c:pt>
                <c:pt idx="36">
                  <c:v>92.5</c:v>
                </c:pt>
                <c:pt idx="37">
                  <c:v>95</c:v>
                </c:pt>
                <c:pt idx="38">
                  <c:v>97.5</c:v>
                </c:pt>
                <c:pt idx="39">
                  <c:v>100</c:v>
                </c:pt>
                <c:pt idx="40">
                  <c:v>102.5</c:v>
                </c:pt>
                <c:pt idx="41">
                  <c:v>105</c:v>
                </c:pt>
                <c:pt idx="42">
                  <c:v>107.5</c:v>
                </c:pt>
                <c:pt idx="43">
                  <c:v>110</c:v>
                </c:pt>
                <c:pt idx="44">
                  <c:v>112.5</c:v>
                </c:pt>
                <c:pt idx="45">
                  <c:v>115</c:v>
                </c:pt>
                <c:pt idx="46">
                  <c:v>117.5</c:v>
                </c:pt>
                <c:pt idx="47">
                  <c:v>120</c:v>
                </c:pt>
                <c:pt idx="48">
                  <c:v>122.5</c:v>
                </c:pt>
                <c:pt idx="49">
                  <c:v>125</c:v>
                </c:pt>
                <c:pt idx="50">
                  <c:v>127.5</c:v>
                </c:pt>
                <c:pt idx="51">
                  <c:v>130</c:v>
                </c:pt>
                <c:pt idx="52">
                  <c:v>132.5</c:v>
                </c:pt>
                <c:pt idx="53">
                  <c:v>135</c:v>
                </c:pt>
                <c:pt idx="54">
                  <c:v>137.5</c:v>
                </c:pt>
                <c:pt idx="55">
                  <c:v>140</c:v>
                </c:pt>
                <c:pt idx="56">
                  <c:v>142.5</c:v>
                </c:pt>
                <c:pt idx="57">
                  <c:v>145</c:v>
                </c:pt>
                <c:pt idx="58">
                  <c:v>147.5</c:v>
                </c:pt>
                <c:pt idx="59">
                  <c:v>150</c:v>
                </c:pt>
                <c:pt idx="60">
                  <c:v>152.5</c:v>
                </c:pt>
                <c:pt idx="61">
                  <c:v>155</c:v>
                </c:pt>
                <c:pt idx="62">
                  <c:v>157.5</c:v>
                </c:pt>
                <c:pt idx="63">
                  <c:v>160</c:v>
                </c:pt>
                <c:pt idx="64">
                  <c:v>162.5</c:v>
                </c:pt>
                <c:pt idx="65">
                  <c:v>165</c:v>
                </c:pt>
                <c:pt idx="66">
                  <c:v>167.5</c:v>
                </c:pt>
                <c:pt idx="67">
                  <c:v>170</c:v>
                </c:pt>
                <c:pt idx="68">
                  <c:v>172.5</c:v>
                </c:pt>
                <c:pt idx="69">
                  <c:v>175</c:v>
                </c:pt>
                <c:pt idx="70">
                  <c:v>177.5</c:v>
                </c:pt>
                <c:pt idx="71">
                  <c:v>180</c:v>
                </c:pt>
                <c:pt idx="72">
                  <c:v>182.5</c:v>
                </c:pt>
                <c:pt idx="73">
                  <c:v>185</c:v>
                </c:pt>
                <c:pt idx="74">
                  <c:v>187.5</c:v>
                </c:pt>
                <c:pt idx="75">
                  <c:v>190</c:v>
                </c:pt>
                <c:pt idx="76">
                  <c:v>192.5</c:v>
                </c:pt>
                <c:pt idx="77">
                  <c:v>195</c:v>
                </c:pt>
                <c:pt idx="78">
                  <c:v>197.5</c:v>
                </c:pt>
                <c:pt idx="79">
                  <c:v>200</c:v>
                </c:pt>
                <c:pt idx="80">
                  <c:v>202.5</c:v>
                </c:pt>
                <c:pt idx="81">
                  <c:v>205</c:v>
                </c:pt>
                <c:pt idx="82">
                  <c:v>207.5</c:v>
                </c:pt>
                <c:pt idx="83">
                  <c:v>210</c:v>
                </c:pt>
                <c:pt idx="84">
                  <c:v>212.5</c:v>
                </c:pt>
                <c:pt idx="85">
                  <c:v>215</c:v>
                </c:pt>
                <c:pt idx="86">
                  <c:v>217.5</c:v>
                </c:pt>
                <c:pt idx="87">
                  <c:v>220</c:v>
                </c:pt>
                <c:pt idx="88">
                  <c:v>222.5</c:v>
                </c:pt>
                <c:pt idx="89">
                  <c:v>225</c:v>
                </c:pt>
                <c:pt idx="90">
                  <c:v>227.5</c:v>
                </c:pt>
                <c:pt idx="91">
                  <c:v>230</c:v>
                </c:pt>
                <c:pt idx="92">
                  <c:v>232.5</c:v>
                </c:pt>
                <c:pt idx="93">
                  <c:v>235</c:v>
                </c:pt>
                <c:pt idx="94">
                  <c:v>237.5</c:v>
                </c:pt>
                <c:pt idx="95">
                  <c:v>240</c:v>
                </c:pt>
                <c:pt idx="96">
                  <c:v>242.5</c:v>
                </c:pt>
                <c:pt idx="97">
                  <c:v>245</c:v>
                </c:pt>
                <c:pt idx="98">
                  <c:v>247.5</c:v>
                </c:pt>
                <c:pt idx="99">
                  <c:v>250</c:v>
                </c:pt>
                <c:pt idx="100">
                  <c:v>252.5</c:v>
                </c:pt>
                <c:pt idx="101">
                  <c:v>255</c:v>
                </c:pt>
                <c:pt idx="102">
                  <c:v>257.5</c:v>
                </c:pt>
                <c:pt idx="103">
                  <c:v>260</c:v>
                </c:pt>
                <c:pt idx="104">
                  <c:v>262.5</c:v>
                </c:pt>
                <c:pt idx="105">
                  <c:v>265</c:v>
                </c:pt>
                <c:pt idx="106">
                  <c:v>267.5</c:v>
                </c:pt>
                <c:pt idx="107">
                  <c:v>270</c:v>
                </c:pt>
                <c:pt idx="108">
                  <c:v>272.5</c:v>
                </c:pt>
                <c:pt idx="109">
                  <c:v>275</c:v>
                </c:pt>
                <c:pt idx="110">
                  <c:v>277.5</c:v>
                </c:pt>
                <c:pt idx="111">
                  <c:v>280</c:v>
                </c:pt>
                <c:pt idx="112">
                  <c:v>282.5</c:v>
                </c:pt>
                <c:pt idx="113">
                  <c:v>285</c:v>
                </c:pt>
                <c:pt idx="114">
                  <c:v>287.5</c:v>
                </c:pt>
                <c:pt idx="115">
                  <c:v>290</c:v>
                </c:pt>
                <c:pt idx="116">
                  <c:v>292.5</c:v>
                </c:pt>
                <c:pt idx="117">
                  <c:v>295</c:v>
                </c:pt>
                <c:pt idx="118">
                  <c:v>297.5</c:v>
                </c:pt>
                <c:pt idx="119">
                  <c:v>300</c:v>
                </c:pt>
                <c:pt idx="120">
                  <c:v>302.5</c:v>
                </c:pt>
                <c:pt idx="121">
                  <c:v>305</c:v>
                </c:pt>
                <c:pt idx="122">
                  <c:v>307.5</c:v>
                </c:pt>
                <c:pt idx="123">
                  <c:v>310</c:v>
                </c:pt>
                <c:pt idx="124">
                  <c:v>312.5</c:v>
                </c:pt>
                <c:pt idx="125">
                  <c:v>315</c:v>
                </c:pt>
                <c:pt idx="126">
                  <c:v>317.5</c:v>
                </c:pt>
                <c:pt idx="127">
                  <c:v>320</c:v>
                </c:pt>
                <c:pt idx="128">
                  <c:v>322.5</c:v>
                </c:pt>
                <c:pt idx="129">
                  <c:v>325</c:v>
                </c:pt>
                <c:pt idx="130">
                  <c:v>327.5</c:v>
                </c:pt>
                <c:pt idx="131">
                  <c:v>330</c:v>
                </c:pt>
                <c:pt idx="132">
                  <c:v>332.5</c:v>
                </c:pt>
                <c:pt idx="133">
                  <c:v>335</c:v>
                </c:pt>
                <c:pt idx="134">
                  <c:v>337.5</c:v>
                </c:pt>
                <c:pt idx="135">
                  <c:v>340</c:v>
                </c:pt>
                <c:pt idx="136">
                  <c:v>342.5</c:v>
                </c:pt>
                <c:pt idx="137">
                  <c:v>345</c:v>
                </c:pt>
                <c:pt idx="138">
                  <c:v>347.5</c:v>
                </c:pt>
                <c:pt idx="139">
                  <c:v>350</c:v>
                </c:pt>
                <c:pt idx="140">
                  <c:v>352.5</c:v>
                </c:pt>
                <c:pt idx="141">
                  <c:v>355</c:v>
                </c:pt>
                <c:pt idx="142">
                  <c:v>357.5</c:v>
                </c:pt>
                <c:pt idx="143">
                  <c:v>360</c:v>
                </c:pt>
                <c:pt idx="144">
                  <c:v>362.5</c:v>
                </c:pt>
                <c:pt idx="145">
                  <c:v>365</c:v>
                </c:pt>
                <c:pt idx="146">
                  <c:v>367.5</c:v>
                </c:pt>
                <c:pt idx="147">
                  <c:v>370</c:v>
                </c:pt>
                <c:pt idx="148">
                  <c:v>372.5</c:v>
                </c:pt>
                <c:pt idx="149">
                  <c:v>375</c:v>
                </c:pt>
                <c:pt idx="150">
                  <c:v>377.5</c:v>
                </c:pt>
                <c:pt idx="151">
                  <c:v>380</c:v>
                </c:pt>
                <c:pt idx="152">
                  <c:v>382.5</c:v>
                </c:pt>
                <c:pt idx="153">
                  <c:v>385</c:v>
                </c:pt>
                <c:pt idx="154">
                  <c:v>387.5</c:v>
                </c:pt>
                <c:pt idx="155">
                  <c:v>390</c:v>
                </c:pt>
                <c:pt idx="156">
                  <c:v>392.5</c:v>
                </c:pt>
                <c:pt idx="157">
                  <c:v>395</c:v>
                </c:pt>
                <c:pt idx="158">
                  <c:v>397.5</c:v>
                </c:pt>
                <c:pt idx="159">
                  <c:v>400</c:v>
                </c:pt>
                <c:pt idx="160">
                  <c:v>402.5</c:v>
                </c:pt>
                <c:pt idx="161">
                  <c:v>405</c:v>
                </c:pt>
                <c:pt idx="162">
                  <c:v>407.5</c:v>
                </c:pt>
                <c:pt idx="163">
                  <c:v>410</c:v>
                </c:pt>
                <c:pt idx="164">
                  <c:v>412.5</c:v>
                </c:pt>
                <c:pt idx="165">
                  <c:v>415</c:v>
                </c:pt>
                <c:pt idx="166">
                  <c:v>417.5</c:v>
                </c:pt>
                <c:pt idx="167">
                  <c:v>420</c:v>
                </c:pt>
                <c:pt idx="168">
                  <c:v>422.5</c:v>
                </c:pt>
                <c:pt idx="169">
                  <c:v>425</c:v>
                </c:pt>
                <c:pt idx="170">
                  <c:v>427.5</c:v>
                </c:pt>
                <c:pt idx="171">
                  <c:v>430</c:v>
                </c:pt>
                <c:pt idx="172">
                  <c:v>432.5</c:v>
                </c:pt>
                <c:pt idx="173">
                  <c:v>435</c:v>
                </c:pt>
                <c:pt idx="174">
                  <c:v>437.5</c:v>
                </c:pt>
                <c:pt idx="175">
                  <c:v>440</c:v>
                </c:pt>
                <c:pt idx="176">
                  <c:v>442.5</c:v>
                </c:pt>
                <c:pt idx="177">
                  <c:v>445</c:v>
                </c:pt>
                <c:pt idx="178">
                  <c:v>447.5</c:v>
                </c:pt>
                <c:pt idx="179">
                  <c:v>450</c:v>
                </c:pt>
                <c:pt idx="180">
                  <c:v>452.5</c:v>
                </c:pt>
                <c:pt idx="181">
                  <c:v>455</c:v>
                </c:pt>
                <c:pt idx="182">
                  <c:v>457.5</c:v>
                </c:pt>
                <c:pt idx="183">
                  <c:v>460</c:v>
                </c:pt>
                <c:pt idx="184">
                  <c:v>462.5</c:v>
                </c:pt>
                <c:pt idx="185">
                  <c:v>465</c:v>
                </c:pt>
                <c:pt idx="186">
                  <c:v>467.5</c:v>
                </c:pt>
                <c:pt idx="187">
                  <c:v>470</c:v>
                </c:pt>
                <c:pt idx="188">
                  <c:v>472.5</c:v>
                </c:pt>
                <c:pt idx="189">
                  <c:v>475</c:v>
                </c:pt>
                <c:pt idx="190">
                  <c:v>477.5</c:v>
                </c:pt>
                <c:pt idx="191">
                  <c:v>480</c:v>
                </c:pt>
                <c:pt idx="192">
                  <c:v>482.5</c:v>
                </c:pt>
                <c:pt idx="193">
                  <c:v>485</c:v>
                </c:pt>
                <c:pt idx="194">
                  <c:v>487.5</c:v>
                </c:pt>
                <c:pt idx="195">
                  <c:v>490</c:v>
                </c:pt>
                <c:pt idx="196">
                  <c:v>492.5</c:v>
                </c:pt>
                <c:pt idx="197">
                  <c:v>495</c:v>
                </c:pt>
                <c:pt idx="198">
                  <c:v>497.5</c:v>
                </c:pt>
                <c:pt idx="199">
                  <c:v>500</c:v>
                </c:pt>
                <c:pt idx="200">
                  <c:v>502.5</c:v>
                </c:pt>
                <c:pt idx="201">
                  <c:v>505</c:v>
                </c:pt>
                <c:pt idx="202">
                  <c:v>507.5</c:v>
                </c:pt>
                <c:pt idx="203">
                  <c:v>510</c:v>
                </c:pt>
                <c:pt idx="204">
                  <c:v>512.5</c:v>
                </c:pt>
                <c:pt idx="205">
                  <c:v>515</c:v>
                </c:pt>
                <c:pt idx="206">
                  <c:v>517.5</c:v>
                </c:pt>
                <c:pt idx="207">
                  <c:v>520</c:v>
                </c:pt>
                <c:pt idx="208">
                  <c:v>522.5</c:v>
                </c:pt>
                <c:pt idx="209">
                  <c:v>525</c:v>
                </c:pt>
                <c:pt idx="210">
                  <c:v>527.5</c:v>
                </c:pt>
                <c:pt idx="211">
                  <c:v>530</c:v>
                </c:pt>
                <c:pt idx="212">
                  <c:v>532.5</c:v>
                </c:pt>
                <c:pt idx="213">
                  <c:v>535</c:v>
                </c:pt>
                <c:pt idx="214">
                  <c:v>537.5</c:v>
                </c:pt>
                <c:pt idx="215">
                  <c:v>540</c:v>
                </c:pt>
                <c:pt idx="216">
                  <c:v>542.5</c:v>
                </c:pt>
                <c:pt idx="217">
                  <c:v>545</c:v>
                </c:pt>
                <c:pt idx="218">
                  <c:v>547.5</c:v>
                </c:pt>
                <c:pt idx="219">
                  <c:v>550</c:v>
                </c:pt>
                <c:pt idx="220">
                  <c:v>552.5</c:v>
                </c:pt>
                <c:pt idx="221">
                  <c:v>555</c:v>
                </c:pt>
                <c:pt idx="222">
                  <c:v>557.5</c:v>
                </c:pt>
                <c:pt idx="223">
                  <c:v>560</c:v>
                </c:pt>
                <c:pt idx="224">
                  <c:v>562.5</c:v>
                </c:pt>
                <c:pt idx="225">
                  <c:v>565</c:v>
                </c:pt>
                <c:pt idx="226">
                  <c:v>567.5</c:v>
                </c:pt>
                <c:pt idx="227">
                  <c:v>570</c:v>
                </c:pt>
                <c:pt idx="228">
                  <c:v>572.5</c:v>
                </c:pt>
                <c:pt idx="229">
                  <c:v>575</c:v>
                </c:pt>
                <c:pt idx="230">
                  <c:v>577.5</c:v>
                </c:pt>
                <c:pt idx="231">
                  <c:v>580</c:v>
                </c:pt>
                <c:pt idx="232">
                  <c:v>582.5</c:v>
                </c:pt>
                <c:pt idx="233">
                  <c:v>585</c:v>
                </c:pt>
                <c:pt idx="234">
                  <c:v>587.5</c:v>
                </c:pt>
                <c:pt idx="235">
                  <c:v>590</c:v>
                </c:pt>
                <c:pt idx="236">
                  <c:v>592.5</c:v>
                </c:pt>
                <c:pt idx="237">
                  <c:v>595</c:v>
                </c:pt>
                <c:pt idx="238">
                  <c:v>597.5</c:v>
                </c:pt>
                <c:pt idx="239">
                  <c:v>600</c:v>
                </c:pt>
                <c:pt idx="240">
                  <c:v>602.5</c:v>
                </c:pt>
                <c:pt idx="241">
                  <c:v>605</c:v>
                </c:pt>
                <c:pt idx="242">
                  <c:v>607.5</c:v>
                </c:pt>
                <c:pt idx="243">
                  <c:v>610</c:v>
                </c:pt>
                <c:pt idx="244">
                  <c:v>612.5</c:v>
                </c:pt>
                <c:pt idx="245">
                  <c:v>615</c:v>
                </c:pt>
                <c:pt idx="246">
                  <c:v>617.5</c:v>
                </c:pt>
                <c:pt idx="247">
                  <c:v>620</c:v>
                </c:pt>
                <c:pt idx="248">
                  <c:v>622.5</c:v>
                </c:pt>
                <c:pt idx="249">
                  <c:v>625</c:v>
                </c:pt>
                <c:pt idx="250">
                  <c:v>627.5</c:v>
                </c:pt>
                <c:pt idx="251">
                  <c:v>630</c:v>
                </c:pt>
                <c:pt idx="252">
                  <c:v>632.5</c:v>
                </c:pt>
                <c:pt idx="253">
                  <c:v>635</c:v>
                </c:pt>
                <c:pt idx="254">
                  <c:v>637.5</c:v>
                </c:pt>
                <c:pt idx="255">
                  <c:v>640</c:v>
                </c:pt>
                <c:pt idx="256">
                  <c:v>642.5</c:v>
                </c:pt>
                <c:pt idx="257">
                  <c:v>645</c:v>
                </c:pt>
                <c:pt idx="258">
                  <c:v>647.5</c:v>
                </c:pt>
                <c:pt idx="259">
                  <c:v>650</c:v>
                </c:pt>
                <c:pt idx="260">
                  <c:v>652.5</c:v>
                </c:pt>
                <c:pt idx="261">
                  <c:v>655</c:v>
                </c:pt>
                <c:pt idx="262">
                  <c:v>657.5</c:v>
                </c:pt>
                <c:pt idx="263">
                  <c:v>660</c:v>
                </c:pt>
                <c:pt idx="264">
                  <c:v>662.5</c:v>
                </c:pt>
                <c:pt idx="265">
                  <c:v>665</c:v>
                </c:pt>
                <c:pt idx="266">
                  <c:v>667.5</c:v>
                </c:pt>
                <c:pt idx="267">
                  <c:v>670</c:v>
                </c:pt>
                <c:pt idx="268">
                  <c:v>672.5</c:v>
                </c:pt>
                <c:pt idx="269">
                  <c:v>675</c:v>
                </c:pt>
                <c:pt idx="270">
                  <c:v>677.5</c:v>
                </c:pt>
                <c:pt idx="271">
                  <c:v>680</c:v>
                </c:pt>
                <c:pt idx="272">
                  <c:v>682.5</c:v>
                </c:pt>
                <c:pt idx="273">
                  <c:v>685</c:v>
                </c:pt>
                <c:pt idx="274">
                  <c:v>687.5</c:v>
                </c:pt>
                <c:pt idx="275">
                  <c:v>690</c:v>
                </c:pt>
                <c:pt idx="276">
                  <c:v>692.5</c:v>
                </c:pt>
                <c:pt idx="277">
                  <c:v>695</c:v>
                </c:pt>
                <c:pt idx="278">
                  <c:v>697.5</c:v>
                </c:pt>
                <c:pt idx="279">
                  <c:v>700</c:v>
                </c:pt>
                <c:pt idx="280">
                  <c:v>702.5</c:v>
                </c:pt>
                <c:pt idx="281">
                  <c:v>705</c:v>
                </c:pt>
                <c:pt idx="282">
                  <c:v>707.5</c:v>
                </c:pt>
                <c:pt idx="283">
                  <c:v>710</c:v>
                </c:pt>
                <c:pt idx="284">
                  <c:v>712.5</c:v>
                </c:pt>
                <c:pt idx="285">
                  <c:v>715</c:v>
                </c:pt>
                <c:pt idx="286">
                  <c:v>717.5</c:v>
                </c:pt>
                <c:pt idx="287">
                  <c:v>720</c:v>
                </c:pt>
                <c:pt idx="288">
                  <c:v>722.5</c:v>
                </c:pt>
                <c:pt idx="289">
                  <c:v>725</c:v>
                </c:pt>
                <c:pt idx="290">
                  <c:v>727.5</c:v>
                </c:pt>
                <c:pt idx="291">
                  <c:v>730</c:v>
                </c:pt>
                <c:pt idx="292">
                  <c:v>732.5</c:v>
                </c:pt>
                <c:pt idx="293">
                  <c:v>735</c:v>
                </c:pt>
                <c:pt idx="294">
                  <c:v>737.5</c:v>
                </c:pt>
                <c:pt idx="295">
                  <c:v>740</c:v>
                </c:pt>
                <c:pt idx="296">
                  <c:v>742.5</c:v>
                </c:pt>
                <c:pt idx="297">
                  <c:v>745</c:v>
                </c:pt>
                <c:pt idx="298">
                  <c:v>747.5</c:v>
                </c:pt>
                <c:pt idx="299">
                  <c:v>750</c:v>
                </c:pt>
                <c:pt idx="300">
                  <c:v>752.5</c:v>
                </c:pt>
                <c:pt idx="301">
                  <c:v>755</c:v>
                </c:pt>
                <c:pt idx="302">
                  <c:v>757.5</c:v>
                </c:pt>
                <c:pt idx="303">
                  <c:v>760</c:v>
                </c:pt>
                <c:pt idx="304">
                  <c:v>762.5</c:v>
                </c:pt>
                <c:pt idx="305">
                  <c:v>765</c:v>
                </c:pt>
                <c:pt idx="306">
                  <c:v>767.5</c:v>
                </c:pt>
                <c:pt idx="307">
                  <c:v>770</c:v>
                </c:pt>
                <c:pt idx="308">
                  <c:v>772.5</c:v>
                </c:pt>
                <c:pt idx="309">
                  <c:v>775</c:v>
                </c:pt>
                <c:pt idx="310">
                  <c:v>777.5</c:v>
                </c:pt>
                <c:pt idx="311">
                  <c:v>780</c:v>
                </c:pt>
                <c:pt idx="312">
                  <c:v>782.5</c:v>
                </c:pt>
                <c:pt idx="313">
                  <c:v>785</c:v>
                </c:pt>
                <c:pt idx="314">
                  <c:v>787.5</c:v>
                </c:pt>
                <c:pt idx="315">
                  <c:v>790</c:v>
                </c:pt>
                <c:pt idx="316">
                  <c:v>792.5</c:v>
                </c:pt>
                <c:pt idx="317">
                  <c:v>795</c:v>
                </c:pt>
                <c:pt idx="318">
                  <c:v>797.5</c:v>
                </c:pt>
                <c:pt idx="319">
                  <c:v>800</c:v>
                </c:pt>
                <c:pt idx="320">
                  <c:v>802.5</c:v>
                </c:pt>
                <c:pt idx="321">
                  <c:v>805</c:v>
                </c:pt>
                <c:pt idx="322">
                  <c:v>807.5</c:v>
                </c:pt>
                <c:pt idx="323">
                  <c:v>810</c:v>
                </c:pt>
                <c:pt idx="324">
                  <c:v>812.5</c:v>
                </c:pt>
                <c:pt idx="325">
                  <c:v>815</c:v>
                </c:pt>
                <c:pt idx="326">
                  <c:v>817.5</c:v>
                </c:pt>
                <c:pt idx="327">
                  <c:v>820</c:v>
                </c:pt>
                <c:pt idx="328">
                  <c:v>822.5</c:v>
                </c:pt>
                <c:pt idx="329">
                  <c:v>825</c:v>
                </c:pt>
                <c:pt idx="330">
                  <c:v>827.5</c:v>
                </c:pt>
                <c:pt idx="331">
                  <c:v>830</c:v>
                </c:pt>
                <c:pt idx="332">
                  <c:v>832.5</c:v>
                </c:pt>
                <c:pt idx="333">
                  <c:v>835</c:v>
                </c:pt>
                <c:pt idx="334">
                  <c:v>837.5</c:v>
                </c:pt>
                <c:pt idx="335">
                  <c:v>840</c:v>
                </c:pt>
                <c:pt idx="336">
                  <c:v>842.5</c:v>
                </c:pt>
                <c:pt idx="337">
                  <c:v>845</c:v>
                </c:pt>
                <c:pt idx="338">
                  <c:v>847.5</c:v>
                </c:pt>
                <c:pt idx="339">
                  <c:v>850</c:v>
                </c:pt>
                <c:pt idx="340">
                  <c:v>852.5</c:v>
                </c:pt>
                <c:pt idx="341">
                  <c:v>855</c:v>
                </c:pt>
                <c:pt idx="342">
                  <c:v>857.5</c:v>
                </c:pt>
                <c:pt idx="343">
                  <c:v>860</c:v>
                </c:pt>
                <c:pt idx="344">
                  <c:v>862.5</c:v>
                </c:pt>
                <c:pt idx="345">
                  <c:v>865</c:v>
                </c:pt>
                <c:pt idx="346">
                  <c:v>867.5</c:v>
                </c:pt>
                <c:pt idx="347">
                  <c:v>870</c:v>
                </c:pt>
                <c:pt idx="348">
                  <c:v>872.5</c:v>
                </c:pt>
                <c:pt idx="349">
                  <c:v>875</c:v>
                </c:pt>
                <c:pt idx="350">
                  <c:v>877.5</c:v>
                </c:pt>
                <c:pt idx="351">
                  <c:v>880</c:v>
                </c:pt>
                <c:pt idx="352">
                  <c:v>882.5</c:v>
                </c:pt>
                <c:pt idx="353">
                  <c:v>885</c:v>
                </c:pt>
                <c:pt idx="354">
                  <c:v>887.5</c:v>
                </c:pt>
                <c:pt idx="355">
                  <c:v>890</c:v>
                </c:pt>
                <c:pt idx="356">
                  <c:v>892.5</c:v>
                </c:pt>
                <c:pt idx="357">
                  <c:v>895</c:v>
                </c:pt>
                <c:pt idx="358">
                  <c:v>897.5</c:v>
                </c:pt>
                <c:pt idx="359">
                  <c:v>900</c:v>
                </c:pt>
                <c:pt idx="360">
                  <c:v>902.5</c:v>
                </c:pt>
                <c:pt idx="361">
                  <c:v>905</c:v>
                </c:pt>
                <c:pt idx="362">
                  <c:v>907.5</c:v>
                </c:pt>
                <c:pt idx="363">
                  <c:v>910</c:v>
                </c:pt>
                <c:pt idx="364">
                  <c:v>912.5</c:v>
                </c:pt>
                <c:pt idx="365">
                  <c:v>915</c:v>
                </c:pt>
                <c:pt idx="366">
                  <c:v>917.5</c:v>
                </c:pt>
                <c:pt idx="367">
                  <c:v>920</c:v>
                </c:pt>
                <c:pt idx="368">
                  <c:v>922.5</c:v>
                </c:pt>
                <c:pt idx="369">
                  <c:v>925</c:v>
                </c:pt>
                <c:pt idx="370">
                  <c:v>927.5</c:v>
                </c:pt>
                <c:pt idx="371">
                  <c:v>930</c:v>
                </c:pt>
                <c:pt idx="372">
                  <c:v>932.5</c:v>
                </c:pt>
                <c:pt idx="373">
                  <c:v>935</c:v>
                </c:pt>
                <c:pt idx="374">
                  <c:v>937.5</c:v>
                </c:pt>
                <c:pt idx="375">
                  <c:v>940</c:v>
                </c:pt>
                <c:pt idx="376">
                  <c:v>942.5</c:v>
                </c:pt>
                <c:pt idx="377">
                  <c:v>945</c:v>
                </c:pt>
                <c:pt idx="378">
                  <c:v>947.5</c:v>
                </c:pt>
                <c:pt idx="379">
                  <c:v>950</c:v>
                </c:pt>
                <c:pt idx="380">
                  <c:v>952.5</c:v>
                </c:pt>
                <c:pt idx="381">
                  <c:v>955</c:v>
                </c:pt>
                <c:pt idx="382">
                  <c:v>957.5</c:v>
                </c:pt>
                <c:pt idx="383">
                  <c:v>960</c:v>
                </c:pt>
                <c:pt idx="384">
                  <c:v>962.5</c:v>
                </c:pt>
                <c:pt idx="385">
                  <c:v>965</c:v>
                </c:pt>
                <c:pt idx="386">
                  <c:v>967.5</c:v>
                </c:pt>
                <c:pt idx="387">
                  <c:v>970</c:v>
                </c:pt>
                <c:pt idx="388">
                  <c:v>972.5</c:v>
                </c:pt>
                <c:pt idx="389">
                  <c:v>975</c:v>
                </c:pt>
                <c:pt idx="390">
                  <c:v>977.5</c:v>
                </c:pt>
                <c:pt idx="391">
                  <c:v>980</c:v>
                </c:pt>
                <c:pt idx="392">
                  <c:v>982.5</c:v>
                </c:pt>
                <c:pt idx="393">
                  <c:v>985</c:v>
                </c:pt>
                <c:pt idx="394">
                  <c:v>987.5</c:v>
                </c:pt>
                <c:pt idx="395">
                  <c:v>990</c:v>
                </c:pt>
                <c:pt idx="396">
                  <c:v>992.5</c:v>
                </c:pt>
                <c:pt idx="397">
                  <c:v>995</c:v>
                </c:pt>
                <c:pt idx="398">
                  <c:v>997.5</c:v>
                </c:pt>
                <c:pt idx="399">
                  <c:v>1000</c:v>
                </c:pt>
                <c:pt idx="400">
                  <c:v>1002.5</c:v>
                </c:pt>
                <c:pt idx="401">
                  <c:v>1005</c:v>
                </c:pt>
                <c:pt idx="402">
                  <c:v>1007.5</c:v>
                </c:pt>
                <c:pt idx="403">
                  <c:v>1010</c:v>
                </c:pt>
                <c:pt idx="404">
                  <c:v>1012.5</c:v>
                </c:pt>
                <c:pt idx="405">
                  <c:v>1015</c:v>
                </c:pt>
                <c:pt idx="406">
                  <c:v>1017.5</c:v>
                </c:pt>
                <c:pt idx="407">
                  <c:v>1020</c:v>
                </c:pt>
                <c:pt idx="408">
                  <c:v>1022.5</c:v>
                </c:pt>
                <c:pt idx="409">
                  <c:v>1025</c:v>
                </c:pt>
                <c:pt idx="410">
                  <c:v>1027.5</c:v>
                </c:pt>
                <c:pt idx="411">
                  <c:v>1030</c:v>
                </c:pt>
                <c:pt idx="412">
                  <c:v>1032.5</c:v>
                </c:pt>
                <c:pt idx="413">
                  <c:v>1035</c:v>
                </c:pt>
                <c:pt idx="414">
                  <c:v>1037.5</c:v>
                </c:pt>
                <c:pt idx="415">
                  <c:v>1040</c:v>
                </c:pt>
                <c:pt idx="416">
                  <c:v>1042.5</c:v>
                </c:pt>
                <c:pt idx="417">
                  <c:v>1045</c:v>
                </c:pt>
                <c:pt idx="418">
                  <c:v>1047.5</c:v>
                </c:pt>
                <c:pt idx="419">
                  <c:v>1050</c:v>
                </c:pt>
                <c:pt idx="420">
                  <c:v>1052.5</c:v>
                </c:pt>
                <c:pt idx="421">
                  <c:v>1055</c:v>
                </c:pt>
                <c:pt idx="422">
                  <c:v>1057.5</c:v>
                </c:pt>
                <c:pt idx="423">
                  <c:v>1060</c:v>
                </c:pt>
                <c:pt idx="424">
                  <c:v>1062.5</c:v>
                </c:pt>
                <c:pt idx="425">
                  <c:v>1065</c:v>
                </c:pt>
                <c:pt idx="426">
                  <c:v>1067.5</c:v>
                </c:pt>
                <c:pt idx="427">
                  <c:v>1070</c:v>
                </c:pt>
                <c:pt idx="428">
                  <c:v>1072.5</c:v>
                </c:pt>
                <c:pt idx="429">
                  <c:v>1075</c:v>
                </c:pt>
                <c:pt idx="430">
                  <c:v>1077.5</c:v>
                </c:pt>
                <c:pt idx="431">
                  <c:v>1080</c:v>
                </c:pt>
                <c:pt idx="432">
                  <c:v>1082.5</c:v>
                </c:pt>
                <c:pt idx="433">
                  <c:v>1085</c:v>
                </c:pt>
                <c:pt idx="434">
                  <c:v>1087.5</c:v>
                </c:pt>
                <c:pt idx="435">
                  <c:v>1090</c:v>
                </c:pt>
                <c:pt idx="436">
                  <c:v>1092.5</c:v>
                </c:pt>
                <c:pt idx="437">
                  <c:v>1095</c:v>
                </c:pt>
                <c:pt idx="438">
                  <c:v>1097.5</c:v>
                </c:pt>
                <c:pt idx="439">
                  <c:v>1100</c:v>
                </c:pt>
                <c:pt idx="440">
                  <c:v>1102.5</c:v>
                </c:pt>
                <c:pt idx="441">
                  <c:v>1105</c:v>
                </c:pt>
                <c:pt idx="442">
                  <c:v>1107.5</c:v>
                </c:pt>
                <c:pt idx="443">
                  <c:v>1110</c:v>
                </c:pt>
                <c:pt idx="444">
                  <c:v>1112.5</c:v>
                </c:pt>
                <c:pt idx="445">
                  <c:v>1115</c:v>
                </c:pt>
                <c:pt idx="446">
                  <c:v>1117.5</c:v>
                </c:pt>
                <c:pt idx="447">
                  <c:v>1120</c:v>
                </c:pt>
                <c:pt idx="448">
                  <c:v>1122.5</c:v>
                </c:pt>
                <c:pt idx="449">
                  <c:v>1125</c:v>
                </c:pt>
                <c:pt idx="450">
                  <c:v>1127.5</c:v>
                </c:pt>
                <c:pt idx="451">
                  <c:v>1130</c:v>
                </c:pt>
                <c:pt idx="452">
                  <c:v>1132.5</c:v>
                </c:pt>
                <c:pt idx="453">
                  <c:v>1135</c:v>
                </c:pt>
                <c:pt idx="454">
                  <c:v>1137.5</c:v>
                </c:pt>
                <c:pt idx="455">
                  <c:v>1140</c:v>
                </c:pt>
                <c:pt idx="456">
                  <c:v>1142.5</c:v>
                </c:pt>
                <c:pt idx="457">
                  <c:v>1145</c:v>
                </c:pt>
                <c:pt idx="458">
                  <c:v>1147.5</c:v>
                </c:pt>
                <c:pt idx="459">
                  <c:v>1150</c:v>
                </c:pt>
                <c:pt idx="460">
                  <c:v>1152.5</c:v>
                </c:pt>
                <c:pt idx="461">
                  <c:v>1155</c:v>
                </c:pt>
                <c:pt idx="462">
                  <c:v>1157.5</c:v>
                </c:pt>
                <c:pt idx="463">
                  <c:v>1160</c:v>
                </c:pt>
                <c:pt idx="464">
                  <c:v>1162.5</c:v>
                </c:pt>
                <c:pt idx="465">
                  <c:v>1165</c:v>
                </c:pt>
                <c:pt idx="466">
                  <c:v>1167.5</c:v>
                </c:pt>
                <c:pt idx="467">
                  <c:v>1170</c:v>
                </c:pt>
                <c:pt idx="468">
                  <c:v>1172.5</c:v>
                </c:pt>
                <c:pt idx="469">
                  <c:v>1175</c:v>
                </c:pt>
                <c:pt idx="470">
                  <c:v>1177.5</c:v>
                </c:pt>
                <c:pt idx="471">
                  <c:v>1180</c:v>
                </c:pt>
                <c:pt idx="472">
                  <c:v>1182.5</c:v>
                </c:pt>
                <c:pt idx="473">
                  <c:v>1185</c:v>
                </c:pt>
                <c:pt idx="474">
                  <c:v>1187.5</c:v>
                </c:pt>
                <c:pt idx="475">
                  <c:v>1190</c:v>
                </c:pt>
                <c:pt idx="476">
                  <c:v>1192.5</c:v>
                </c:pt>
                <c:pt idx="477">
                  <c:v>1195</c:v>
                </c:pt>
                <c:pt idx="478">
                  <c:v>1197.5</c:v>
                </c:pt>
                <c:pt idx="479">
                  <c:v>1200</c:v>
                </c:pt>
                <c:pt idx="480">
                  <c:v>1202.5</c:v>
                </c:pt>
                <c:pt idx="481">
                  <c:v>1205</c:v>
                </c:pt>
                <c:pt idx="482">
                  <c:v>1207.5</c:v>
                </c:pt>
                <c:pt idx="483">
                  <c:v>1210</c:v>
                </c:pt>
                <c:pt idx="484">
                  <c:v>1212.5</c:v>
                </c:pt>
                <c:pt idx="485">
                  <c:v>1215</c:v>
                </c:pt>
                <c:pt idx="486">
                  <c:v>1217.5</c:v>
                </c:pt>
                <c:pt idx="487">
                  <c:v>1220</c:v>
                </c:pt>
                <c:pt idx="488">
                  <c:v>1222.5</c:v>
                </c:pt>
                <c:pt idx="489">
                  <c:v>1225</c:v>
                </c:pt>
                <c:pt idx="490">
                  <c:v>1227.5</c:v>
                </c:pt>
                <c:pt idx="491">
                  <c:v>1230</c:v>
                </c:pt>
                <c:pt idx="492">
                  <c:v>1232.5</c:v>
                </c:pt>
                <c:pt idx="493">
                  <c:v>1235</c:v>
                </c:pt>
                <c:pt idx="494">
                  <c:v>1237.5</c:v>
                </c:pt>
                <c:pt idx="495">
                  <c:v>1240</c:v>
                </c:pt>
                <c:pt idx="496">
                  <c:v>1242.5</c:v>
                </c:pt>
                <c:pt idx="497">
                  <c:v>1245</c:v>
                </c:pt>
                <c:pt idx="498">
                  <c:v>1247.5</c:v>
                </c:pt>
                <c:pt idx="499">
                  <c:v>1250</c:v>
                </c:pt>
                <c:pt idx="500">
                  <c:v>1252.5</c:v>
                </c:pt>
                <c:pt idx="501">
                  <c:v>1255</c:v>
                </c:pt>
                <c:pt idx="502">
                  <c:v>1257.5</c:v>
                </c:pt>
                <c:pt idx="503">
                  <c:v>1260</c:v>
                </c:pt>
                <c:pt idx="504">
                  <c:v>1262.5</c:v>
                </c:pt>
                <c:pt idx="505">
                  <c:v>1265</c:v>
                </c:pt>
                <c:pt idx="506">
                  <c:v>1267.5</c:v>
                </c:pt>
                <c:pt idx="507">
                  <c:v>1270</c:v>
                </c:pt>
                <c:pt idx="508">
                  <c:v>1272.5</c:v>
                </c:pt>
                <c:pt idx="509">
                  <c:v>1275</c:v>
                </c:pt>
                <c:pt idx="510">
                  <c:v>1277.5</c:v>
                </c:pt>
                <c:pt idx="511">
                  <c:v>1280</c:v>
                </c:pt>
                <c:pt idx="512">
                  <c:v>1282.5</c:v>
                </c:pt>
                <c:pt idx="513">
                  <c:v>1285</c:v>
                </c:pt>
                <c:pt idx="514">
                  <c:v>1287.5</c:v>
                </c:pt>
                <c:pt idx="515">
                  <c:v>1290</c:v>
                </c:pt>
                <c:pt idx="516">
                  <c:v>1292.5</c:v>
                </c:pt>
                <c:pt idx="517">
                  <c:v>1295</c:v>
                </c:pt>
                <c:pt idx="518">
                  <c:v>1297.5</c:v>
                </c:pt>
                <c:pt idx="519">
                  <c:v>1300</c:v>
                </c:pt>
                <c:pt idx="520">
                  <c:v>1302.5</c:v>
                </c:pt>
                <c:pt idx="521">
                  <c:v>1305</c:v>
                </c:pt>
                <c:pt idx="522">
                  <c:v>1307.5</c:v>
                </c:pt>
                <c:pt idx="523">
                  <c:v>1310</c:v>
                </c:pt>
                <c:pt idx="524">
                  <c:v>1312.5</c:v>
                </c:pt>
                <c:pt idx="525">
                  <c:v>1315</c:v>
                </c:pt>
                <c:pt idx="526">
                  <c:v>1317.5</c:v>
                </c:pt>
                <c:pt idx="527">
                  <c:v>1320</c:v>
                </c:pt>
                <c:pt idx="528">
                  <c:v>1322.5</c:v>
                </c:pt>
                <c:pt idx="529">
                  <c:v>1325</c:v>
                </c:pt>
                <c:pt idx="530">
                  <c:v>1327.5</c:v>
                </c:pt>
                <c:pt idx="531">
                  <c:v>1330</c:v>
                </c:pt>
                <c:pt idx="532">
                  <c:v>1332.5</c:v>
                </c:pt>
                <c:pt idx="533">
                  <c:v>1335</c:v>
                </c:pt>
                <c:pt idx="534">
                  <c:v>1337.5</c:v>
                </c:pt>
                <c:pt idx="535">
                  <c:v>1340</c:v>
                </c:pt>
                <c:pt idx="536">
                  <c:v>1342.5</c:v>
                </c:pt>
                <c:pt idx="537">
                  <c:v>1345</c:v>
                </c:pt>
                <c:pt idx="538">
                  <c:v>1347.5</c:v>
                </c:pt>
                <c:pt idx="539">
                  <c:v>1350</c:v>
                </c:pt>
                <c:pt idx="540">
                  <c:v>1352.5</c:v>
                </c:pt>
                <c:pt idx="541">
                  <c:v>1355</c:v>
                </c:pt>
                <c:pt idx="542">
                  <c:v>1357.5</c:v>
                </c:pt>
                <c:pt idx="543">
                  <c:v>1360</c:v>
                </c:pt>
                <c:pt idx="544">
                  <c:v>1362.5</c:v>
                </c:pt>
                <c:pt idx="545">
                  <c:v>1365</c:v>
                </c:pt>
                <c:pt idx="546">
                  <c:v>1367.5</c:v>
                </c:pt>
                <c:pt idx="547">
                  <c:v>1370</c:v>
                </c:pt>
                <c:pt idx="548">
                  <c:v>1372.5</c:v>
                </c:pt>
                <c:pt idx="549">
                  <c:v>1375</c:v>
                </c:pt>
                <c:pt idx="550">
                  <c:v>1377.5</c:v>
                </c:pt>
                <c:pt idx="551">
                  <c:v>1380</c:v>
                </c:pt>
                <c:pt idx="552">
                  <c:v>1382.5</c:v>
                </c:pt>
                <c:pt idx="553">
                  <c:v>1385</c:v>
                </c:pt>
                <c:pt idx="554">
                  <c:v>1387.5</c:v>
                </c:pt>
                <c:pt idx="555">
                  <c:v>1390</c:v>
                </c:pt>
                <c:pt idx="556">
                  <c:v>1392.5</c:v>
                </c:pt>
                <c:pt idx="557">
                  <c:v>1395</c:v>
                </c:pt>
                <c:pt idx="558">
                  <c:v>1397.5</c:v>
                </c:pt>
                <c:pt idx="559">
                  <c:v>1400</c:v>
                </c:pt>
                <c:pt idx="560">
                  <c:v>1402.5</c:v>
                </c:pt>
                <c:pt idx="561">
                  <c:v>1405</c:v>
                </c:pt>
                <c:pt idx="562">
                  <c:v>1407.5</c:v>
                </c:pt>
                <c:pt idx="563">
                  <c:v>1410</c:v>
                </c:pt>
                <c:pt idx="564">
                  <c:v>1412.5</c:v>
                </c:pt>
                <c:pt idx="565">
                  <c:v>1415</c:v>
                </c:pt>
                <c:pt idx="566">
                  <c:v>1417.5</c:v>
                </c:pt>
                <c:pt idx="567">
                  <c:v>1420</c:v>
                </c:pt>
                <c:pt idx="568">
                  <c:v>1422.5</c:v>
                </c:pt>
                <c:pt idx="569">
                  <c:v>1425</c:v>
                </c:pt>
                <c:pt idx="570">
                  <c:v>1427.5</c:v>
                </c:pt>
                <c:pt idx="571">
                  <c:v>1430</c:v>
                </c:pt>
                <c:pt idx="572">
                  <c:v>1432.5</c:v>
                </c:pt>
                <c:pt idx="573">
                  <c:v>1435</c:v>
                </c:pt>
                <c:pt idx="574">
                  <c:v>1437.5</c:v>
                </c:pt>
                <c:pt idx="575">
                  <c:v>1440</c:v>
                </c:pt>
                <c:pt idx="576">
                  <c:v>1442.5</c:v>
                </c:pt>
                <c:pt idx="577">
                  <c:v>1445</c:v>
                </c:pt>
                <c:pt idx="578">
                  <c:v>1447.5</c:v>
                </c:pt>
                <c:pt idx="579">
                  <c:v>1450</c:v>
                </c:pt>
                <c:pt idx="580">
                  <c:v>1452.5</c:v>
                </c:pt>
                <c:pt idx="581">
                  <c:v>1455</c:v>
                </c:pt>
                <c:pt idx="582">
                  <c:v>1457.5</c:v>
                </c:pt>
                <c:pt idx="583">
                  <c:v>1460</c:v>
                </c:pt>
                <c:pt idx="584">
                  <c:v>1462.5</c:v>
                </c:pt>
                <c:pt idx="585">
                  <c:v>1465</c:v>
                </c:pt>
                <c:pt idx="586">
                  <c:v>1467.5</c:v>
                </c:pt>
                <c:pt idx="587">
                  <c:v>1470</c:v>
                </c:pt>
                <c:pt idx="588">
                  <c:v>1472.5</c:v>
                </c:pt>
                <c:pt idx="589">
                  <c:v>1475</c:v>
                </c:pt>
                <c:pt idx="590">
                  <c:v>1477.5</c:v>
                </c:pt>
                <c:pt idx="591">
                  <c:v>1480</c:v>
                </c:pt>
                <c:pt idx="592">
                  <c:v>1482.5</c:v>
                </c:pt>
                <c:pt idx="593">
                  <c:v>1485</c:v>
                </c:pt>
                <c:pt idx="594">
                  <c:v>1487.5</c:v>
                </c:pt>
                <c:pt idx="595">
                  <c:v>1490</c:v>
                </c:pt>
                <c:pt idx="596">
                  <c:v>1492.5</c:v>
                </c:pt>
                <c:pt idx="597">
                  <c:v>1495</c:v>
                </c:pt>
                <c:pt idx="598">
                  <c:v>1497.5</c:v>
                </c:pt>
                <c:pt idx="599">
                  <c:v>1500</c:v>
                </c:pt>
                <c:pt idx="600">
                  <c:v>1502.5</c:v>
                </c:pt>
                <c:pt idx="601">
                  <c:v>1505</c:v>
                </c:pt>
                <c:pt idx="602">
                  <c:v>1507.5</c:v>
                </c:pt>
                <c:pt idx="603">
                  <c:v>1510</c:v>
                </c:pt>
                <c:pt idx="604">
                  <c:v>1512.5</c:v>
                </c:pt>
                <c:pt idx="605">
                  <c:v>1515</c:v>
                </c:pt>
                <c:pt idx="606">
                  <c:v>1517.5</c:v>
                </c:pt>
                <c:pt idx="607">
                  <c:v>1520</c:v>
                </c:pt>
                <c:pt idx="608">
                  <c:v>1522.5</c:v>
                </c:pt>
                <c:pt idx="609">
                  <c:v>1525</c:v>
                </c:pt>
                <c:pt idx="610">
                  <c:v>1527.5</c:v>
                </c:pt>
                <c:pt idx="611">
                  <c:v>1530</c:v>
                </c:pt>
                <c:pt idx="612">
                  <c:v>1532.5</c:v>
                </c:pt>
                <c:pt idx="613">
                  <c:v>1535</c:v>
                </c:pt>
                <c:pt idx="614">
                  <c:v>1537.5</c:v>
                </c:pt>
                <c:pt idx="615">
                  <c:v>1540</c:v>
                </c:pt>
                <c:pt idx="616">
                  <c:v>1542.5</c:v>
                </c:pt>
                <c:pt idx="617">
                  <c:v>1545</c:v>
                </c:pt>
                <c:pt idx="618">
                  <c:v>1547.5</c:v>
                </c:pt>
                <c:pt idx="619">
                  <c:v>1550</c:v>
                </c:pt>
                <c:pt idx="620">
                  <c:v>1552.5</c:v>
                </c:pt>
                <c:pt idx="621">
                  <c:v>1555</c:v>
                </c:pt>
                <c:pt idx="622">
                  <c:v>1557.5</c:v>
                </c:pt>
                <c:pt idx="623">
                  <c:v>1560</c:v>
                </c:pt>
                <c:pt idx="624">
                  <c:v>1562.5</c:v>
                </c:pt>
                <c:pt idx="625">
                  <c:v>1565</c:v>
                </c:pt>
                <c:pt idx="626">
                  <c:v>1567.5</c:v>
                </c:pt>
                <c:pt idx="627">
                  <c:v>1570</c:v>
                </c:pt>
                <c:pt idx="628">
                  <c:v>1572.5</c:v>
                </c:pt>
                <c:pt idx="629">
                  <c:v>1575</c:v>
                </c:pt>
                <c:pt idx="630">
                  <c:v>1577.5</c:v>
                </c:pt>
                <c:pt idx="631">
                  <c:v>1580</c:v>
                </c:pt>
                <c:pt idx="632">
                  <c:v>1582.5</c:v>
                </c:pt>
                <c:pt idx="633">
                  <c:v>1585</c:v>
                </c:pt>
                <c:pt idx="634">
                  <c:v>1587.5</c:v>
                </c:pt>
                <c:pt idx="635">
                  <c:v>1590</c:v>
                </c:pt>
                <c:pt idx="636">
                  <c:v>1592.5</c:v>
                </c:pt>
                <c:pt idx="637">
                  <c:v>1595</c:v>
                </c:pt>
                <c:pt idx="638">
                  <c:v>1597.5</c:v>
                </c:pt>
                <c:pt idx="639">
                  <c:v>1600</c:v>
                </c:pt>
                <c:pt idx="640">
                  <c:v>1602.5</c:v>
                </c:pt>
                <c:pt idx="641">
                  <c:v>1605</c:v>
                </c:pt>
                <c:pt idx="642">
                  <c:v>1607.5</c:v>
                </c:pt>
                <c:pt idx="643">
                  <c:v>1610</c:v>
                </c:pt>
                <c:pt idx="644">
                  <c:v>1612.5</c:v>
                </c:pt>
                <c:pt idx="645">
                  <c:v>1615</c:v>
                </c:pt>
                <c:pt idx="646">
                  <c:v>1617.5</c:v>
                </c:pt>
                <c:pt idx="647">
                  <c:v>1620</c:v>
                </c:pt>
                <c:pt idx="648">
                  <c:v>1622.5</c:v>
                </c:pt>
                <c:pt idx="649">
                  <c:v>1625</c:v>
                </c:pt>
                <c:pt idx="650">
                  <c:v>1627.5</c:v>
                </c:pt>
                <c:pt idx="651">
                  <c:v>1630</c:v>
                </c:pt>
                <c:pt idx="652">
                  <c:v>1632.5</c:v>
                </c:pt>
                <c:pt idx="653">
                  <c:v>1635</c:v>
                </c:pt>
                <c:pt idx="654">
                  <c:v>1637.5</c:v>
                </c:pt>
                <c:pt idx="655">
                  <c:v>1640</c:v>
                </c:pt>
                <c:pt idx="656">
                  <c:v>1642.5</c:v>
                </c:pt>
                <c:pt idx="657">
                  <c:v>1645</c:v>
                </c:pt>
                <c:pt idx="658">
                  <c:v>1647.5</c:v>
                </c:pt>
                <c:pt idx="659">
                  <c:v>1650</c:v>
                </c:pt>
                <c:pt idx="660">
                  <c:v>1652.5</c:v>
                </c:pt>
                <c:pt idx="661">
                  <c:v>1655</c:v>
                </c:pt>
                <c:pt idx="662">
                  <c:v>1657.5</c:v>
                </c:pt>
                <c:pt idx="663">
                  <c:v>1660</c:v>
                </c:pt>
                <c:pt idx="664">
                  <c:v>1662.5</c:v>
                </c:pt>
                <c:pt idx="665">
                  <c:v>1665</c:v>
                </c:pt>
                <c:pt idx="666">
                  <c:v>1667.5</c:v>
                </c:pt>
                <c:pt idx="667">
                  <c:v>1670</c:v>
                </c:pt>
                <c:pt idx="668">
                  <c:v>1672.5</c:v>
                </c:pt>
                <c:pt idx="669">
                  <c:v>1675</c:v>
                </c:pt>
                <c:pt idx="670">
                  <c:v>1677.5</c:v>
                </c:pt>
                <c:pt idx="671">
                  <c:v>1680</c:v>
                </c:pt>
                <c:pt idx="672">
                  <c:v>1682.5</c:v>
                </c:pt>
                <c:pt idx="673">
                  <c:v>1685</c:v>
                </c:pt>
                <c:pt idx="674">
                  <c:v>1687.5</c:v>
                </c:pt>
                <c:pt idx="675">
                  <c:v>1690</c:v>
                </c:pt>
                <c:pt idx="676">
                  <c:v>1692.5</c:v>
                </c:pt>
                <c:pt idx="677">
                  <c:v>1695</c:v>
                </c:pt>
                <c:pt idx="678">
                  <c:v>1697.5</c:v>
                </c:pt>
                <c:pt idx="679">
                  <c:v>1700</c:v>
                </c:pt>
                <c:pt idx="680">
                  <c:v>1702.5</c:v>
                </c:pt>
                <c:pt idx="681">
                  <c:v>1705</c:v>
                </c:pt>
                <c:pt idx="682">
                  <c:v>1707.5</c:v>
                </c:pt>
                <c:pt idx="683">
                  <c:v>1710</c:v>
                </c:pt>
                <c:pt idx="684">
                  <c:v>1712.5</c:v>
                </c:pt>
                <c:pt idx="685">
                  <c:v>1715</c:v>
                </c:pt>
                <c:pt idx="686">
                  <c:v>1717.5</c:v>
                </c:pt>
                <c:pt idx="687">
                  <c:v>1720</c:v>
                </c:pt>
                <c:pt idx="688">
                  <c:v>1722.5</c:v>
                </c:pt>
                <c:pt idx="689">
                  <c:v>1725</c:v>
                </c:pt>
                <c:pt idx="690">
                  <c:v>1727.5</c:v>
                </c:pt>
                <c:pt idx="691">
                  <c:v>1730</c:v>
                </c:pt>
                <c:pt idx="692">
                  <c:v>1732.5</c:v>
                </c:pt>
                <c:pt idx="693">
                  <c:v>1735</c:v>
                </c:pt>
                <c:pt idx="694">
                  <c:v>1737.5</c:v>
                </c:pt>
                <c:pt idx="695">
                  <c:v>1740</c:v>
                </c:pt>
                <c:pt idx="696">
                  <c:v>1742.5</c:v>
                </c:pt>
                <c:pt idx="697">
                  <c:v>1745</c:v>
                </c:pt>
                <c:pt idx="698">
                  <c:v>1747.5</c:v>
                </c:pt>
                <c:pt idx="699">
                  <c:v>1750</c:v>
                </c:pt>
                <c:pt idx="700">
                  <c:v>1752.5</c:v>
                </c:pt>
                <c:pt idx="701">
                  <c:v>1755</c:v>
                </c:pt>
                <c:pt idx="702">
                  <c:v>1757.5</c:v>
                </c:pt>
                <c:pt idx="703">
                  <c:v>1760</c:v>
                </c:pt>
                <c:pt idx="704">
                  <c:v>1762.5</c:v>
                </c:pt>
                <c:pt idx="705">
                  <c:v>1765</c:v>
                </c:pt>
                <c:pt idx="706">
                  <c:v>1767.5</c:v>
                </c:pt>
                <c:pt idx="707">
                  <c:v>1770</c:v>
                </c:pt>
                <c:pt idx="708">
                  <c:v>1772.5</c:v>
                </c:pt>
                <c:pt idx="709">
                  <c:v>1775</c:v>
                </c:pt>
                <c:pt idx="710">
                  <c:v>1777.5</c:v>
                </c:pt>
                <c:pt idx="711">
                  <c:v>1780</c:v>
                </c:pt>
                <c:pt idx="712">
                  <c:v>1782.5</c:v>
                </c:pt>
                <c:pt idx="713">
                  <c:v>1785</c:v>
                </c:pt>
                <c:pt idx="714">
                  <c:v>1787.5</c:v>
                </c:pt>
                <c:pt idx="715">
                  <c:v>1790</c:v>
                </c:pt>
                <c:pt idx="716">
                  <c:v>1792.5</c:v>
                </c:pt>
                <c:pt idx="717">
                  <c:v>1795</c:v>
                </c:pt>
                <c:pt idx="718">
                  <c:v>1797.5</c:v>
                </c:pt>
                <c:pt idx="719">
                  <c:v>1800</c:v>
                </c:pt>
                <c:pt idx="720">
                  <c:v>1802.5</c:v>
                </c:pt>
                <c:pt idx="721">
                  <c:v>1805</c:v>
                </c:pt>
                <c:pt idx="722">
                  <c:v>1807.5</c:v>
                </c:pt>
                <c:pt idx="723">
                  <c:v>1810</c:v>
                </c:pt>
                <c:pt idx="724">
                  <c:v>1812.5</c:v>
                </c:pt>
                <c:pt idx="725">
                  <c:v>1815</c:v>
                </c:pt>
                <c:pt idx="726">
                  <c:v>1817.5</c:v>
                </c:pt>
                <c:pt idx="727">
                  <c:v>1820</c:v>
                </c:pt>
                <c:pt idx="728">
                  <c:v>1822.5</c:v>
                </c:pt>
                <c:pt idx="729">
                  <c:v>1825</c:v>
                </c:pt>
                <c:pt idx="730">
                  <c:v>1827.5</c:v>
                </c:pt>
                <c:pt idx="731">
                  <c:v>1830</c:v>
                </c:pt>
                <c:pt idx="732">
                  <c:v>1832.5</c:v>
                </c:pt>
                <c:pt idx="733">
                  <c:v>1835</c:v>
                </c:pt>
                <c:pt idx="734">
                  <c:v>1837.5</c:v>
                </c:pt>
                <c:pt idx="735">
                  <c:v>1840</c:v>
                </c:pt>
                <c:pt idx="736">
                  <c:v>1842.5</c:v>
                </c:pt>
                <c:pt idx="737">
                  <c:v>1845</c:v>
                </c:pt>
                <c:pt idx="738">
                  <c:v>1847.5</c:v>
                </c:pt>
                <c:pt idx="739">
                  <c:v>1850</c:v>
                </c:pt>
                <c:pt idx="740">
                  <c:v>1852.5</c:v>
                </c:pt>
                <c:pt idx="741">
                  <c:v>1855</c:v>
                </c:pt>
                <c:pt idx="742">
                  <c:v>1857.5</c:v>
                </c:pt>
                <c:pt idx="743">
                  <c:v>1860</c:v>
                </c:pt>
                <c:pt idx="744">
                  <c:v>1862.5</c:v>
                </c:pt>
                <c:pt idx="745">
                  <c:v>1865</c:v>
                </c:pt>
                <c:pt idx="746">
                  <c:v>1867.5</c:v>
                </c:pt>
                <c:pt idx="747">
                  <c:v>1870</c:v>
                </c:pt>
                <c:pt idx="748">
                  <c:v>1872.5</c:v>
                </c:pt>
                <c:pt idx="749">
                  <c:v>1875</c:v>
                </c:pt>
                <c:pt idx="750">
                  <c:v>1877.5</c:v>
                </c:pt>
                <c:pt idx="751">
                  <c:v>1880</c:v>
                </c:pt>
                <c:pt idx="752">
                  <c:v>1882.5</c:v>
                </c:pt>
                <c:pt idx="753">
                  <c:v>1885</c:v>
                </c:pt>
                <c:pt idx="754">
                  <c:v>1887.5</c:v>
                </c:pt>
                <c:pt idx="755">
                  <c:v>1890</c:v>
                </c:pt>
                <c:pt idx="756">
                  <c:v>1892.5</c:v>
                </c:pt>
                <c:pt idx="757">
                  <c:v>1895</c:v>
                </c:pt>
                <c:pt idx="758">
                  <c:v>1897.5</c:v>
                </c:pt>
                <c:pt idx="759">
                  <c:v>1900</c:v>
                </c:pt>
                <c:pt idx="760">
                  <c:v>1902.5</c:v>
                </c:pt>
                <c:pt idx="761">
                  <c:v>1905</c:v>
                </c:pt>
                <c:pt idx="762">
                  <c:v>1907.5</c:v>
                </c:pt>
                <c:pt idx="763">
                  <c:v>1910</c:v>
                </c:pt>
                <c:pt idx="764">
                  <c:v>1912.5</c:v>
                </c:pt>
                <c:pt idx="765">
                  <c:v>1915</c:v>
                </c:pt>
                <c:pt idx="766">
                  <c:v>1917.5</c:v>
                </c:pt>
                <c:pt idx="767">
                  <c:v>1920</c:v>
                </c:pt>
                <c:pt idx="768">
                  <c:v>1922.5</c:v>
                </c:pt>
                <c:pt idx="769">
                  <c:v>1925</c:v>
                </c:pt>
                <c:pt idx="770">
                  <c:v>1927.5</c:v>
                </c:pt>
                <c:pt idx="771">
                  <c:v>1930</c:v>
                </c:pt>
                <c:pt idx="772">
                  <c:v>1932.5</c:v>
                </c:pt>
                <c:pt idx="773">
                  <c:v>1935</c:v>
                </c:pt>
                <c:pt idx="774">
                  <c:v>1937.5</c:v>
                </c:pt>
                <c:pt idx="775">
                  <c:v>1940</c:v>
                </c:pt>
                <c:pt idx="776">
                  <c:v>1942.5</c:v>
                </c:pt>
                <c:pt idx="777">
                  <c:v>1945</c:v>
                </c:pt>
                <c:pt idx="778">
                  <c:v>1947.5</c:v>
                </c:pt>
                <c:pt idx="779">
                  <c:v>1950</c:v>
                </c:pt>
                <c:pt idx="780">
                  <c:v>1952.5</c:v>
                </c:pt>
                <c:pt idx="781">
                  <c:v>1955</c:v>
                </c:pt>
                <c:pt idx="782">
                  <c:v>1957.5</c:v>
                </c:pt>
                <c:pt idx="783">
                  <c:v>1960</c:v>
                </c:pt>
                <c:pt idx="784">
                  <c:v>1962.5</c:v>
                </c:pt>
                <c:pt idx="785">
                  <c:v>1965</c:v>
                </c:pt>
                <c:pt idx="786">
                  <c:v>1967.5</c:v>
                </c:pt>
                <c:pt idx="787">
                  <c:v>1970</c:v>
                </c:pt>
                <c:pt idx="788">
                  <c:v>1972.5</c:v>
                </c:pt>
                <c:pt idx="789">
                  <c:v>1975</c:v>
                </c:pt>
                <c:pt idx="790">
                  <c:v>1977.5</c:v>
                </c:pt>
                <c:pt idx="791">
                  <c:v>1980</c:v>
                </c:pt>
                <c:pt idx="792">
                  <c:v>1982.5</c:v>
                </c:pt>
                <c:pt idx="793">
                  <c:v>1985</c:v>
                </c:pt>
                <c:pt idx="794">
                  <c:v>1987.5</c:v>
                </c:pt>
                <c:pt idx="795">
                  <c:v>1990</c:v>
                </c:pt>
                <c:pt idx="796">
                  <c:v>1992.5</c:v>
                </c:pt>
                <c:pt idx="797">
                  <c:v>1995</c:v>
                </c:pt>
                <c:pt idx="798">
                  <c:v>1997.5</c:v>
                </c:pt>
                <c:pt idx="799">
                  <c:v>2000</c:v>
                </c:pt>
                <c:pt idx="800">
                  <c:v>2002.5</c:v>
                </c:pt>
                <c:pt idx="801">
                  <c:v>2005</c:v>
                </c:pt>
                <c:pt idx="802">
                  <c:v>2007.5</c:v>
                </c:pt>
                <c:pt idx="803">
                  <c:v>2010</c:v>
                </c:pt>
                <c:pt idx="804">
                  <c:v>2012.5</c:v>
                </c:pt>
                <c:pt idx="805">
                  <c:v>2015</c:v>
                </c:pt>
                <c:pt idx="806">
                  <c:v>2017.5</c:v>
                </c:pt>
                <c:pt idx="807">
                  <c:v>2020</c:v>
                </c:pt>
                <c:pt idx="808">
                  <c:v>2022.5</c:v>
                </c:pt>
                <c:pt idx="809">
                  <c:v>2025</c:v>
                </c:pt>
                <c:pt idx="810">
                  <c:v>2027.5</c:v>
                </c:pt>
                <c:pt idx="811">
                  <c:v>2030</c:v>
                </c:pt>
                <c:pt idx="812">
                  <c:v>2032.5</c:v>
                </c:pt>
                <c:pt idx="813">
                  <c:v>2035</c:v>
                </c:pt>
                <c:pt idx="814">
                  <c:v>2037.5</c:v>
                </c:pt>
                <c:pt idx="815">
                  <c:v>2040</c:v>
                </c:pt>
                <c:pt idx="816">
                  <c:v>2042.5</c:v>
                </c:pt>
                <c:pt idx="817">
                  <c:v>2045</c:v>
                </c:pt>
                <c:pt idx="818">
                  <c:v>2047.5</c:v>
                </c:pt>
                <c:pt idx="819">
                  <c:v>2050</c:v>
                </c:pt>
                <c:pt idx="820">
                  <c:v>2052.5</c:v>
                </c:pt>
                <c:pt idx="821">
                  <c:v>2055</c:v>
                </c:pt>
                <c:pt idx="822">
                  <c:v>2057.5</c:v>
                </c:pt>
                <c:pt idx="823">
                  <c:v>2060</c:v>
                </c:pt>
                <c:pt idx="824">
                  <c:v>2062.5</c:v>
                </c:pt>
                <c:pt idx="825">
                  <c:v>2065</c:v>
                </c:pt>
                <c:pt idx="826">
                  <c:v>2067.5</c:v>
                </c:pt>
                <c:pt idx="827">
                  <c:v>2070</c:v>
                </c:pt>
                <c:pt idx="828">
                  <c:v>2072.5</c:v>
                </c:pt>
                <c:pt idx="829">
                  <c:v>2075</c:v>
                </c:pt>
                <c:pt idx="830">
                  <c:v>2077.5</c:v>
                </c:pt>
                <c:pt idx="831">
                  <c:v>2080</c:v>
                </c:pt>
                <c:pt idx="832">
                  <c:v>2082.5</c:v>
                </c:pt>
                <c:pt idx="833">
                  <c:v>2085</c:v>
                </c:pt>
                <c:pt idx="834">
                  <c:v>2087.5</c:v>
                </c:pt>
                <c:pt idx="835">
                  <c:v>2090</c:v>
                </c:pt>
                <c:pt idx="836">
                  <c:v>2092.5</c:v>
                </c:pt>
                <c:pt idx="837">
                  <c:v>2095</c:v>
                </c:pt>
                <c:pt idx="838">
                  <c:v>2097.5</c:v>
                </c:pt>
                <c:pt idx="839">
                  <c:v>2100</c:v>
                </c:pt>
                <c:pt idx="840">
                  <c:v>2102.5</c:v>
                </c:pt>
                <c:pt idx="841">
                  <c:v>2105</c:v>
                </c:pt>
                <c:pt idx="842">
                  <c:v>2107.5</c:v>
                </c:pt>
                <c:pt idx="843">
                  <c:v>2110</c:v>
                </c:pt>
                <c:pt idx="844">
                  <c:v>2112.5</c:v>
                </c:pt>
                <c:pt idx="845">
                  <c:v>2115</c:v>
                </c:pt>
                <c:pt idx="846">
                  <c:v>2117.5</c:v>
                </c:pt>
                <c:pt idx="847">
                  <c:v>2120</c:v>
                </c:pt>
                <c:pt idx="848">
                  <c:v>2122.5</c:v>
                </c:pt>
                <c:pt idx="849">
                  <c:v>2125</c:v>
                </c:pt>
                <c:pt idx="850">
                  <c:v>2127.5</c:v>
                </c:pt>
                <c:pt idx="851">
                  <c:v>2130</c:v>
                </c:pt>
                <c:pt idx="852">
                  <c:v>2132.5</c:v>
                </c:pt>
                <c:pt idx="853">
                  <c:v>2135</c:v>
                </c:pt>
                <c:pt idx="854">
                  <c:v>2137.5</c:v>
                </c:pt>
                <c:pt idx="855">
                  <c:v>2140</c:v>
                </c:pt>
                <c:pt idx="856">
                  <c:v>2142.5</c:v>
                </c:pt>
                <c:pt idx="857">
                  <c:v>2145</c:v>
                </c:pt>
                <c:pt idx="858">
                  <c:v>2147.5</c:v>
                </c:pt>
                <c:pt idx="859">
                  <c:v>2150</c:v>
                </c:pt>
                <c:pt idx="860">
                  <c:v>2152.5</c:v>
                </c:pt>
                <c:pt idx="861">
                  <c:v>2155</c:v>
                </c:pt>
                <c:pt idx="862">
                  <c:v>2157.5</c:v>
                </c:pt>
                <c:pt idx="863">
                  <c:v>2160</c:v>
                </c:pt>
                <c:pt idx="864">
                  <c:v>2162.5</c:v>
                </c:pt>
                <c:pt idx="865">
                  <c:v>2165</c:v>
                </c:pt>
                <c:pt idx="866">
                  <c:v>2167.5</c:v>
                </c:pt>
                <c:pt idx="867">
                  <c:v>2170</c:v>
                </c:pt>
                <c:pt idx="868">
                  <c:v>2172.5</c:v>
                </c:pt>
                <c:pt idx="869">
                  <c:v>2175</c:v>
                </c:pt>
                <c:pt idx="870">
                  <c:v>2177.5</c:v>
                </c:pt>
                <c:pt idx="871">
                  <c:v>2180</c:v>
                </c:pt>
                <c:pt idx="872">
                  <c:v>2182.5</c:v>
                </c:pt>
                <c:pt idx="873">
                  <c:v>2185</c:v>
                </c:pt>
                <c:pt idx="874">
                  <c:v>2187.5</c:v>
                </c:pt>
                <c:pt idx="875">
                  <c:v>2190</c:v>
                </c:pt>
                <c:pt idx="876">
                  <c:v>2192.5</c:v>
                </c:pt>
                <c:pt idx="877">
                  <c:v>2195</c:v>
                </c:pt>
                <c:pt idx="878">
                  <c:v>2197.5</c:v>
                </c:pt>
                <c:pt idx="879">
                  <c:v>2200</c:v>
                </c:pt>
                <c:pt idx="880">
                  <c:v>2202.5</c:v>
                </c:pt>
                <c:pt idx="881">
                  <c:v>2205</c:v>
                </c:pt>
                <c:pt idx="882">
                  <c:v>2207.5</c:v>
                </c:pt>
                <c:pt idx="883">
                  <c:v>2210</c:v>
                </c:pt>
                <c:pt idx="884">
                  <c:v>2212.5</c:v>
                </c:pt>
                <c:pt idx="885">
                  <c:v>2215</c:v>
                </c:pt>
                <c:pt idx="886">
                  <c:v>2217.5</c:v>
                </c:pt>
                <c:pt idx="887">
                  <c:v>2220</c:v>
                </c:pt>
                <c:pt idx="888">
                  <c:v>2222.5</c:v>
                </c:pt>
                <c:pt idx="889">
                  <c:v>2225</c:v>
                </c:pt>
                <c:pt idx="890">
                  <c:v>2227.5</c:v>
                </c:pt>
                <c:pt idx="891">
                  <c:v>2230</c:v>
                </c:pt>
                <c:pt idx="892">
                  <c:v>2232.5</c:v>
                </c:pt>
                <c:pt idx="893">
                  <c:v>2235</c:v>
                </c:pt>
                <c:pt idx="894">
                  <c:v>2237.5</c:v>
                </c:pt>
                <c:pt idx="895">
                  <c:v>2240</c:v>
                </c:pt>
                <c:pt idx="896">
                  <c:v>2242.5</c:v>
                </c:pt>
                <c:pt idx="897">
                  <c:v>2245</c:v>
                </c:pt>
                <c:pt idx="898">
                  <c:v>2247.5</c:v>
                </c:pt>
                <c:pt idx="899">
                  <c:v>2250</c:v>
                </c:pt>
                <c:pt idx="900">
                  <c:v>2252.5</c:v>
                </c:pt>
                <c:pt idx="901">
                  <c:v>2255</c:v>
                </c:pt>
                <c:pt idx="902">
                  <c:v>2257.5</c:v>
                </c:pt>
                <c:pt idx="903">
                  <c:v>2260</c:v>
                </c:pt>
                <c:pt idx="904">
                  <c:v>2262.5</c:v>
                </c:pt>
                <c:pt idx="905">
                  <c:v>2265</c:v>
                </c:pt>
                <c:pt idx="906">
                  <c:v>2267.5</c:v>
                </c:pt>
                <c:pt idx="907">
                  <c:v>2270</c:v>
                </c:pt>
                <c:pt idx="908">
                  <c:v>2272.5</c:v>
                </c:pt>
                <c:pt idx="909">
                  <c:v>2275</c:v>
                </c:pt>
                <c:pt idx="910">
                  <c:v>2277.5</c:v>
                </c:pt>
                <c:pt idx="911">
                  <c:v>2280</c:v>
                </c:pt>
                <c:pt idx="912">
                  <c:v>2282.5</c:v>
                </c:pt>
                <c:pt idx="913">
                  <c:v>2285</c:v>
                </c:pt>
                <c:pt idx="914">
                  <c:v>2287.5</c:v>
                </c:pt>
                <c:pt idx="915">
                  <c:v>2290</c:v>
                </c:pt>
                <c:pt idx="916">
                  <c:v>2292.5</c:v>
                </c:pt>
                <c:pt idx="917">
                  <c:v>2295</c:v>
                </c:pt>
                <c:pt idx="918">
                  <c:v>2297.5</c:v>
                </c:pt>
                <c:pt idx="919">
                  <c:v>2300</c:v>
                </c:pt>
                <c:pt idx="920">
                  <c:v>2302.5</c:v>
                </c:pt>
                <c:pt idx="921">
                  <c:v>2305</c:v>
                </c:pt>
                <c:pt idx="922">
                  <c:v>2307.5</c:v>
                </c:pt>
                <c:pt idx="923">
                  <c:v>2310</c:v>
                </c:pt>
                <c:pt idx="924">
                  <c:v>2312.5</c:v>
                </c:pt>
                <c:pt idx="925">
                  <c:v>2315</c:v>
                </c:pt>
                <c:pt idx="926">
                  <c:v>2317.5</c:v>
                </c:pt>
                <c:pt idx="927">
                  <c:v>2320</c:v>
                </c:pt>
                <c:pt idx="928">
                  <c:v>2322.5</c:v>
                </c:pt>
                <c:pt idx="929">
                  <c:v>2325</c:v>
                </c:pt>
                <c:pt idx="930">
                  <c:v>2327.5</c:v>
                </c:pt>
                <c:pt idx="931">
                  <c:v>2330</c:v>
                </c:pt>
                <c:pt idx="932">
                  <c:v>2332.5</c:v>
                </c:pt>
                <c:pt idx="933">
                  <c:v>2335</c:v>
                </c:pt>
                <c:pt idx="934">
                  <c:v>2337.5</c:v>
                </c:pt>
                <c:pt idx="935">
                  <c:v>2340</c:v>
                </c:pt>
                <c:pt idx="936">
                  <c:v>2342.5</c:v>
                </c:pt>
                <c:pt idx="937">
                  <c:v>2345</c:v>
                </c:pt>
                <c:pt idx="938">
                  <c:v>2347.5</c:v>
                </c:pt>
                <c:pt idx="939">
                  <c:v>2350</c:v>
                </c:pt>
                <c:pt idx="940">
                  <c:v>2352.5</c:v>
                </c:pt>
                <c:pt idx="941">
                  <c:v>2355</c:v>
                </c:pt>
                <c:pt idx="942">
                  <c:v>2357.5</c:v>
                </c:pt>
                <c:pt idx="943">
                  <c:v>2360</c:v>
                </c:pt>
                <c:pt idx="944">
                  <c:v>2362.5</c:v>
                </c:pt>
                <c:pt idx="945">
                  <c:v>2365</c:v>
                </c:pt>
                <c:pt idx="946">
                  <c:v>2367.5</c:v>
                </c:pt>
                <c:pt idx="947">
                  <c:v>2370</c:v>
                </c:pt>
                <c:pt idx="948">
                  <c:v>2372.5</c:v>
                </c:pt>
                <c:pt idx="949">
                  <c:v>2375</c:v>
                </c:pt>
                <c:pt idx="950">
                  <c:v>2377.5</c:v>
                </c:pt>
                <c:pt idx="951">
                  <c:v>2380</c:v>
                </c:pt>
                <c:pt idx="952">
                  <c:v>2382.5</c:v>
                </c:pt>
                <c:pt idx="953">
                  <c:v>2385</c:v>
                </c:pt>
                <c:pt idx="954">
                  <c:v>2387.5</c:v>
                </c:pt>
                <c:pt idx="955">
                  <c:v>2390</c:v>
                </c:pt>
                <c:pt idx="956">
                  <c:v>2392.5</c:v>
                </c:pt>
                <c:pt idx="957">
                  <c:v>2395</c:v>
                </c:pt>
                <c:pt idx="958">
                  <c:v>2397.5</c:v>
                </c:pt>
                <c:pt idx="959">
                  <c:v>2400</c:v>
                </c:pt>
                <c:pt idx="960">
                  <c:v>2402.5</c:v>
                </c:pt>
                <c:pt idx="961">
                  <c:v>2405</c:v>
                </c:pt>
                <c:pt idx="962">
                  <c:v>2407.5</c:v>
                </c:pt>
                <c:pt idx="963">
                  <c:v>2410</c:v>
                </c:pt>
                <c:pt idx="964">
                  <c:v>2412.5</c:v>
                </c:pt>
                <c:pt idx="965">
                  <c:v>2415</c:v>
                </c:pt>
                <c:pt idx="966">
                  <c:v>2417.5</c:v>
                </c:pt>
                <c:pt idx="967">
                  <c:v>2420</c:v>
                </c:pt>
                <c:pt idx="968">
                  <c:v>2422.5</c:v>
                </c:pt>
                <c:pt idx="969">
                  <c:v>2425</c:v>
                </c:pt>
                <c:pt idx="970">
                  <c:v>2427.5</c:v>
                </c:pt>
                <c:pt idx="971">
                  <c:v>2430</c:v>
                </c:pt>
                <c:pt idx="972">
                  <c:v>2432.5</c:v>
                </c:pt>
                <c:pt idx="973">
                  <c:v>2435</c:v>
                </c:pt>
                <c:pt idx="974">
                  <c:v>2437.5</c:v>
                </c:pt>
                <c:pt idx="975">
                  <c:v>2440</c:v>
                </c:pt>
                <c:pt idx="976">
                  <c:v>2442.5</c:v>
                </c:pt>
                <c:pt idx="977">
                  <c:v>2445</c:v>
                </c:pt>
                <c:pt idx="978">
                  <c:v>2447.5</c:v>
                </c:pt>
                <c:pt idx="979">
                  <c:v>2450</c:v>
                </c:pt>
                <c:pt idx="980">
                  <c:v>2452.5</c:v>
                </c:pt>
                <c:pt idx="981">
                  <c:v>2455</c:v>
                </c:pt>
                <c:pt idx="982">
                  <c:v>2457.5</c:v>
                </c:pt>
                <c:pt idx="983">
                  <c:v>2460</c:v>
                </c:pt>
                <c:pt idx="984">
                  <c:v>2462.5</c:v>
                </c:pt>
                <c:pt idx="985">
                  <c:v>2465</c:v>
                </c:pt>
                <c:pt idx="986">
                  <c:v>2467.5</c:v>
                </c:pt>
                <c:pt idx="987">
                  <c:v>2470</c:v>
                </c:pt>
                <c:pt idx="988">
                  <c:v>2472.5</c:v>
                </c:pt>
                <c:pt idx="989">
                  <c:v>2475</c:v>
                </c:pt>
                <c:pt idx="990">
                  <c:v>2477.5</c:v>
                </c:pt>
                <c:pt idx="991">
                  <c:v>2480</c:v>
                </c:pt>
                <c:pt idx="992">
                  <c:v>2482.5</c:v>
                </c:pt>
                <c:pt idx="993">
                  <c:v>2485</c:v>
                </c:pt>
                <c:pt idx="994">
                  <c:v>2487.5</c:v>
                </c:pt>
                <c:pt idx="995">
                  <c:v>2490</c:v>
                </c:pt>
                <c:pt idx="996">
                  <c:v>2492.5</c:v>
                </c:pt>
                <c:pt idx="997">
                  <c:v>2495</c:v>
                </c:pt>
                <c:pt idx="998">
                  <c:v>2497.5</c:v>
                </c:pt>
                <c:pt idx="999">
                  <c:v>2500</c:v>
                </c:pt>
                <c:pt idx="1000">
                  <c:v>2502.5</c:v>
                </c:pt>
                <c:pt idx="1001">
                  <c:v>2505</c:v>
                </c:pt>
                <c:pt idx="1002">
                  <c:v>2507.5</c:v>
                </c:pt>
                <c:pt idx="1003">
                  <c:v>2510</c:v>
                </c:pt>
                <c:pt idx="1004">
                  <c:v>2512.5</c:v>
                </c:pt>
                <c:pt idx="1005">
                  <c:v>2515</c:v>
                </c:pt>
                <c:pt idx="1006">
                  <c:v>2517.5</c:v>
                </c:pt>
                <c:pt idx="1007">
                  <c:v>2520</c:v>
                </c:pt>
                <c:pt idx="1008">
                  <c:v>2522.5</c:v>
                </c:pt>
                <c:pt idx="1009">
                  <c:v>2525</c:v>
                </c:pt>
                <c:pt idx="1010">
                  <c:v>2527.5</c:v>
                </c:pt>
                <c:pt idx="1011">
                  <c:v>2530</c:v>
                </c:pt>
                <c:pt idx="1012">
                  <c:v>2532.5</c:v>
                </c:pt>
                <c:pt idx="1013">
                  <c:v>2535</c:v>
                </c:pt>
                <c:pt idx="1014">
                  <c:v>2537.5</c:v>
                </c:pt>
                <c:pt idx="1015">
                  <c:v>2540</c:v>
                </c:pt>
                <c:pt idx="1016">
                  <c:v>2542.5</c:v>
                </c:pt>
                <c:pt idx="1017">
                  <c:v>2545</c:v>
                </c:pt>
                <c:pt idx="1018">
                  <c:v>2547.5</c:v>
                </c:pt>
                <c:pt idx="1019">
                  <c:v>2550</c:v>
                </c:pt>
                <c:pt idx="1020">
                  <c:v>2552.5</c:v>
                </c:pt>
                <c:pt idx="1021">
                  <c:v>2555</c:v>
                </c:pt>
                <c:pt idx="1022">
                  <c:v>2557.5</c:v>
                </c:pt>
                <c:pt idx="1023">
                  <c:v>2560</c:v>
                </c:pt>
                <c:pt idx="1024">
                  <c:v>2562.5</c:v>
                </c:pt>
                <c:pt idx="1025">
                  <c:v>2565</c:v>
                </c:pt>
                <c:pt idx="1026">
                  <c:v>2567.5</c:v>
                </c:pt>
                <c:pt idx="1027">
                  <c:v>2570</c:v>
                </c:pt>
                <c:pt idx="1028">
                  <c:v>2572.5</c:v>
                </c:pt>
                <c:pt idx="1029">
                  <c:v>2575</c:v>
                </c:pt>
                <c:pt idx="1030">
                  <c:v>2577.5</c:v>
                </c:pt>
                <c:pt idx="1031">
                  <c:v>2580</c:v>
                </c:pt>
                <c:pt idx="1032">
                  <c:v>2582.5</c:v>
                </c:pt>
                <c:pt idx="1033">
                  <c:v>2585</c:v>
                </c:pt>
                <c:pt idx="1034">
                  <c:v>2587.5</c:v>
                </c:pt>
                <c:pt idx="1035">
                  <c:v>2590</c:v>
                </c:pt>
                <c:pt idx="1036">
                  <c:v>2592.5</c:v>
                </c:pt>
                <c:pt idx="1037">
                  <c:v>2595</c:v>
                </c:pt>
                <c:pt idx="1038">
                  <c:v>2597.5</c:v>
                </c:pt>
                <c:pt idx="1039">
                  <c:v>2600</c:v>
                </c:pt>
                <c:pt idx="1040">
                  <c:v>2602.5</c:v>
                </c:pt>
                <c:pt idx="1041">
                  <c:v>2605</c:v>
                </c:pt>
                <c:pt idx="1042">
                  <c:v>2607.5</c:v>
                </c:pt>
                <c:pt idx="1043">
                  <c:v>2610</c:v>
                </c:pt>
                <c:pt idx="1044">
                  <c:v>2612.5</c:v>
                </c:pt>
                <c:pt idx="1045">
                  <c:v>2615</c:v>
                </c:pt>
                <c:pt idx="1046">
                  <c:v>2617.5</c:v>
                </c:pt>
                <c:pt idx="1047">
                  <c:v>2620</c:v>
                </c:pt>
                <c:pt idx="1048">
                  <c:v>2622.5</c:v>
                </c:pt>
                <c:pt idx="1049">
                  <c:v>2625</c:v>
                </c:pt>
                <c:pt idx="1050">
                  <c:v>2627.5</c:v>
                </c:pt>
                <c:pt idx="1051">
                  <c:v>2630</c:v>
                </c:pt>
                <c:pt idx="1052">
                  <c:v>2632.5</c:v>
                </c:pt>
                <c:pt idx="1053">
                  <c:v>2635</c:v>
                </c:pt>
                <c:pt idx="1054">
                  <c:v>2637.5</c:v>
                </c:pt>
                <c:pt idx="1055">
                  <c:v>2640</c:v>
                </c:pt>
                <c:pt idx="1056">
                  <c:v>2642.5</c:v>
                </c:pt>
                <c:pt idx="1057">
                  <c:v>2645</c:v>
                </c:pt>
                <c:pt idx="1058">
                  <c:v>2647.5</c:v>
                </c:pt>
                <c:pt idx="1059">
                  <c:v>2650</c:v>
                </c:pt>
                <c:pt idx="1060">
                  <c:v>2652.5</c:v>
                </c:pt>
                <c:pt idx="1061">
                  <c:v>2655</c:v>
                </c:pt>
                <c:pt idx="1062">
                  <c:v>2657.5</c:v>
                </c:pt>
                <c:pt idx="1063">
                  <c:v>2660</c:v>
                </c:pt>
                <c:pt idx="1064">
                  <c:v>2662.5</c:v>
                </c:pt>
                <c:pt idx="1065">
                  <c:v>2665</c:v>
                </c:pt>
                <c:pt idx="1066">
                  <c:v>2667.5</c:v>
                </c:pt>
                <c:pt idx="1067">
                  <c:v>2670</c:v>
                </c:pt>
                <c:pt idx="1068">
                  <c:v>2672.5</c:v>
                </c:pt>
                <c:pt idx="1069">
                  <c:v>2675</c:v>
                </c:pt>
                <c:pt idx="1070">
                  <c:v>2677.5</c:v>
                </c:pt>
                <c:pt idx="1071">
                  <c:v>2680</c:v>
                </c:pt>
                <c:pt idx="1072">
                  <c:v>2682.5</c:v>
                </c:pt>
                <c:pt idx="1073">
                  <c:v>2685</c:v>
                </c:pt>
                <c:pt idx="1074">
                  <c:v>2687.5</c:v>
                </c:pt>
                <c:pt idx="1075">
                  <c:v>2690</c:v>
                </c:pt>
                <c:pt idx="1076">
                  <c:v>2692.5</c:v>
                </c:pt>
                <c:pt idx="1077">
                  <c:v>2695</c:v>
                </c:pt>
                <c:pt idx="1078">
                  <c:v>2697.5</c:v>
                </c:pt>
                <c:pt idx="1079">
                  <c:v>2700</c:v>
                </c:pt>
                <c:pt idx="1080">
                  <c:v>2702.5</c:v>
                </c:pt>
                <c:pt idx="1081">
                  <c:v>2705</c:v>
                </c:pt>
                <c:pt idx="1082">
                  <c:v>2707.5</c:v>
                </c:pt>
                <c:pt idx="1083">
                  <c:v>2710</c:v>
                </c:pt>
                <c:pt idx="1084">
                  <c:v>2712.5</c:v>
                </c:pt>
                <c:pt idx="1085">
                  <c:v>2715</c:v>
                </c:pt>
                <c:pt idx="1086">
                  <c:v>2717.5</c:v>
                </c:pt>
                <c:pt idx="1087">
                  <c:v>2720</c:v>
                </c:pt>
                <c:pt idx="1088">
                  <c:v>2722.5</c:v>
                </c:pt>
                <c:pt idx="1089">
                  <c:v>2725</c:v>
                </c:pt>
                <c:pt idx="1090">
                  <c:v>2727.5</c:v>
                </c:pt>
                <c:pt idx="1091">
                  <c:v>2730</c:v>
                </c:pt>
                <c:pt idx="1092">
                  <c:v>2732.5</c:v>
                </c:pt>
                <c:pt idx="1093">
                  <c:v>2735</c:v>
                </c:pt>
                <c:pt idx="1094">
                  <c:v>2737.5</c:v>
                </c:pt>
                <c:pt idx="1095">
                  <c:v>2740</c:v>
                </c:pt>
                <c:pt idx="1096">
                  <c:v>2742.5</c:v>
                </c:pt>
                <c:pt idx="1097">
                  <c:v>2745</c:v>
                </c:pt>
                <c:pt idx="1098">
                  <c:v>2747.5</c:v>
                </c:pt>
                <c:pt idx="1099">
                  <c:v>2750</c:v>
                </c:pt>
                <c:pt idx="1100">
                  <c:v>2752.5</c:v>
                </c:pt>
                <c:pt idx="1101">
                  <c:v>2755</c:v>
                </c:pt>
                <c:pt idx="1102">
                  <c:v>2757.5</c:v>
                </c:pt>
                <c:pt idx="1103">
                  <c:v>2760</c:v>
                </c:pt>
                <c:pt idx="1104">
                  <c:v>2762.5</c:v>
                </c:pt>
                <c:pt idx="1105">
                  <c:v>2765</c:v>
                </c:pt>
                <c:pt idx="1106">
                  <c:v>2767.5</c:v>
                </c:pt>
                <c:pt idx="1107">
                  <c:v>2770</c:v>
                </c:pt>
                <c:pt idx="1108">
                  <c:v>2772.5</c:v>
                </c:pt>
                <c:pt idx="1109">
                  <c:v>2775</c:v>
                </c:pt>
                <c:pt idx="1110">
                  <c:v>2777.5</c:v>
                </c:pt>
                <c:pt idx="1111">
                  <c:v>2780</c:v>
                </c:pt>
                <c:pt idx="1112">
                  <c:v>2782.5</c:v>
                </c:pt>
                <c:pt idx="1113">
                  <c:v>2785</c:v>
                </c:pt>
                <c:pt idx="1114">
                  <c:v>2787.5</c:v>
                </c:pt>
                <c:pt idx="1115">
                  <c:v>2790</c:v>
                </c:pt>
                <c:pt idx="1116">
                  <c:v>2792.5</c:v>
                </c:pt>
                <c:pt idx="1117">
                  <c:v>2795</c:v>
                </c:pt>
                <c:pt idx="1118">
                  <c:v>2797.5</c:v>
                </c:pt>
                <c:pt idx="1119">
                  <c:v>2800</c:v>
                </c:pt>
                <c:pt idx="1120">
                  <c:v>2802.5</c:v>
                </c:pt>
                <c:pt idx="1121">
                  <c:v>2805</c:v>
                </c:pt>
                <c:pt idx="1122">
                  <c:v>2807.5</c:v>
                </c:pt>
                <c:pt idx="1123">
                  <c:v>2810</c:v>
                </c:pt>
                <c:pt idx="1124">
                  <c:v>2812.5</c:v>
                </c:pt>
                <c:pt idx="1125">
                  <c:v>2815</c:v>
                </c:pt>
                <c:pt idx="1126">
                  <c:v>2817.5</c:v>
                </c:pt>
                <c:pt idx="1127">
                  <c:v>2820</c:v>
                </c:pt>
                <c:pt idx="1128">
                  <c:v>2822.5</c:v>
                </c:pt>
                <c:pt idx="1129">
                  <c:v>2825</c:v>
                </c:pt>
                <c:pt idx="1130">
                  <c:v>2827.5</c:v>
                </c:pt>
                <c:pt idx="1131">
                  <c:v>2830</c:v>
                </c:pt>
                <c:pt idx="1132">
                  <c:v>2832.5</c:v>
                </c:pt>
                <c:pt idx="1133">
                  <c:v>2835</c:v>
                </c:pt>
                <c:pt idx="1134">
                  <c:v>2837.5</c:v>
                </c:pt>
                <c:pt idx="1135">
                  <c:v>2840</c:v>
                </c:pt>
                <c:pt idx="1136">
                  <c:v>2842.5</c:v>
                </c:pt>
                <c:pt idx="1137">
                  <c:v>2845</c:v>
                </c:pt>
                <c:pt idx="1138">
                  <c:v>2847.5</c:v>
                </c:pt>
                <c:pt idx="1139">
                  <c:v>2850</c:v>
                </c:pt>
                <c:pt idx="1140">
                  <c:v>2852.5</c:v>
                </c:pt>
                <c:pt idx="1141">
                  <c:v>2855</c:v>
                </c:pt>
                <c:pt idx="1142">
                  <c:v>2857.5</c:v>
                </c:pt>
                <c:pt idx="1143">
                  <c:v>2860</c:v>
                </c:pt>
                <c:pt idx="1144">
                  <c:v>2862.5</c:v>
                </c:pt>
                <c:pt idx="1145">
                  <c:v>2865</c:v>
                </c:pt>
                <c:pt idx="1146">
                  <c:v>2867.5</c:v>
                </c:pt>
                <c:pt idx="1147">
                  <c:v>2870</c:v>
                </c:pt>
                <c:pt idx="1148">
                  <c:v>2872.5</c:v>
                </c:pt>
                <c:pt idx="1149">
                  <c:v>2875</c:v>
                </c:pt>
                <c:pt idx="1150">
                  <c:v>2877.5</c:v>
                </c:pt>
                <c:pt idx="1151">
                  <c:v>2880</c:v>
                </c:pt>
                <c:pt idx="1152">
                  <c:v>2882.5</c:v>
                </c:pt>
                <c:pt idx="1153">
                  <c:v>2885</c:v>
                </c:pt>
                <c:pt idx="1154">
                  <c:v>2887.5</c:v>
                </c:pt>
                <c:pt idx="1155">
                  <c:v>2890</c:v>
                </c:pt>
                <c:pt idx="1156">
                  <c:v>2892.5</c:v>
                </c:pt>
                <c:pt idx="1157">
                  <c:v>2895</c:v>
                </c:pt>
                <c:pt idx="1158">
                  <c:v>2897.5</c:v>
                </c:pt>
                <c:pt idx="1159">
                  <c:v>2900</c:v>
                </c:pt>
                <c:pt idx="1160">
                  <c:v>2902.5</c:v>
                </c:pt>
                <c:pt idx="1161">
                  <c:v>2905</c:v>
                </c:pt>
                <c:pt idx="1162">
                  <c:v>2907.5</c:v>
                </c:pt>
                <c:pt idx="1163">
                  <c:v>2910</c:v>
                </c:pt>
                <c:pt idx="1164">
                  <c:v>2912.5</c:v>
                </c:pt>
                <c:pt idx="1165">
                  <c:v>2915</c:v>
                </c:pt>
                <c:pt idx="1166">
                  <c:v>2917.5</c:v>
                </c:pt>
                <c:pt idx="1167">
                  <c:v>2920</c:v>
                </c:pt>
                <c:pt idx="1168">
                  <c:v>2922.5</c:v>
                </c:pt>
                <c:pt idx="1169">
                  <c:v>2925</c:v>
                </c:pt>
                <c:pt idx="1170">
                  <c:v>2927.5</c:v>
                </c:pt>
                <c:pt idx="1171">
                  <c:v>2930</c:v>
                </c:pt>
                <c:pt idx="1172">
                  <c:v>2932.5</c:v>
                </c:pt>
                <c:pt idx="1173">
                  <c:v>2935</c:v>
                </c:pt>
                <c:pt idx="1174">
                  <c:v>2937.5</c:v>
                </c:pt>
                <c:pt idx="1175">
                  <c:v>2940</c:v>
                </c:pt>
                <c:pt idx="1176">
                  <c:v>2942.5</c:v>
                </c:pt>
                <c:pt idx="1177">
                  <c:v>2945</c:v>
                </c:pt>
                <c:pt idx="1178">
                  <c:v>2947.5</c:v>
                </c:pt>
                <c:pt idx="1179">
                  <c:v>2950</c:v>
                </c:pt>
                <c:pt idx="1180">
                  <c:v>2952.5</c:v>
                </c:pt>
                <c:pt idx="1181">
                  <c:v>2955</c:v>
                </c:pt>
                <c:pt idx="1182">
                  <c:v>2957.5</c:v>
                </c:pt>
                <c:pt idx="1183">
                  <c:v>2960</c:v>
                </c:pt>
                <c:pt idx="1184">
                  <c:v>2962.5</c:v>
                </c:pt>
                <c:pt idx="1185">
                  <c:v>2965</c:v>
                </c:pt>
                <c:pt idx="1186">
                  <c:v>2967.5</c:v>
                </c:pt>
                <c:pt idx="1187">
                  <c:v>2970</c:v>
                </c:pt>
                <c:pt idx="1188">
                  <c:v>2972.5</c:v>
                </c:pt>
                <c:pt idx="1189">
                  <c:v>2975</c:v>
                </c:pt>
                <c:pt idx="1190">
                  <c:v>2977.5</c:v>
                </c:pt>
                <c:pt idx="1191">
                  <c:v>2980</c:v>
                </c:pt>
                <c:pt idx="1192">
                  <c:v>2982.5</c:v>
                </c:pt>
                <c:pt idx="1193">
                  <c:v>2985</c:v>
                </c:pt>
                <c:pt idx="1194">
                  <c:v>2987.5</c:v>
                </c:pt>
                <c:pt idx="1195">
                  <c:v>2990</c:v>
                </c:pt>
                <c:pt idx="1196">
                  <c:v>2992.5</c:v>
                </c:pt>
                <c:pt idx="1197">
                  <c:v>2995</c:v>
                </c:pt>
                <c:pt idx="1198">
                  <c:v>2997.5</c:v>
                </c:pt>
                <c:pt idx="1199">
                  <c:v>3000</c:v>
                </c:pt>
                <c:pt idx="1200">
                  <c:v>3002.5</c:v>
                </c:pt>
                <c:pt idx="1201">
                  <c:v>3005</c:v>
                </c:pt>
                <c:pt idx="1202">
                  <c:v>3007.5</c:v>
                </c:pt>
                <c:pt idx="1203">
                  <c:v>3010</c:v>
                </c:pt>
                <c:pt idx="1204">
                  <c:v>3012.5</c:v>
                </c:pt>
                <c:pt idx="1205">
                  <c:v>3015</c:v>
                </c:pt>
                <c:pt idx="1206">
                  <c:v>3017.5</c:v>
                </c:pt>
                <c:pt idx="1207">
                  <c:v>3020</c:v>
                </c:pt>
                <c:pt idx="1208">
                  <c:v>3022.5</c:v>
                </c:pt>
                <c:pt idx="1209">
                  <c:v>3025</c:v>
                </c:pt>
                <c:pt idx="1210">
                  <c:v>3027.5</c:v>
                </c:pt>
                <c:pt idx="1211">
                  <c:v>3030</c:v>
                </c:pt>
                <c:pt idx="1212">
                  <c:v>3032.5</c:v>
                </c:pt>
                <c:pt idx="1213">
                  <c:v>3035</c:v>
                </c:pt>
                <c:pt idx="1214">
                  <c:v>3037.5</c:v>
                </c:pt>
                <c:pt idx="1215">
                  <c:v>3040</c:v>
                </c:pt>
                <c:pt idx="1216">
                  <c:v>3042.5</c:v>
                </c:pt>
                <c:pt idx="1217">
                  <c:v>3045</c:v>
                </c:pt>
                <c:pt idx="1218">
                  <c:v>3047.5</c:v>
                </c:pt>
                <c:pt idx="1219">
                  <c:v>3050</c:v>
                </c:pt>
                <c:pt idx="1220">
                  <c:v>3052.5</c:v>
                </c:pt>
                <c:pt idx="1221">
                  <c:v>3055</c:v>
                </c:pt>
                <c:pt idx="1222">
                  <c:v>3057.5</c:v>
                </c:pt>
                <c:pt idx="1223">
                  <c:v>3060</c:v>
                </c:pt>
                <c:pt idx="1224">
                  <c:v>3062.5</c:v>
                </c:pt>
                <c:pt idx="1225">
                  <c:v>3065</c:v>
                </c:pt>
                <c:pt idx="1226">
                  <c:v>3067.5</c:v>
                </c:pt>
                <c:pt idx="1227">
                  <c:v>3070</c:v>
                </c:pt>
                <c:pt idx="1228">
                  <c:v>3072.5</c:v>
                </c:pt>
                <c:pt idx="1229">
                  <c:v>3075</c:v>
                </c:pt>
                <c:pt idx="1230">
                  <c:v>3077.5</c:v>
                </c:pt>
                <c:pt idx="1231">
                  <c:v>3080</c:v>
                </c:pt>
                <c:pt idx="1232">
                  <c:v>3082.5</c:v>
                </c:pt>
                <c:pt idx="1233">
                  <c:v>3085</c:v>
                </c:pt>
                <c:pt idx="1234">
                  <c:v>3087.5</c:v>
                </c:pt>
                <c:pt idx="1235">
                  <c:v>3090</c:v>
                </c:pt>
                <c:pt idx="1236">
                  <c:v>3092.5</c:v>
                </c:pt>
                <c:pt idx="1237">
                  <c:v>3095</c:v>
                </c:pt>
                <c:pt idx="1238">
                  <c:v>3097.5</c:v>
                </c:pt>
                <c:pt idx="1239">
                  <c:v>3100</c:v>
                </c:pt>
                <c:pt idx="1240">
                  <c:v>3102.5</c:v>
                </c:pt>
                <c:pt idx="1241">
                  <c:v>3105</c:v>
                </c:pt>
                <c:pt idx="1242">
                  <c:v>3107.5</c:v>
                </c:pt>
                <c:pt idx="1243">
                  <c:v>3110</c:v>
                </c:pt>
                <c:pt idx="1244">
                  <c:v>3112.5</c:v>
                </c:pt>
                <c:pt idx="1245">
                  <c:v>3115</c:v>
                </c:pt>
                <c:pt idx="1246">
                  <c:v>3117.5</c:v>
                </c:pt>
                <c:pt idx="1247">
                  <c:v>3120</c:v>
                </c:pt>
                <c:pt idx="1248">
                  <c:v>3122.5</c:v>
                </c:pt>
                <c:pt idx="1249">
                  <c:v>3125</c:v>
                </c:pt>
                <c:pt idx="1250">
                  <c:v>3127.5</c:v>
                </c:pt>
                <c:pt idx="1251">
                  <c:v>3130</c:v>
                </c:pt>
                <c:pt idx="1252">
                  <c:v>3132.5</c:v>
                </c:pt>
                <c:pt idx="1253">
                  <c:v>3135</c:v>
                </c:pt>
                <c:pt idx="1254">
                  <c:v>3137.5</c:v>
                </c:pt>
                <c:pt idx="1255">
                  <c:v>3140</c:v>
                </c:pt>
                <c:pt idx="1256">
                  <c:v>3142.5</c:v>
                </c:pt>
                <c:pt idx="1257">
                  <c:v>3145</c:v>
                </c:pt>
                <c:pt idx="1258">
                  <c:v>3147.5</c:v>
                </c:pt>
                <c:pt idx="1259">
                  <c:v>3150</c:v>
                </c:pt>
                <c:pt idx="1260">
                  <c:v>3152.5</c:v>
                </c:pt>
                <c:pt idx="1261">
                  <c:v>3155</c:v>
                </c:pt>
                <c:pt idx="1262">
                  <c:v>3157.5</c:v>
                </c:pt>
                <c:pt idx="1263">
                  <c:v>3160</c:v>
                </c:pt>
                <c:pt idx="1264">
                  <c:v>3162.5</c:v>
                </c:pt>
                <c:pt idx="1265">
                  <c:v>3165</c:v>
                </c:pt>
                <c:pt idx="1266">
                  <c:v>3167.5</c:v>
                </c:pt>
                <c:pt idx="1267">
                  <c:v>3170</c:v>
                </c:pt>
                <c:pt idx="1268">
                  <c:v>3172.5</c:v>
                </c:pt>
                <c:pt idx="1269">
                  <c:v>3175</c:v>
                </c:pt>
                <c:pt idx="1270">
                  <c:v>3177.5</c:v>
                </c:pt>
                <c:pt idx="1271">
                  <c:v>3180</c:v>
                </c:pt>
                <c:pt idx="1272">
                  <c:v>3182.5</c:v>
                </c:pt>
                <c:pt idx="1273">
                  <c:v>3185</c:v>
                </c:pt>
                <c:pt idx="1274">
                  <c:v>3187.5</c:v>
                </c:pt>
                <c:pt idx="1275">
                  <c:v>3190</c:v>
                </c:pt>
                <c:pt idx="1276">
                  <c:v>3192.5</c:v>
                </c:pt>
                <c:pt idx="1277">
                  <c:v>3195</c:v>
                </c:pt>
                <c:pt idx="1278">
                  <c:v>3197.5</c:v>
                </c:pt>
                <c:pt idx="1279">
                  <c:v>3200</c:v>
                </c:pt>
                <c:pt idx="1280">
                  <c:v>3202.5</c:v>
                </c:pt>
                <c:pt idx="1281">
                  <c:v>3205</c:v>
                </c:pt>
                <c:pt idx="1282">
                  <c:v>3207.5</c:v>
                </c:pt>
                <c:pt idx="1283">
                  <c:v>3210</c:v>
                </c:pt>
                <c:pt idx="1284">
                  <c:v>3212.5</c:v>
                </c:pt>
                <c:pt idx="1285">
                  <c:v>3215</c:v>
                </c:pt>
                <c:pt idx="1286">
                  <c:v>3217.5</c:v>
                </c:pt>
                <c:pt idx="1287">
                  <c:v>3220</c:v>
                </c:pt>
                <c:pt idx="1288">
                  <c:v>3222.5</c:v>
                </c:pt>
                <c:pt idx="1289">
                  <c:v>3225</c:v>
                </c:pt>
                <c:pt idx="1290">
                  <c:v>3227.5</c:v>
                </c:pt>
                <c:pt idx="1291">
                  <c:v>3230</c:v>
                </c:pt>
                <c:pt idx="1292">
                  <c:v>3232.5</c:v>
                </c:pt>
                <c:pt idx="1293">
                  <c:v>3235</c:v>
                </c:pt>
                <c:pt idx="1294">
                  <c:v>3237.5</c:v>
                </c:pt>
                <c:pt idx="1295">
                  <c:v>3240</c:v>
                </c:pt>
                <c:pt idx="1296">
                  <c:v>3242.5</c:v>
                </c:pt>
                <c:pt idx="1297">
                  <c:v>3245</c:v>
                </c:pt>
                <c:pt idx="1298">
                  <c:v>3247.5</c:v>
                </c:pt>
                <c:pt idx="1299">
                  <c:v>3250</c:v>
                </c:pt>
                <c:pt idx="1300">
                  <c:v>3252.5</c:v>
                </c:pt>
                <c:pt idx="1301">
                  <c:v>3255</c:v>
                </c:pt>
                <c:pt idx="1302">
                  <c:v>3257.5</c:v>
                </c:pt>
                <c:pt idx="1303">
                  <c:v>3260</c:v>
                </c:pt>
                <c:pt idx="1304">
                  <c:v>3262.5</c:v>
                </c:pt>
                <c:pt idx="1305">
                  <c:v>3265</c:v>
                </c:pt>
                <c:pt idx="1306">
                  <c:v>3267.5</c:v>
                </c:pt>
                <c:pt idx="1307">
                  <c:v>3270</c:v>
                </c:pt>
                <c:pt idx="1308">
                  <c:v>3272.5</c:v>
                </c:pt>
                <c:pt idx="1309">
                  <c:v>3275</c:v>
                </c:pt>
                <c:pt idx="1310">
                  <c:v>3277.5</c:v>
                </c:pt>
                <c:pt idx="1311">
                  <c:v>3280</c:v>
                </c:pt>
                <c:pt idx="1312">
                  <c:v>3282.5</c:v>
                </c:pt>
                <c:pt idx="1313">
                  <c:v>3285</c:v>
                </c:pt>
                <c:pt idx="1314">
                  <c:v>3287.5</c:v>
                </c:pt>
                <c:pt idx="1315">
                  <c:v>3290</c:v>
                </c:pt>
                <c:pt idx="1316">
                  <c:v>3292.5</c:v>
                </c:pt>
                <c:pt idx="1317">
                  <c:v>3295</c:v>
                </c:pt>
                <c:pt idx="1318">
                  <c:v>3297.5</c:v>
                </c:pt>
                <c:pt idx="1319">
                  <c:v>3300</c:v>
                </c:pt>
                <c:pt idx="1320">
                  <c:v>3302.5</c:v>
                </c:pt>
                <c:pt idx="1321">
                  <c:v>3305</c:v>
                </c:pt>
                <c:pt idx="1322">
                  <c:v>3307.5</c:v>
                </c:pt>
                <c:pt idx="1323">
                  <c:v>3310</c:v>
                </c:pt>
                <c:pt idx="1324">
                  <c:v>3312.5</c:v>
                </c:pt>
                <c:pt idx="1325">
                  <c:v>3315</c:v>
                </c:pt>
                <c:pt idx="1326">
                  <c:v>3317.5</c:v>
                </c:pt>
                <c:pt idx="1327">
                  <c:v>3320</c:v>
                </c:pt>
                <c:pt idx="1328">
                  <c:v>3322.5</c:v>
                </c:pt>
                <c:pt idx="1329">
                  <c:v>3325</c:v>
                </c:pt>
                <c:pt idx="1330">
                  <c:v>3327.5</c:v>
                </c:pt>
                <c:pt idx="1331">
                  <c:v>3330</c:v>
                </c:pt>
                <c:pt idx="1332">
                  <c:v>3332.5</c:v>
                </c:pt>
                <c:pt idx="1333">
                  <c:v>3335</c:v>
                </c:pt>
                <c:pt idx="1334">
                  <c:v>3337.5</c:v>
                </c:pt>
                <c:pt idx="1335">
                  <c:v>3340</c:v>
                </c:pt>
                <c:pt idx="1336">
                  <c:v>3342.5</c:v>
                </c:pt>
                <c:pt idx="1337">
                  <c:v>3345</c:v>
                </c:pt>
                <c:pt idx="1338">
                  <c:v>3347.5</c:v>
                </c:pt>
                <c:pt idx="1339">
                  <c:v>3350</c:v>
                </c:pt>
                <c:pt idx="1340">
                  <c:v>3352.5</c:v>
                </c:pt>
                <c:pt idx="1341">
                  <c:v>3355</c:v>
                </c:pt>
                <c:pt idx="1342">
                  <c:v>3357.5</c:v>
                </c:pt>
                <c:pt idx="1343">
                  <c:v>3360</c:v>
                </c:pt>
                <c:pt idx="1344">
                  <c:v>3362.5</c:v>
                </c:pt>
                <c:pt idx="1345">
                  <c:v>3365</c:v>
                </c:pt>
                <c:pt idx="1346">
                  <c:v>3367.5</c:v>
                </c:pt>
                <c:pt idx="1347">
                  <c:v>3370</c:v>
                </c:pt>
                <c:pt idx="1348">
                  <c:v>3372.5</c:v>
                </c:pt>
                <c:pt idx="1349">
                  <c:v>3375</c:v>
                </c:pt>
                <c:pt idx="1350">
                  <c:v>3377.5</c:v>
                </c:pt>
                <c:pt idx="1351">
                  <c:v>3380</c:v>
                </c:pt>
                <c:pt idx="1352">
                  <c:v>3382.5</c:v>
                </c:pt>
                <c:pt idx="1353">
                  <c:v>3385</c:v>
                </c:pt>
                <c:pt idx="1354">
                  <c:v>3387.5</c:v>
                </c:pt>
                <c:pt idx="1355">
                  <c:v>3390</c:v>
                </c:pt>
                <c:pt idx="1356">
                  <c:v>3392.5</c:v>
                </c:pt>
                <c:pt idx="1357">
                  <c:v>3395</c:v>
                </c:pt>
                <c:pt idx="1358">
                  <c:v>3397.5</c:v>
                </c:pt>
                <c:pt idx="1359">
                  <c:v>3400</c:v>
                </c:pt>
                <c:pt idx="1360">
                  <c:v>3402.5</c:v>
                </c:pt>
                <c:pt idx="1361">
                  <c:v>3405</c:v>
                </c:pt>
                <c:pt idx="1362">
                  <c:v>3407.5</c:v>
                </c:pt>
                <c:pt idx="1363">
                  <c:v>3410</c:v>
                </c:pt>
                <c:pt idx="1364">
                  <c:v>3412.5</c:v>
                </c:pt>
                <c:pt idx="1365">
                  <c:v>3415</c:v>
                </c:pt>
                <c:pt idx="1366">
                  <c:v>3417.5</c:v>
                </c:pt>
                <c:pt idx="1367">
                  <c:v>3420</c:v>
                </c:pt>
                <c:pt idx="1368">
                  <c:v>3422.5</c:v>
                </c:pt>
                <c:pt idx="1369">
                  <c:v>3425</c:v>
                </c:pt>
                <c:pt idx="1370">
                  <c:v>3427.5</c:v>
                </c:pt>
                <c:pt idx="1371">
                  <c:v>3430</c:v>
                </c:pt>
                <c:pt idx="1372">
                  <c:v>3432.5</c:v>
                </c:pt>
                <c:pt idx="1373">
                  <c:v>3435</c:v>
                </c:pt>
                <c:pt idx="1374">
                  <c:v>3437.5</c:v>
                </c:pt>
                <c:pt idx="1375">
                  <c:v>3440</c:v>
                </c:pt>
                <c:pt idx="1376">
                  <c:v>3442.5</c:v>
                </c:pt>
                <c:pt idx="1377">
                  <c:v>3445</c:v>
                </c:pt>
                <c:pt idx="1378">
                  <c:v>3447.5</c:v>
                </c:pt>
                <c:pt idx="1379">
                  <c:v>3450</c:v>
                </c:pt>
                <c:pt idx="1380">
                  <c:v>3452.5</c:v>
                </c:pt>
                <c:pt idx="1381">
                  <c:v>3455</c:v>
                </c:pt>
                <c:pt idx="1382">
                  <c:v>3457.5</c:v>
                </c:pt>
                <c:pt idx="1383">
                  <c:v>3460</c:v>
                </c:pt>
                <c:pt idx="1384">
                  <c:v>3462.5</c:v>
                </c:pt>
                <c:pt idx="1385">
                  <c:v>3465</c:v>
                </c:pt>
                <c:pt idx="1386">
                  <c:v>3467.5</c:v>
                </c:pt>
                <c:pt idx="1387">
                  <c:v>3470</c:v>
                </c:pt>
                <c:pt idx="1388">
                  <c:v>3472.5</c:v>
                </c:pt>
                <c:pt idx="1389">
                  <c:v>3475</c:v>
                </c:pt>
                <c:pt idx="1390">
                  <c:v>3477.5</c:v>
                </c:pt>
                <c:pt idx="1391">
                  <c:v>3480</c:v>
                </c:pt>
                <c:pt idx="1392">
                  <c:v>3482.5</c:v>
                </c:pt>
                <c:pt idx="1393">
                  <c:v>3485</c:v>
                </c:pt>
                <c:pt idx="1394">
                  <c:v>3487.5</c:v>
                </c:pt>
                <c:pt idx="1395">
                  <c:v>3490</c:v>
                </c:pt>
                <c:pt idx="1396">
                  <c:v>3492.5</c:v>
                </c:pt>
                <c:pt idx="1397">
                  <c:v>3495</c:v>
                </c:pt>
                <c:pt idx="1398">
                  <c:v>3497.5</c:v>
                </c:pt>
                <c:pt idx="1399">
                  <c:v>3500</c:v>
                </c:pt>
                <c:pt idx="1400">
                  <c:v>3502.5</c:v>
                </c:pt>
                <c:pt idx="1401">
                  <c:v>3505</c:v>
                </c:pt>
                <c:pt idx="1402">
                  <c:v>3507.5</c:v>
                </c:pt>
                <c:pt idx="1403">
                  <c:v>3510</c:v>
                </c:pt>
                <c:pt idx="1404">
                  <c:v>3512.5</c:v>
                </c:pt>
                <c:pt idx="1405">
                  <c:v>3515</c:v>
                </c:pt>
                <c:pt idx="1406">
                  <c:v>3517.5</c:v>
                </c:pt>
                <c:pt idx="1407">
                  <c:v>3520</c:v>
                </c:pt>
                <c:pt idx="1408">
                  <c:v>3522.5</c:v>
                </c:pt>
                <c:pt idx="1409">
                  <c:v>3525</c:v>
                </c:pt>
                <c:pt idx="1410">
                  <c:v>3527.5</c:v>
                </c:pt>
                <c:pt idx="1411">
                  <c:v>3530</c:v>
                </c:pt>
                <c:pt idx="1412">
                  <c:v>3532.5</c:v>
                </c:pt>
                <c:pt idx="1413">
                  <c:v>3535</c:v>
                </c:pt>
                <c:pt idx="1414">
                  <c:v>3537.5</c:v>
                </c:pt>
                <c:pt idx="1415">
                  <c:v>3540</c:v>
                </c:pt>
                <c:pt idx="1416">
                  <c:v>3542.5</c:v>
                </c:pt>
                <c:pt idx="1417">
                  <c:v>3545</c:v>
                </c:pt>
                <c:pt idx="1418">
                  <c:v>3547.5</c:v>
                </c:pt>
                <c:pt idx="1419">
                  <c:v>3550</c:v>
                </c:pt>
                <c:pt idx="1420">
                  <c:v>3552.5</c:v>
                </c:pt>
                <c:pt idx="1421">
                  <c:v>3555</c:v>
                </c:pt>
                <c:pt idx="1422">
                  <c:v>3557.5</c:v>
                </c:pt>
                <c:pt idx="1423">
                  <c:v>3560</c:v>
                </c:pt>
                <c:pt idx="1424">
                  <c:v>3562.5</c:v>
                </c:pt>
                <c:pt idx="1425">
                  <c:v>3565</c:v>
                </c:pt>
                <c:pt idx="1426">
                  <c:v>3567.5</c:v>
                </c:pt>
                <c:pt idx="1427">
                  <c:v>3570</c:v>
                </c:pt>
                <c:pt idx="1428">
                  <c:v>3572.5</c:v>
                </c:pt>
                <c:pt idx="1429">
                  <c:v>3575</c:v>
                </c:pt>
                <c:pt idx="1430">
                  <c:v>3577.5</c:v>
                </c:pt>
                <c:pt idx="1431">
                  <c:v>3580</c:v>
                </c:pt>
                <c:pt idx="1432">
                  <c:v>3582.5</c:v>
                </c:pt>
                <c:pt idx="1433">
                  <c:v>3585</c:v>
                </c:pt>
                <c:pt idx="1434">
                  <c:v>3587.5</c:v>
                </c:pt>
                <c:pt idx="1435">
                  <c:v>3590</c:v>
                </c:pt>
                <c:pt idx="1436">
                  <c:v>3592.5</c:v>
                </c:pt>
                <c:pt idx="1437">
                  <c:v>3595</c:v>
                </c:pt>
                <c:pt idx="1438">
                  <c:v>3597.5</c:v>
                </c:pt>
                <c:pt idx="1439">
                  <c:v>3600</c:v>
                </c:pt>
                <c:pt idx="1440">
                  <c:v>3602.5</c:v>
                </c:pt>
                <c:pt idx="1441">
                  <c:v>3605</c:v>
                </c:pt>
                <c:pt idx="1442">
                  <c:v>3607.5</c:v>
                </c:pt>
                <c:pt idx="1443">
                  <c:v>3610</c:v>
                </c:pt>
                <c:pt idx="1444">
                  <c:v>3612.5</c:v>
                </c:pt>
                <c:pt idx="1445">
                  <c:v>3615</c:v>
                </c:pt>
                <c:pt idx="1446">
                  <c:v>3617.5</c:v>
                </c:pt>
                <c:pt idx="1447">
                  <c:v>3620</c:v>
                </c:pt>
                <c:pt idx="1448">
                  <c:v>3622.5</c:v>
                </c:pt>
                <c:pt idx="1449">
                  <c:v>3625</c:v>
                </c:pt>
                <c:pt idx="1450">
                  <c:v>3627.5</c:v>
                </c:pt>
                <c:pt idx="1451">
                  <c:v>3630</c:v>
                </c:pt>
                <c:pt idx="1452">
                  <c:v>3632.5</c:v>
                </c:pt>
                <c:pt idx="1453">
                  <c:v>3635</c:v>
                </c:pt>
                <c:pt idx="1454">
                  <c:v>3637.5</c:v>
                </c:pt>
                <c:pt idx="1455">
                  <c:v>3640</c:v>
                </c:pt>
                <c:pt idx="1456">
                  <c:v>3642.5</c:v>
                </c:pt>
                <c:pt idx="1457">
                  <c:v>3645</c:v>
                </c:pt>
                <c:pt idx="1458">
                  <c:v>3647.5</c:v>
                </c:pt>
                <c:pt idx="1459">
                  <c:v>3650</c:v>
                </c:pt>
              </c:numCache>
            </c:numRef>
          </c:xVal>
          <c:yVal>
            <c:numRef>
              <c:f>'MT3D.p06.2'!$D$6:$D$1465</c:f>
              <c:numCache>
                <c:formatCode>0.00E+00</c:formatCode>
                <c:ptCount val="1460"/>
                <c:pt idx="0">
                  <c:v>-21600000</c:v>
                </c:pt>
                <c:pt idx="1">
                  <c:v>-43200000</c:v>
                </c:pt>
                <c:pt idx="2">
                  <c:v>-64800000</c:v>
                </c:pt>
                <c:pt idx="3">
                  <c:v>-86400000</c:v>
                </c:pt>
                <c:pt idx="4">
                  <c:v>-108000000</c:v>
                </c:pt>
                <c:pt idx="5">
                  <c:v>-129600000</c:v>
                </c:pt>
                <c:pt idx="6">
                  <c:v>-151200000</c:v>
                </c:pt>
                <c:pt idx="7">
                  <c:v>-172800000</c:v>
                </c:pt>
                <c:pt idx="8">
                  <c:v>-194400000</c:v>
                </c:pt>
                <c:pt idx="9">
                  <c:v>-216000000</c:v>
                </c:pt>
                <c:pt idx="10">
                  <c:v>-237600000</c:v>
                </c:pt>
                <c:pt idx="11">
                  <c:v>-259200000</c:v>
                </c:pt>
                <c:pt idx="12">
                  <c:v>-280800000</c:v>
                </c:pt>
                <c:pt idx="13">
                  <c:v>-302400000</c:v>
                </c:pt>
                <c:pt idx="14">
                  <c:v>-324000000</c:v>
                </c:pt>
                <c:pt idx="15">
                  <c:v>-345600000</c:v>
                </c:pt>
                <c:pt idx="16">
                  <c:v>-367200000</c:v>
                </c:pt>
                <c:pt idx="17">
                  <c:v>-388800000</c:v>
                </c:pt>
                <c:pt idx="18">
                  <c:v>-410400000</c:v>
                </c:pt>
                <c:pt idx="19">
                  <c:v>-432000000</c:v>
                </c:pt>
                <c:pt idx="20">
                  <c:v>-453600000</c:v>
                </c:pt>
                <c:pt idx="21">
                  <c:v>-475200000</c:v>
                </c:pt>
                <c:pt idx="22">
                  <c:v>-496800000</c:v>
                </c:pt>
                <c:pt idx="23">
                  <c:v>-518400000</c:v>
                </c:pt>
                <c:pt idx="24">
                  <c:v>-540000000</c:v>
                </c:pt>
                <c:pt idx="25">
                  <c:v>-561600000</c:v>
                </c:pt>
                <c:pt idx="26">
                  <c:v>-583200000</c:v>
                </c:pt>
                <c:pt idx="27">
                  <c:v>-604800000</c:v>
                </c:pt>
                <c:pt idx="28">
                  <c:v>-626400000</c:v>
                </c:pt>
                <c:pt idx="29">
                  <c:v>-648000000</c:v>
                </c:pt>
                <c:pt idx="30">
                  <c:v>-669600000</c:v>
                </c:pt>
                <c:pt idx="31">
                  <c:v>-691200000</c:v>
                </c:pt>
                <c:pt idx="32">
                  <c:v>-712800000</c:v>
                </c:pt>
                <c:pt idx="33">
                  <c:v>-734400000</c:v>
                </c:pt>
                <c:pt idx="34">
                  <c:v>-756000000</c:v>
                </c:pt>
                <c:pt idx="35">
                  <c:v>-777600000</c:v>
                </c:pt>
                <c:pt idx="36">
                  <c:v>-799200000</c:v>
                </c:pt>
                <c:pt idx="37">
                  <c:v>-820799000</c:v>
                </c:pt>
                <c:pt idx="38">
                  <c:v>-842399000</c:v>
                </c:pt>
                <c:pt idx="39">
                  <c:v>-863999000</c:v>
                </c:pt>
                <c:pt idx="40">
                  <c:v>-885600000</c:v>
                </c:pt>
                <c:pt idx="41">
                  <c:v>-907200000</c:v>
                </c:pt>
                <c:pt idx="42">
                  <c:v>-928800000</c:v>
                </c:pt>
                <c:pt idx="43">
                  <c:v>-950400000</c:v>
                </c:pt>
                <c:pt idx="44">
                  <c:v>-972000000</c:v>
                </c:pt>
                <c:pt idx="45">
                  <c:v>-993600000</c:v>
                </c:pt>
                <c:pt idx="46">
                  <c:v>-1015200000</c:v>
                </c:pt>
                <c:pt idx="47">
                  <c:v>-1036800000</c:v>
                </c:pt>
                <c:pt idx="48">
                  <c:v>-1058400000</c:v>
                </c:pt>
                <c:pt idx="49">
                  <c:v>-1080000000</c:v>
                </c:pt>
                <c:pt idx="50">
                  <c:v>-1101600000</c:v>
                </c:pt>
                <c:pt idx="51">
                  <c:v>-1123200000</c:v>
                </c:pt>
                <c:pt idx="52">
                  <c:v>-1144800000</c:v>
                </c:pt>
                <c:pt idx="53">
                  <c:v>-1166400000</c:v>
                </c:pt>
                <c:pt idx="54">
                  <c:v>-1188000000</c:v>
                </c:pt>
                <c:pt idx="55">
                  <c:v>-1209600000</c:v>
                </c:pt>
                <c:pt idx="56">
                  <c:v>-1231200000</c:v>
                </c:pt>
                <c:pt idx="57">
                  <c:v>-1252800000</c:v>
                </c:pt>
                <c:pt idx="58">
                  <c:v>-1274400000</c:v>
                </c:pt>
                <c:pt idx="59">
                  <c:v>-1296000000</c:v>
                </c:pt>
                <c:pt idx="60">
                  <c:v>-1317600000</c:v>
                </c:pt>
                <c:pt idx="61">
                  <c:v>-1339200000</c:v>
                </c:pt>
                <c:pt idx="62">
                  <c:v>-1360800000</c:v>
                </c:pt>
                <c:pt idx="63">
                  <c:v>-1382400000</c:v>
                </c:pt>
                <c:pt idx="64">
                  <c:v>-1404000000</c:v>
                </c:pt>
                <c:pt idx="65">
                  <c:v>-1425600000</c:v>
                </c:pt>
                <c:pt idx="66">
                  <c:v>-1447200000</c:v>
                </c:pt>
                <c:pt idx="67">
                  <c:v>-1468800000</c:v>
                </c:pt>
                <c:pt idx="68">
                  <c:v>-1490400000</c:v>
                </c:pt>
                <c:pt idx="69">
                  <c:v>-1512000000</c:v>
                </c:pt>
                <c:pt idx="70">
                  <c:v>-1533600000</c:v>
                </c:pt>
                <c:pt idx="71">
                  <c:v>-1555200000</c:v>
                </c:pt>
                <c:pt idx="72">
                  <c:v>-1576800000</c:v>
                </c:pt>
                <c:pt idx="73">
                  <c:v>-1598400000</c:v>
                </c:pt>
                <c:pt idx="74">
                  <c:v>-1620000000</c:v>
                </c:pt>
                <c:pt idx="75">
                  <c:v>-1641600000</c:v>
                </c:pt>
                <c:pt idx="76">
                  <c:v>-1663200000</c:v>
                </c:pt>
                <c:pt idx="77">
                  <c:v>-1684800000</c:v>
                </c:pt>
                <c:pt idx="78">
                  <c:v>-1706400000</c:v>
                </c:pt>
                <c:pt idx="79">
                  <c:v>-1728000000</c:v>
                </c:pt>
                <c:pt idx="80">
                  <c:v>-1749600000</c:v>
                </c:pt>
                <c:pt idx="81">
                  <c:v>-1771200000</c:v>
                </c:pt>
                <c:pt idx="82">
                  <c:v>-1792800000</c:v>
                </c:pt>
                <c:pt idx="83">
                  <c:v>-1814400000</c:v>
                </c:pt>
                <c:pt idx="84">
                  <c:v>-1836000000</c:v>
                </c:pt>
                <c:pt idx="85">
                  <c:v>-1857600000</c:v>
                </c:pt>
                <c:pt idx="86">
                  <c:v>-1879200000</c:v>
                </c:pt>
                <c:pt idx="87">
                  <c:v>-1900800000</c:v>
                </c:pt>
                <c:pt idx="88">
                  <c:v>-1922400000</c:v>
                </c:pt>
                <c:pt idx="89">
                  <c:v>-1944000000</c:v>
                </c:pt>
                <c:pt idx="90">
                  <c:v>-1965600000</c:v>
                </c:pt>
                <c:pt idx="91">
                  <c:v>-1987200000</c:v>
                </c:pt>
                <c:pt idx="92">
                  <c:v>-2008800000</c:v>
                </c:pt>
                <c:pt idx="93">
                  <c:v>-2030400000</c:v>
                </c:pt>
                <c:pt idx="94">
                  <c:v>-2052000000</c:v>
                </c:pt>
                <c:pt idx="95">
                  <c:v>-2073600000</c:v>
                </c:pt>
                <c:pt idx="96">
                  <c:v>-2095200000</c:v>
                </c:pt>
                <c:pt idx="97">
                  <c:v>-2116800000</c:v>
                </c:pt>
                <c:pt idx="98">
                  <c:v>-2138400000</c:v>
                </c:pt>
                <c:pt idx="99">
                  <c:v>-2160000000</c:v>
                </c:pt>
                <c:pt idx="100">
                  <c:v>-2181600000</c:v>
                </c:pt>
                <c:pt idx="101">
                  <c:v>-2203200000</c:v>
                </c:pt>
                <c:pt idx="102">
                  <c:v>-2224800000</c:v>
                </c:pt>
                <c:pt idx="103">
                  <c:v>-2246400000</c:v>
                </c:pt>
                <c:pt idx="104">
                  <c:v>-2268000000</c:v>
                </c:pt>
                <c:pt idx="105">
                  <c:v>-2289600000</c:v>
                </c:pt>
                <c:pt idx="106">
                  <c:v>-2311200000</c:v>
                </c:pt>
                <c:pt idx="107">
                  <c:v>-2332800000</c:v>
                </c:pt>
                <c:pt idx="108">
                  <c:v>-2354400000</c:v>
                </c:pt>
                <c:pt idx="109">
                  <c:v>-2376000000</c:v>
                </c:pt>
                <c:pt idx="110">
                  <c:v>-2397600000</c:v>
                </c:pt>
                <c:pt idx="111">
                  <c:v>-2419200000</c:v>
                </c:pt>
                <c:pt idx="112">
                  <c:v>-2440800000</c:v>
                </c:pt>
                <c:pt idx="113">
                  <c:v>-2462400000</c:v>
                </c:pt>
                <c:pt idx="114">
                  <c:v>-2484000000</c:v>
                </c:pt>
                <c:pt idx="115">
                  <c:v>-2505600000</c:v>
                </c:pt>
                <c:pt idx="116">
                  <c:v>-2527200000</c:v>
                </c:pt>
                <c:pt idx="117">
                  <c:v>-2548800000</c:v>
                </c:pt>
                <c:pt idx="118">
                  <c:v>-2570400000</c:v>
                </c:pt>
                <c:pt idx="119">
                  <c:v>-2592000000</c:v>
                </c:pt>
                <c:pt idx="120">
                  <c:v>-2613600000</c:v>
                </c:pt>
                <c:pt idx="121">
                  <c:v>-2635200000</c:v>
                </c:pt>
                <c:pt idx="122">
                  <c:v>-2656800000</c:v>
                </c:pt>
                <c:pt idx="123">
                  <c:v>-2678400000</c:v>
                </c:pt>
                <c:pt idx="124">
                  <c:v>-2700000000</c:v>
                </c:pt>
                <c:pt idx="125">
                  <c:v>-2721600000</c:v>
                </c:pt>
                <c:pt idx="126">
                  <c:v>-2743200000</c:v>
                </c:pt>
                <c:pt idx="127">
                  <c:v>-2764800000</c:v>
                </c:pt>
                <c:pt idx="128">
                  <c:v>-2786400000</c:v>
                </c:pt>
                <c:pt idx="129">
                  <c:v>-2808000000</c:v>
                </c:pt>
                <c:pt idx="130">
                  <c:v>-2829600000</c:v>
                </c:pt>
                <c:pt idx="131">
                  <c:v>-2851200000</c:v>
                </c:pt>
                <c:pt idx="132">
                  <c:v>-2872800000</c:v>
                </c:pt>
                <c:pt idx="133">
                  <c:v>-2894400000</c:v>
                </c:pt>
                <c:pt idx="134">
                  <c:v>-2916000000</c:v>
                </c:pt>
                <c:pt idx="135">
                  <c:v>-2937600000</c:v>
                </c:pt>
                <c:pt idx="136">
                  <c:v>-2959200000</c:v>
                </c:pt>
                <c:pt idx="137">
                  <c:v>-2980800000</c:v>
                </c:pt>
                <c:pt idx="138">
                  <c:v>-3002400000</c:v>
                </c:pt>
                <c:pt idx="139">
                  <c:v>-3024000000</c:v>
                </c:pt>
                <c:pt idx="140">
                  <c:v>-3045600000</c:v>
                </c:pt>
                <c:pt idx="141">
                  <c:v>-3067200000</c:v>
                </c:pt>
                <c:pt idx="142">
                  <c:v>-3088800000</c:v>
                </c:pt>
                <c:pt idx="143">
                  <c:v>-3110400000</c:v>
                </c:pt>
                <c:pt idx="144">
                  <c:v>-3132000000</c:v>
                </c:pt>
                <c:pt idx="145">
                  <c:v>-3153600000</c:v>
                </c:pt>
                <c:pt idx="146">
                  <c:v>-3175200000</c:v>
                </c:pt>
                <c:pt idx="147">
                  <c:v>-3196800000</c:v>
                </c:pt>
                <c:pt idx="148">
                  <c:v>-3218400000</c:v>
                </c:pt>
                <c:pt idx="149">
                  <c:v>-3240000000</c:v>
                </c:pt>
                <c:pt idx="150">
                  <c:v>-3261600000</c:v>
                </c:pt>
                <c:pt idx="151">
                  <c:v>-3283200000</c:v>
                </c:pt>
                <c:pt idx="152">
                  <c:v>-3304800000</c:v>
                </c:pt>
                <c:pt idx="153">
                  <c:v>-3326400000</c:v>
                </c:pt>
                <c:pt idx="154">
                  <c:v>-3348000000</c:v>
                </c:pt>
                <c:pt idx="155">
                  <c:v>-3369600000</c:v>
                </c:pt>
                <c:pt idx="156">
                  <c:v>-3391200000</c:v>
                </c:pt>
                <c:pt idx="157">
                  <c:v>-3412800000</c:v>
                </c:pt>
                <c:pt idx="158">
                  <c:v>-3434400000</c:v>
                </c:pt>
                <c:pt idx="159">
                  <c:v>-3456000000</c:v>
                </c:pt>
                <c:pt idx="160">
                  <c:v>-3477600000</c:v>
                </c:pt>
                <c:pt idx="161">
                  <c:v>-3499200000</c:v>
                </c:pt>
                <c:pt idx="162">
                  <c:v>-3520800000</c:v>
                </c:pt>
                <c:pt idx="163">
                  <c:v>-3542400000</c:v>
                </c:pt>
                <c:pt idx="164">
                  <c:v>-3564000000</c:v>
                </c:pt>
                <c:pt idx="165">
                  <c:v>-3585600000</c:v>
                </c:pt>
                <c:pt idx="166">
                  <c:v>-3607200000</c:v>
                </c:pt>
                <c:pt idx="167">
                  <c:v>-3628800000</c:v>
                </c:pt>
                <c:pt idx="168">
                  <c:v>-3650400000</c:v>
                </c:pt>
                <c:pt idx="169">
                  <c:v>-3672000000</c:v>
                </c:pt>
                <c:pt idx="170">
                  <c:v>-3693600000</c:v>
                </c:pt>
                <c:pt idx="171">
                  <c:v>-3715200000</c:v>
                </c:pt>
                <c:pt idx="172">
                  <c:v>-3736800000</c:v>
                </c:pt>
                <c:pt idx="173">
                  <c:v>-3758400000</c:v>
                </c:pt>
                <c:pt idx="174">
                  <c:v>-3780000000</c:v>
                </c:pt>
                <c:pt idx="175">
                  <c:v>-3801600000</c:v>
                </c:pt>
                <c:pt idx="176">
                  <c:v>-3823200000</c:v>
                </c:pt>
                <c:pt idx="177">
                  <c:v>-3844800000</c:v>
                </c:pt>
                <c:pt idx="178">
                  <c:v>-3866400000</c:v>
                </c:pt>
                <c:pt idx="179">
                  <c:v>-3888000000</c:v>
                </c:pt>
                <c:pt idx="180">
                  <c:v>-3909600000</c:v>
                </c:pt>
                <c:pt idx="181">
                  <c:v>-3931200000</c:v>
                </c:pt>
                <c:pt idx="182">
                  <c:v>-3952800000</c:v>
                </c:pt>
                <c:pt idx="183">
                  <c:v>-3974400000</c:v>
                </c:pt>
                <c:pt idx="184">
                  <c:v>-3996000000</c:v>
                </c:pt>
                <c:pt idx="185">
                  <c:v>-4017600000</c:v>
                </c:pt>
                <c:pt idx="186">
                  <c:v>-4039200000</c:v>
                </c:pt>
                <c:pt idx="187">
                  <c:v>-4060800000</c:v>
                </c:pt>
                <c:pt idx="188">
                  <c:v>-4082400000</c:v>
                </c:pt>
                <c:pt idx="189">
                  <c:v>-4104000000</c:v>
                </c:pt>
                <c:pt idx="190">
                  <c:v>-4125600000</c:v>
                </c:pt>
                <c:pt idx="191">
                  <c:v>-4147200000</c:v>
                </c:pt>
                <c:pt idx="192">
                  <c:v>-4168800000</c:v>
                </c:pt>
                <c:pt idx="193">
                  <c:v>-4190400000</c:v>
                </c:pt>
                <c:pt idx="194">
                  <c:v>-4212000000</c:v>
                </c:pt>
                <c:pt idx="195">
                  <c:v>-4233600000</c:v>
                </c:pt>
                <c:pt idx="196">
                  <c:v>-4255200000</c:v>
                </c:pt>
                <c:pt idx="197">
                  <c:v>-4276800000</c:v>
                </c:pt>
                <c:pt idx="198">
                  <c:v>-4298400000</c:v>
                </c:pt>
                <c:pt idx="199">
                  <c:v>-4320000000</c:v>
                </c:pt>
                <c:pt idx="200">
                  <c:v>-4341600000</c:v>
                </c:pt>
                <c:pt idx="201">
                  <c:v>-4363200000</c:v>
                </c:pt>
                <c:pt idx="202">
                  <c:v>-4384800000</c:v>
                </c:pt>
                <c:pt idx="203">
                  <c:v>-4406400000</c:v>
                </c:pt>
                <c:pt idx="204">
                  <c:v>-4428000000</c:v>
                </c:pt>
                <c:pt idx="205">
                  <c:v>-4449600000</c:v>
                </c:pt>
                <c:pt idx="206">
                  <c:v>-4471200000</c:v>
                </c:pt>
                <c:pt idx="207">
                  <c:v>-4492800000</c:v>
                </c:pt>
                <c:pt idx="208">
                  <c:v>-4514400000</c:v>
                </c:pt>
                <c:pt idx="209">
                  <c:v>-4536000000</c:v>
                </c:pt>
                <c:pt idx="210">
                  <c:v>-4557600000</c:v>
                </c:pt>
                <c:pt idx="211">
                  <c:v>-4579200000</c:v>
                </c:pt>
                <c:pt idx="212">
                  <c:v>-4600800000</c:v>
                </c:pt>
                <c:pt idx="213">
                  <c:v>-4622400000</c:v>
                </c:pt>
                <c:pt idx="214">
                  <c:v>-4644000000</c:v>
                </c:pt>
                <c:pt idx="215">
                  <c:v>-4665600000</c:v>
                </c:pt>
                <c:pt idx="216">
                  <c:v>-4687200000</c:v>
                </c:pt>
                <c:pt idx="217">
                  <c:v>-4708800000</c:v>
                </c:pt>
                <c:pt idx="218">
                  <c:v>-4730400000</c:v>
                </c:pt>
                <c:pt idx="219">
                  <c:v>-4752000000</c:v>
                </c:pt>
                <c:pt idx="220">
                  <c:v>-4773600000</c:v>
                </c:pt>
                <c:pt idx="221">
                  <c:v>-4795200000</c:v>
                </c:pt>
                <c:pt idx="222">
                  <c:v>-4816800000</c:v>
                </c:pt>
                <c:pt idx="223">
                  <c:v>-4838400000</c:v>
                </c:pt>
                <c:pt idx="224">
                  <c:v>-4860000000</c:v>
                </c:pt>
                <c:pt idx="225">
                  <c:v>-4881600000</c:v>
                </c:pt>
                <c:pt idx="226">
                  <c:v>-4903200000</c:v>
                </c:pt>
                <c:pt idx="227">
                  <c:v>-4924800000</c:v>
                </c:pt>
                <c:pt idx="228">
                  <c:v>-4946400000</c:v>
                </c:pt>
                <c:pt idx="229">
                  <c:v>-4968000000</c:v>
                </c:pt>
                <c:pt idx="230">
                  <c:v>-4989600000</c:v>
                </c:pt>
                <c:pt idx="231">
                  <c:v>-5011200000</c:v>
                </c:pt>
                <c:pt idx="232">
                  <c:v>-5032800000</c:v>
                </c:pt>
                <c:pt idx="233">
                  <c:v>-5054400000</c:v>
                </c:pt>
                <c:pt idx="234">
                  <c:v>-5076000000</c:v>
                </c:pt>
                <c:pt idx="235">
                  <c:v>-5097600000</c:v>
                </c:pt>
                <c:pt idx="236">
                  <c:v>-5119200000</c:v>
                </c:pt>
                <c:pt idx="237">
                  <c:v>-5140800000</c:v>
                </c:pt>
                <c:pt idx="238">
                  <c:v>-5162400000</c:v>
                </c:pt>
                <c:pt idx="239">
                  <c:v>-5184000000</c:v>
                </c:pt>
                <c:pt idx="240">
                  <c:v>-5205600000</c:v>
                </c:pt>
                <c:pt idx="241">
                  <c:v>-5227200000</c:v>
                </c:pt>
                <c:pt idx="242">
                  <c:v>-5248800000</c:v>
                </c:pt>
                <c:pt idx="243">
                  <c:v>-5270400000</c:v>
                </c:pt>
                <c:pt idx="244">
                  <c:v>-5292000000</c:v>
                </c:pt>
                <c:pt idx="245">
                  <c:v>-5313600000</c:v>
                </c:pt>
                <c:pt idx="246">
                  <c:v>-5335200000</c:v>
                </c:pt>
                <c:pt idx="247">
                  <c:v>-5356800000</c:v>
                </c:pt>
                <c:pt idx="248">
                  <c:v>-5378400000</c:v>
                </c:pt>
                <c:pt idx="249">
                  <c:v>-5400000000</c:v>
                </c:pt>
                <c:pt idx="250">
                  <c:v>-5421600000</c:v>
                </c:pt>
                <c:pt idx="251">
                  <c:v>-5443200000</c:v>
                </c:pt>
                <c:pt idx="252">
                  <c:v>-5464800000</c:v>
                </c:pt>
                <c:pt idx="253">
                  <c:v>-5486400000</c:v>
                </c:pt>
                <c:pt idx="254">
                  <c:v>-5508000000</c:v>
                </c:pt>
                <c:pt idx="255">
                  <c:v>-5529600000</c:v>
                </c:pt>
                <c:pt idx="256">
                  <c:v>-5551200000</c:v>
                </c:pt>
                <c:pt idx="257">
                  <c:v>-5572800000</c:v>
                </c:pt>
                <c:pt idx="258">
                  <c:v>-5594400000</c:v>
                </c:pt>
                <c:pt idx="259">
                  <c:v>-5616000000</c:v>
                </c:pt>
                <c:pt idx="260">
                  <c:v>-5637600000</c:v>
                </c:pt>
                <c:pt idx="261">
                  <c:v>-5659200000</c:v>
                </c:pt>
                <c:pt idx="262">
                  <c:v>-5680800000</c:v>
                </c:pt>
                <c:pt idx="263">
                  <c:v>-5702400000</c:v>
                </c:pt>
                <c:pt idx="264">
                  <c:v>-5724000000</c:v>
                </c:pt>
                <c:pt idx="265">
                  <c:v>-5745600000</c:v>
                </c:pt>
                <c:pt idx="266">
                  <c:v>-5767200000</c:v>
                </c:pt>
                <c:pt idx="267">
                  <c:v>-5788800000</c:v>
                </c:pt>
                <c:pt idx="268">
                  <c:v>-5810400000</c:v>
                </c:pt>
                <c:pt idx="269">
                  <c:v>-5832000000</c:v>
                </c:pt>
                <c:pt idx="270">
                  <c:v>-5853600000</c:v>
                </c:pt>
                <c:pt idx="271">
                  <c:v>-5875200000</c:v>
                </c:pt>
                <c:pt idx="272">
                  <c:v>-5896800000</c:v>
                </c:pt>
                <c:pt idx="273">
                  <c:v>-5918400000</c:v>
                </c:pt>
                <c:pt idx="274">
                  <c:v>-5940000000</c:v>
                </c:pt>
                <c:pt idx="275">
                  <c:v>-5961600000</c:v>
                </c:pt>
                <c:pt idx="276">
                  <c:v>-5983200000</c:v>
                </c:pt>
                <c:pt idx="277">
                  <c:v>-6004800000</c:v>
                </c:pt>
                <c:pt idx="278">
                  <c:v>-6026400000</c:v>
                </c:pt>
                <c:pt idx="279">
                  <c:v>-6048000000</c:v>
                </c:pt>
                <c:pt idx="280">
                  <c:v>-6069600000</c:v>
                </c:pt>
                <c:pt idx="281">
                  <c:v>-6091200000</c:v>
                </c:pt>
                <c:pt idx="282">
                  <c:v>-6112800000</c:v>
                </c:pt>
                <c:pt idx="283">
                  <c:v>-6134400000</c:v>
                </c:pt>
                <c:pt idx="284">
                  <c:v>-6156000000</c:v>
                </c:pt>
                <c:pt idx="285">
                  <c:v>-6177600000</c:v>
                </c:pt>
                <c:pt idx="286">
                  <c:v>-6199200000</c:v>
                </c:pt>
                <c:pt idx="287">
                  <c:v>-6220800000</c:v>
                </c:pt>
                <c:pt idx="288">
                  <c:v>-6242400000</c:v>
                </c:pt>
                <c:pt idx="289">
                  <c:v>-6264000000</c:v>
                </c:pt>
                <c:pt idx="290">
                  <c:v>-6285600000</c:v>
                </c:pt>
                <c:pt idx="291">
                  <c:v>-6307200000</c:v>
                </c:pt>
                <c:pt idx="292">
                  <c:v>-6328800000</c:v>
                </c:pt>
                <c:pt idx="293">
                  <c:v>-6350400000</c:v>
                </c:pt>
                <c:pt idx="294">
                  <c:v>-6372000000</c:v>
                </c:pt>
                <c:pt idx="295">
                  <c:v>-6393600000</c:v>
                </c:pt>
                <c:pt idx="296">
                  <c:v>-6415200000</c:v>
                </c:pt>
                <c:pt idx="297">
                  <c:v>-6436800000</c:v>
                </c:pt>
                <c:pt idx="298">
                  <c:v>-6458400000</c:v>
                </c:pt>
                <c:pt idx="299">
                  <c:v>-6480000000</c:v>
                </c:pt>
                <c:pt idx="300">
                  <c:v>-6501600000</c:v>
                </c:pt>
                <c:pt idx="301">
                  <c:v>-6523200000</c:v>
                </c:pt>
                <c:pt idx="302">
                  <c:v>-6544800000</c:v>
                </c:pt>
                <c:pt idx="303">
                  <c:v>-6566400000</c:v>
                </c:pt>
                <c:pt idx="304">
                  <c:v>-6588000000</c:v>
                </c:pt>
                <c:pt idx="305">
                  <c:v>-6609600000</c:v>
                </c:pt>
                <c:pt idx="306">
                  <c:v>-6631200000</c:v>
                </c:pt>
                <c:pt idx="307">
                  <c:v>-6652800000</c:v>
                </c:pt>
                <c:pt idx="308">
                  <c:v>-6674400000</c:v>
                </c:pt>
                <c:pt idx="309">
                  <c:v>-6696000000</c:v>
                </c:pt>
                <c:pt idx="310">
                  <c:v>-6717600000</c:v>
                </c:pt>
                <c:pt idx="311">
                  <c:v>-6739200000</c:v>
                </c:pt>
                <c:pt idx="312">
                  <c:v>-6760800000</c:v>
                </c:pt>
                <c:pt idx="313">
                  <c:v>-6782400000</c:v>
                </c:pt>
                <c:pt idx="314">
                  <c:v>-6804000000</c:v>
                </c:pt>
                <c:pt idx="315">
                  <c:v>-6825600000</c:v>
                </c:pt>
                <c:pt idx="316">
                  <c:v>-6847200000</c:v>
                </c:pt>
                <c:pt idx="317">
                  <c:v>-6868800000</c:v>
                </c:pt>
                <c:pt idx="318">
                  <c:v>-6890400000</c:v>
                </c:pt>
                <c:pt idx="319">
                  <c:v>-6912000000</c:v>
                </c:pt>
                <c:pt idx="320">
                  <c:v>-6933600000</c:v>
                </c:pt>
                <c:pt idx="321">
                  <c:v>-6955200000</c:v>
                </c:pt>
                <c:pt idx="322">
                  <c:v>-6976800000</c:v>
                </c:pt>
                <c:pt idx="323">
                  <c:v>-6998400000</c:v>
                </c:pt>
                <c:pt idx="324">
                  <c:v>-7020000000</c:v>
                </c:pt>
                <c:pt idx="325">
                  <c:v>-7041600000</c:v>
                </c:pt>
                <c:pt idx="326">
                  <c:v>-7063200000</c:v>
                </c:pt>
                <c:pt idx="327">
                  <c:v>-7084800000</c:v>
                </c:pt>
                <c:pt idx="328">
                  <c:v>-7106400000</c:v>
                </c:pt>
                <c:pt idx="329">
                  <c:v>-7128000000</c:v>
                </c:pt>
                <c:pt idx="330">
                  <c:v>-7149600000</c:v>
                </c:pt>
                <c:pt idx="331">
                  <c:v>-7171200000</c:v>
                </c:pt>
                <c:pt idx="332">
                  <c:v>-7192800000</c:v>
                </c:pt>
                <c:pt idx="333">
                  <c:v>-7214400000</c:v>
                </c:pt>
                <c:pt idx="334">
                  <c:v>-7236000000</c:v>
                </c:pt>
                <c:pt idx="335">
                  <c:v>-7257600000</c:v>
                </c:pt>
                <c:pt idx="336">
                  <c:v>-7279200000</c:v>
                </c:pt>
                <c:pt idx="337">
                  <c:v>-7300800000</c:v>
                </c:pt>
                <c:pt idx="338">
                  <c:v>-7322400000</c:v>
                </c:pt>
                <c:pt idx="339">
                  <c:v>-7344000000</c:v>
                </c:pt>
                <c:pt idx="340">
                  <c:v>-7365600000</c:v>
                </c:pt>
                <c:pt idx="341">
                  <c:v>-7387200000</c:v>
                </c:pt>
                <c:pt idx="342">
                  <c:v>-7408800000</c:v>
                </c:pt>
                <c:pt idx="343">
                  <c:v>-7430400000</c:v>
                </c:pt>
                <c:pt idx="344">
                  <c:v>-7452000000</c:v>
                </c:pt>
                <c:pt idx="345">
                  <c:v>-7473600000</c:v>
                </c:pt>
                <c:pt idx="346">
                  <c:v>-7495200000</c:v>
                </c:pt>
                <c:pt idx="347">
                  <c:v>-7516800000</c:v>
                </c:pt>
                <c:pt idx="348">
                  <c:v>-7538400000</c:v>
                </c:pt>
                <c:pt idx="349">
                  <c:v>-7560000000</c:v>
                </c:pt>
                <c:pt idx="350">
                  <c:v>-7581600000</c:v>
                </c:pt>
                <c:pt idx="351">
                  <c:v>-7603200000</c:v>
                </c:pt>
                <c:pt idx="352">
                  <c:v>-7624800000</c:v>
                </c:pt>
                <c:pt idx="353">
                  <c:v>-7646400000</c:v>
                </c:pt>
                <c:pt idx="354">
                  <c:v>-7668000000</c:v>
                </c:pt>
                <c:pt idx="355">
                  <c:v>-7689600000</c:v>
                </c:pt>
                <c:pt idx="356">
                  <c:v>-7711200000</c:v>
                </c:pt>
                <c:pt idx="357">
                  <c:v>-7732800000</c:v>
                </c:pt>
                <c:pt idx="358">
                  <c:v>-7754400000</c:v>
                </c:pt>
                <c:pt idx="359">
                  <c:v>-7776000000</c:v>
                </c:pt>
                <c:pt idx="360">
                  <c:v>-7797600000</c:v>
                </c:pt>
                <c:pt idx="361">
                  <c:v>-7819200000</c:v>
                </c:pt>
                <c:pt idx="362">
                  <c:v>-7840800000</c:v>
                </c:pt>
                <c:pt idx="363">
                  <c:v>-7862400000</c:v>
                </c:pt>
                <c:pt idx="364">
                  <c:v>-7884000000</c:v>
                </c:pt>
                <c:pt idx="365">
                  <c:v>-7905530000</c:v>
                </c:pt>
                <c:pt idx="366">
                  <c:v>-7927070000</c:v>
                </c:pt>
                <c:pt idx="367">
                  <c:v>-7948600000</c:v>
                </c:pt>
                <c:pt idx="368">
                  <c:v>-7970120000</c:v>
                </c:pt>
                <c:pt idx="369">
                  <c:v>-7991650000</c:v>
                </c:pt>
                <c:pt idx="370">
                  <c:v>-8013170000</c:v>
                </c:pt>
                <c:pt idx="371">
                  <c:v>-8034700000</c:v>
                </c:pt>
                <c:pt idx="372">
                  <c:v>-8056220000</c:v>
                </c:pt>
                <c:pt idx="373">
                  <c:v>-8077730000</c:v>
                </c:pt>
                <c:pt idx="374">
                  <c:v>-8099250000</c:v>
                </c:pt>
                <c:pt idx="375">
                  <c:v>-8120760000</c:v>
                </c:pt>
                <c:pt idx="376">
                  <c:v>-8142270000</c:v>
                </c:pt>
                <c:pt idx="377">
                  <c:v>-8163780000</c:v>
                </c:pt>
                <c:pt idx="378">
                  <c:v>-8185280000</c:v>
                </c:pt>
                <c:pt idx="379">
                  <c:v>-8206780000</c:v>
                </c:pt>
                <c:pt idx="380">
                  <c:v>-8228270000</c:v>
                </c:pt>
                <c:pt idx="381">
                  <c:v>-8249770000</c:v>
                </c:pt>
                <c:pt idx="382">
                  <c:v>-8271260000</c:v>
                </c:pt>
                <c:pt idx="383">
                  <c:v>-8292740000</c:v>
                </c:pt>
                <c:pt idx="384">
                  <c:v>-8314220000</c:v>
                </c:pt>
                <c:pt idx="385">
                  <c:v>-8335700000</c:v>
                </c:pt>
                <c:pt idx="386">
                  <c:v>-8357170000</c:v>
                </c:pt>
                <c:pt idx="387">
                  <c:v>-8378640000</c:v>
                </c:pt>
                <c:pt idx="388">
                  <c:v>-8400100000</c:v>
                </c:pt>
                <c:pt idx="389">
                  <c:v>-8421560000</c:v>
                </c:pt>
                <c:pt idx="390">
                  <c:v>-8443020000</c:v>
                </c:pt>
                <c:pt idx="391">
                  <c:v>-8464470000</c:v>
                </c:pt>
                <c:pt idx="392">
                  <c:v>-8485910000</c:v>
                </c:pt>
                <c:pt idx="393">
                  <c:v>-8507350000</c:v>
                </c:pt>
                <c:pt idx="394">
                  <c:v>-8528790000</c:v>
                </c:pt>
                <c:pt idx="395">
                  <c:v>-8550210000</c:v>
                </c:pt>
                <c:pt idx="396">
                  <c:v>-8571640000</c:v>
                </c:pt>
                <c:pt idx="397">
                  <c:v>-8593050000</c:v>
                </c:pt>
                <c:pt idx="398">
                  <c:v>-8614460000</c:v>
                </c:pt>
                <c:pt idx="399">
                  <c:v>-8635870000</c:v>
                </c:pt>
                <c:pt idx="400">
                  <c:v>-8657260000</c:v>
                </c:pt>
                <c:pt idx="401">
                  <c:v>-8678650000</c:v>
                </c:pt>
                <c:pt idx="402">
                  <c:v>-8700040000</c:v>
                </c:pt>
                <c:pt idx="403">
                  <c:v>-8721420000</c:v>
                </c:pt>
                <c:pt idx="404">
                  <c:v>-8742790000</c:v>
                </c:pt>
                <c:pt idx="405">
                  <c:v>-8764150000</c:v>
                </c:pt>
                <c:pt idx="406">
                  <c:v>-8785510000</c:v>
                </c:pt>
                <c:pt idx="407">
                  <c:v>-8806860000</c:v>
                </c:pt>
                <c:pt idx="408">
                  <c:v>-8828200000</c:v>
                </c:pt>
                <c:pt idx="409">
                  <c:v>-8849530000</c:v>
                </c:pt>
                <c:pt idx="410">
                  <c:v>-8870860000</c:v>
                </c:pt>
                <c:pt idx="411">
                  <c:v>-8892170000</c:v>
                </c:pt>
                <c:pt idx="412">
                  <c:v>-8913480000</c:v>
                </c:pt>
                <c:pt idx="413">
                  <c:v>-8934780000</c:v>
                </c:pt>
                <c:pt idx="414">
                  <c:v>-8956070000</c:v>
                </c:pt>
                <c:pt idx="415">
                  <c:v>-8977360000</c:v>
                </c:pt>
                <c:pt idx="416">
                  <c:v>-8998630000</c:v>
                </c:pt>
                <c:pt idx="417">
                  <c:v>-9019890000</c:v>
                </c:pt>
                <c:pt idx="418">
                  <c:v>-9041150000</c:v>
                </c:pt>
                <c:pt idx="419">
                  <c:v>-9062390000</c:v>
                </c:pt>
                <c:pt idx="420">
                  <c:v>-9083630000</c:v>
                </c:pt>
                <c:pt idx="421">
                  <c:v>-9104840000</c:v>
                </c:pt>
                <c:pt idx="422">
                  <c:v>-9126050000</c:v>
                </c:pt>
                <c:pt idx="423">
                  <c:v>-9147240000</c:v>
                </c:pt>
                <c:pt idx="424">
                  <c:v>-9168410000</c:v>
                </c:pt>
                <c:pt idx="425">
                  <c:v>-9189570000</c:v>
                </c:pt>
                <c:pt idx="426">
                  <c:v>-9210700000</c:v>
                </c:pt>
                <c:pt idx="427">
                  <c:v>-9231820000</c:v>
                </c:pt>
                <c:pt idx="428">
                  <c:v>-9252910000</c:v>
                </c:pt>
                <c:pt idx="429">
                  <c:v>-9273980000</c:v>
                </c:pt>
                <c:pt idx="430">
                  <c:v>-9295030000</c:v>
                </c:pt>
                <c:pt idx="431">
                  <c:v>-9316060000</c:v>
                </c:pt>
                <c:pt idx="432">
                  <c:v>-9337060000</c:v>
                </c:pt>
                <c:pt idx="433">
                  <c:v>-9358040000</c:v>
                </c:pt>
                <c:pt idx="434">
                  <c:v>-9378990000</c:v>
                </c:pt>
                <c:pt idx="435">
                  <c:v>-9399910000</c:v>
                </c:pt>
                <c:pt idx="436">
                  <c:v>-9420810000</c:v>
                </c:pt>
                <c:pt idx="437">
                  <c:v>-9441670000</c:v>
                </c:pt>
                <c:pt idx="438">
                  <c:v>-9462510000</c:v>
                </c:pt>
                <c:pt idx="439">
                  <c:v>-9483320000</c:v>
                </c:pt>
                <c:pt idx="440">
                  <c:v>-9504100000</c:v>
                </c:pt>
                <c:pt idx="441">
                  <c:v>-9524840000</c:v>
                </c:pt>
                <c:pt idx="442">
                  <c:v>-9545560000</c:v>
                </c:pt>
                <c:pt idx="443">
                  <c:v>-9566240000</c:v>
                </c:pt>
                <c:pt idx="444">
                  <c:v>-9586890000</c:v>
                </c:pt>
                <c:pt idx="445">
                  <c:v>-9607510000</c:v>
                </c:pt>
                <c:pt idx="446">
                  <c:v>-9628090000</c:v>
                </c:pt>
                <c:pt idx="447">
                  <c:v>-9648640000</c:v>
                </c:pt>
                <c:pt idx="448">
                  <c:v>-9669150000</c:v>
                </c:pt>
                <c:pt idx="449">
                  <c:v>-9689620000</c:v>
                </c:pt>
                <c:pt idx="450">
                  <c:v>-9710060000</c:v>
                </c:pt>
                <c:pt idx="451">
                  <c:v>-9730460000</c:v>
                </c:pt>
                <c:pt idx="452">
                  <c:v>-9750820000</c:v>
                </c:pt>
                <c:pt idx="453">
                  <c:v>-9771140000</c:v>
                </c:pt>
                <c:pt idx="454">
                  <c:v>-9791420000</c:v>
                </c:pt>
                <c:pt idx="455">
                  <c:v>-9811670000</c:v>
                </c:pt>
                <c:pt idx="456">
                  <c:v>-9831870000</c:v>
                </c:pt>
                <c:pt idx="457">
                  <c:v>-9852040000</c:v>
                </c:pt>
                <c:pt idx="458">
                  <c:v>-9872160000</c:v>
                </c:pt>
                <c:pt idx="459">
                  <c:v>-9892250000</c:v>
                </c:pt>
                <c:pt idx="460">
                  <c:v>-9912290000</c:v>
                </c:pt>
                <c:pt idx="461">
                  <c:v>-9932290000</c:v>
                </c:pt>
                <c:pt idx="462">
                  <c:v>-9952250000</c:v>
                </c:pt>
                <c:pt idx="463">
                  <c:v>-9972160000</c:v>
                </c:pt>
                <c:pt idx="464">
                  <c:v>-9992040000</c:v>
                </c:pt>
                <c:pt idx="465">
                  <c:v>-10011900000</c:v>
                </c:pt>
                <c:pt idx="466">
                  <c:v>-10031700000</c:v>
                </c:pt>
                <c:pt idx="467">
                  <c:v>-10051400000</c:v>
                </c:pt>
                <c:pt idx="468">
                  <c:v>-10071100000</c:v>
                </c:pt>
                <c:pt idx="469">
                  <c:v>-10090700000</c:v>
                </c:pt>
                <c:pt idx="470">
                  <c:v>-10110400000</c:v>
                </c:pt>
                <c:pt idx="471">
                  <c:v>-10129900000</c:v>
                </c:pt>
                <c:pt idx="472">
                  <c:v>-10149400000</c:v>
                </c:pt>
                <c:pt idx="473">
                  <c:v>-10168900000</c:v>
                </c:pt>
                <c:pt idx="474">
                  <c:v>-10188300000</c:v>
                </c:pt>
                <c:pt idx="475">
                  <c:v>-10207700000</c:v>
                </c:pt>
                <c:pt idx="476">
                  <c:v>-10227100000</c:v>
                </c:pt>
                <c:pt idx="477">
                  <c:v>-10246400000</c:v>
                </c:pt>
                <c:pt idx="478">
                  <c:v>-10265600000</c:v>
                </c:pt>
                <c:pt idx="479">
                  <c:v>-10284800000</c:v>
                </c:pt>
                <c:pt idx="480">
                  <c:v>-10304000000</c:v>
                </c:pt>
                <c:pt idx="481">
                  <c:v>-10323100000</c:v>
                </c:pt>
                <c:pt idx="482">
                  <c:v>-10342100000</c:v>
                </c:pt>
                <c:pt idx="483">
                  <c:v>-10361100000</c:v>
                </c:pt>
                <c:pt idx="484">
                  <c:v>-10380100000</c:v>
                </c:pt>
                <c:pt idx="485">
                  <c:v>-10399000000</c:v>
                </c:pt>
                <c:pt idx="486">
                  <c:v>-10417900000</c:v>
                </c:pt>
                <c:pt idx="487">
                  <c:v>-10436700000</c:v>
                </c:pt>
                <c:pt idx="488">
                  <c:v>-10455500000</c:v>
                </c:pt>
                <c:pt idx="489">
                  <c:v>-10474200000</c:v>
                </c:pt>
                <c:pt idx="490">
                  <c:v>-10492900000</c:v>
                </c:pt>
                <c:pt idx="491">
                  <c:v>-10511500000</c:v>
                </c:pt>
                <c:pt idx="492">
                  <c:v>-10530100000</c:v>
                </c:pt>
                <c:pt idx="493">
                  <c:v>-10548600000</c:v>
                </c:pt>
                <c:pt idx="494">
                  <c:v>-10567100000</c:v>
                </c:pt>
                <c:pt idx="495">
                  <c:v>-10585500000</c:v>
                </c:pt>
                <c:pt idx="496">
                  <c:v>-10603900000</c:v>
                </c:pt>
                <c:pt idx="497">
                  <c:v>-10622200000</c:v>
                </c:pt>
                <c:pt idx="498">
                  <c:v>-10640500000</c:v>
                </c:pt>
                <c:pt idx="499">
                  <c:v>-10658800000</c:v>
                </c:pt>
                <c:pt idx="500">
                  <c:v>-10677000000</c:v>
                </c:pt>
                <c:pt idx="501">
                  <c:v>-10695100000</c:v>
                </c:pt>
                <c:pt idx="502">
                  <c:v>-10713200000</c:v>
                </c:pt>
                <c:pt idx="503">
                  <c:v>-10731200000</c:v>
                </c:pt>
                <c:pt idx="504">
                  <c:v>-10749200000</c:v>
                </c:pt>
                <c:pt idx="505">
                  <c:v>-10767200000</c:v>
                </c:pt>
                <c:pt idx="506">
                  <c:v>-10785100000</c:v>
                </c:pt>
                <c:pt idx="507">
                  <c:v>-10802900000</c:v>
                </c:pt>
                <c:pt idx="508">
                  <c:v>-10820700000</c:v>
                </c:pt>
                <c:pt idx="509">
                  <c:v>-10838500000</c:v>
                </c:pt>
                <c:pt idx="510">
                  <c:v>-10856200000</c:v>
                </c:pt>
                <c:pt idx="511">
                  <c:v>-10873800000</c:v>
                </c:pt>
                <c:pt idx="512">
                  <c:v>-10891400000</c:v>
                </c:pt>
                <c:pt idx="513">
                  <c:v>-10909000000</c:v>
                </c:pt>
                <c:pt idx="514">
                  <c:v>-10926500000</c:v>
                </c:pt>
                <c:pt idx="515">
                  <c:v>-10943900000</c:v>
                </c:pt>
                <c:pt idx="516">
                  <c:v>-10961300000</c:v>
                </c:pt>
                <c:pt idx="517">
                  <c:v>-10978700000</c:v>
                </c:pt>
                <c:pt idx="518">
                  <c:v>-10996000000</c:v>
                </c:pt>
                <c:pt idx="519">
                  <c:v>-11013200000</c:v>
                </c:pt>
                <c:pt idx="520">
                  <c:v>-11030400000</c:v>
                </c:pt>
                <c:pt idx="521">
                  <c:v>-11047600000</c:v>
                </c:pt>
                <c:pt idx="522">
                  <c:v>-11064700000</c:v>
                </c:pt>
                <c:pt idx="523">
                  <c:v>-11081700000</c:v>
                </c:pt>
                <c:pt idx="524">
                  <c:v>-11098700000</c:v>
                </c:pt>
                <c:pt idx="525">
                  <c:v>-11115700000</c:v>
                </c:pt>
                <c:pt idx="526">
                  <c:v>-11132600000</c:v>
                </c:pt>
                <c:pt idx="527">
                  <c:v>-11149500000</c:v>
                </c:pt>
                <c:pt idx="528">
                  <c:v>-11166300000</c:v>
                </c:pt>
                <c:pt idx="529">
                  <c:v>-11183000000</c:v>
                </c:pt>
                <c:pt idx="530">
                  <c:v>-11199800000</c:v>
                </c:pt>
                <c:pt idx="531">
                  <c:v>-11216400000</c:v>
                </c:pt>
                <c:pt idx="532">
                  <c:v>-11233000000</c:v>
                </c:pt>
                <c:pt idx="533">
                  <c:v>-11249600000</c:v>
                </c:pt>
                <c:pt idx="534">
                  <c:v>-11266100000</c:v>
                </c:pt>
                <c:pt idx="535">
                  <c:v>-11282600000</c:v>
                </c:pt>
                <c:pt idx="536">
                  <c:v>-11299000000</c:v>
                </c:pt>
                <c:pt idx="537">
                  <c:v>-11315400000</c:v>
                </c:pt>
                <c:pt idx="538">
                  <c:v>-11331700000</c:v>
                </c:pt>
                <c:pt idx="539">
                  <c:v>-11348000000</c:v>
                </c:pt>
                <c:pt idx="540">
                  <c:v>-11364200000</c:v>
                </c:pt>
                <c:pt idx="541">
                  <c:v>-11380400000</c:v>
                </c:pt>
                <c:pt idx="542">
                  <c:v>-11396500000</c:v>
                </c:pt>
                <c:pt idx="543">
                  <c:v>-11412600000</c:v>
                </c:pt>
                <c:pt idx="544">
                  <c:v>-11428600000</c:v>
                </c:pt>
                <c:pt idx="545">
                  <c:v>-11444600000</c:v>
                </c:pt>
                <c:pt idx="546">
                  <c:v>-11460500000</c:v>
                </c:pt>
                <c:pt idx="547">
                  <c:v>-11476400000</c:v>
                </c:pt>
                <c:pt idx="548">
                  <c:v>-11492200000</c:v>
                </c:pt>
                <c:pt idx="549">
                  <c:v>-11508000000</c:v>
                </c:pt>
                <c:pt idx="550">
                  <c:v>-11523700000</c:v>
                </c:pt>
                <c:pt idx="551">
                  <c:v>-11539400000</c:v>
                </c:pt>
                <c:pt idx="552">
                  <c:v>-11555100000</c:v>
                </c:pt>
                <c:pt idx="553">
                  <c:v>-11570700000</c:v>
                </c:pt>
                <c:pt idx="554">
                  <c:v>-11586200000</c:v>
                </c:pt>
                <c:pt idx="555">
                  <c:v>-11601700000</c:v>
                </c:pt>
                <c:pt idx="556">
                  <c:v>-11617200000</c:v>
                </c:pt>
                <c:pt idx="557">
                  <c:v>-11632600000</c:v>
                </c:pt>
                <c:pt idx="558">
                  <c:v>-11647900000</c:v>
                </c:pt>
                <c:pt idx="559">
                  <c:v>-11663300000</c:v>
                </c:pt>
                <c:pt idx="560">
                  <c:v>-11678500000</c:v>
                </c:pt>
                <c:pt idx="561">
                  <c:v>-11693700000</c:v>
                </c:pt>
                <c:pt idx="562">
                  <c:v>-11708900000</c:v>
                </c:pt>
                <c:pt idx="563">
                  <c:v>-11724000000</c:v>
                </c:pt>
                <c:pt idx="564">
                  <c:v>-11739100000</c:v>
                </c:pt>
                <c:pt idx="565">
                  <c:v>-11754100000</c:v>
                </c:pt>
                <c:pt idx="566">
                  <c:v>-11769100000</c:v>
                </c:pt>
                <c:pt idx="567">
                  <c:v>-11784100000</c:v>
                </c:pt>
                <c:pt idx="568">
                  <c:v>-11798900000</c:v>
                </c:pt>
                <c:pt idx="569">
                  <c:v>-11813800000</c:v>
                </c:pt>
                <c:pt idx="570">
                  <c:v>-11828600000</c:v>
                </c:pt>
                <c:pt idx="571">
                  <c:v>-11843300000</c:v>
                </c:pt>
                <c:pt idx="572">
                  <c:v>-11858000000</c:v>
                </c:pt>
                <c:pt idx="573">
                  <c:v>-11872700000</c:v>
                </c:pt>
                <c:pt idx="574">
                  <c:v>-11887300000</c:v>
                </c:pt>
                <c:pt idx="575">
                  <c:v>-11901900000</c:v>
                </c:pt>
                <c:pt idx="576">
                  <c:v>-11916400000</c:v>
                </c:pt>
                <c:pt idx="577">
                  <c:v>-11930900000</c:v>
                </c:pt>
                <c:pt idx="578">
                  <c:v>-11945300000</c:v>
                </c:pt>
                <c:pt idx="579">
                  <c:v>-11959700000</c:v>
                </c:pt>
                <c:pt idx="580">
                  <c:v>-11974000000</c:v>
                </c:pt>
                <c:pt idx="581">
                  <c:v>-11988300000</c:v>
                </c:pt>
                <c:pt idx="582">
                  <c:v>-12002500000</c:v>
                </c:pt>
                <c:pt idx="583">
                  <c:v>-12016700000</c:v>
                </c:pt>
                <c:pt idx="584">
                  <c:v>-12030900000</c:v>
                </c:pt>
                <c:pt idx="585">
                  <c:v>-12045000000</c:v>
                </c:pt>
                <c:pt idx="586">
                  <c:v>-12059100000</c:v>
                </c:pt>
                <c:pt idx="587">
                  <c:v>-12073100000</c:v>
                </c:pt>
                <c:pt idx="588">
                  <c:v>-12087100000</c:v>
                </c:pt>
                <c:pt idx="589">
                  <c:v>-12101000000</c:v>
                </c:pt>
                <c:pt idx="590">
                  <c:v>-12114900000</c:v>
                </c:pt>
                <c:pt idx="591">
                  <c:v>-12128700000</c:v>
                </c:pt>
                <c:pt idx="592">
                  <c:v>-12142500000</c:v>
                </c:pt>
                <c:pt idx="593">
                  <c:v>-12156300000</c:v>
                </c:pt>
                <c:pt idx="594">
                  <c:v>-12170000000</c:v>
                </c:pt>
                <c:pt idx="595">
                  <c:v>-12183700000</c:v>
                </c:pt>
                <c:pt idx="596">
                  <c:v>-12197300000</c:v>
                </c:pt>
                <c:pt idx="597">
                  <c:v>-12210900000</c:v>
                </c:pt>
                <c:pt idx="598">
                  <c:v>-12224400000</c:v>
                </c:pt>
                <c:pt idx="599">
                  <c:v>-12237900000</c:v>
                </c:pt>
                <c:pt idx="600">
                  <c:v>-12251300000</c:v>
                </c:pt>
                <c:pt idx="601">
                  <c:v>-12264700000</c:v>
                </c:pt>
                <c:pt idx="602">
                  <c:v>-12278100000</c:v>
                </c:pt>
                <c:pt idx="603">
                  <c:v>-12291400000</c:v>
                </c:pt>
                <c:pt idx="604">
                  <c:v>-12304700000</c:v>
                </c:pt>
                <c:pt idx="605">
                  <c:v>-12317900000</c:v>
                </c:pt>
                <c:pt idx="606">
                  <c:v>-12331100000</c:v>
                </c:pt>
                <c:pt idx="607">
                  <c:v>-12344300000</c:v>
                </c:pt>
                <c:pt idx="608">
                  <c:v>-12357400000</c:v>
                </c:pt>
                <c:pt idx="609">
                  <c:v>-12370400000</c:v>
                </c:pt>
                <c:pt idx="610">
                  <c:v>-12383400000</c:v>
                </c:pt>
                <c:pt idx="611">
                  <c:v>-12396400000</c:v>
                </c:pt>
                <c:pt idx="612">
                  <c:v>-12409300000</c:v>
                </c:pt>
                <c:pt idx="613">
                  <c:v>-12422200000</c:v>
                </c:pt>
                <c:pt idx="614">
                  <c:v>-12435100000</c:v>
                </c:pt>
                <c:pt idx="615">
                  <c:v>-12447900000</c:v>
                </c:pt>
                <c:pt idx="616">
                  <c:v>-12460700000</c:v>
                </c:pt>
                <c:pt idx="617">
                  <c:v>-12473400000</c:v>
                </c:pt>
                <c:pt idx="618">
                  <c:v>-12486100000</c:v>
                </c:pt>
                <c:pt idx="619">
                  <c:v>-12498700000</c:v>
                </c:pt>
                <c:pt idx="620">
                  <c:v>-12511300000</c:v>
                </c:pt>
                <c:pt idx="621">
                  <c:v>-12523900000</c:v>
                </c:pt>
                <c:pt idx="622">
                  <c:v>-12536400000</c:v>
                </c:pt>
                <c:pt idx="623">
                  <c:v>-12548900000</c:v>
                </c:pt>
                <c:pt idx="624">
                  <c:v>-12561300000</c:v>
                </c:pt>
                <c:pt idx="625">
                  <c:v>-12573700000</c:v>
                </c:pt>
                <c:pt idx="626">
                  <c:v>-12586000000</c:v>
                </c:pt>
                <c:pt idx="627">
                  <c:v>-12598300000</c:v>
                </c:pt>
                <c:pt idx="628">
                  <c:v>-12610600000</c:v>
                </c:pt>
                <c:pt idx="629">
                  <c:v>-12622800000</c:v>
                </c:pt>
                <c:pt idx="630">
                  <c:v>-12635000000</c:v>
                </c:pt>
                <c:pt idx="631">
                  <c:v>-12647200000</c:v>
                </c:pt>
                <c:pt idx="632">
                  <c:v>-12659300000</c:v>
                </c:pt>
                <c:pt idx="633">
                  <c:v>-12671400000</c:v>
                </c:pt>
                <c:pt idx="634">
                  <c:v>-12683400000</c:v>
                </c:pt>
                <c:pt idx="635">
                  <c:v>-12695400000</c:v>
                </c:pt>
                <c:pt idx="636">
                  <c:v>-12707300000</c:v>
                </c:pt>
                <c:pt idx="637">
                  <c:v>-12719200000</c:v>
                </c:pt>
                <c:pt idx="638">
                  <c:v>-12731100000</c:v>
                </c:pt>
                <c:pt idx="639">
                  <c:v>-12742900000</c:v>
                </c:pt>
                <c:pt idx="640">
                  <c:v>-12754700000</c:v>
                </c:pt>
                <c:pt idx="641">
                  <c:v>-12766500000</c:v>
                </c:pt>
                <c:pt idx="642">
                  <c:v>-12778200000</c:v>
                </c:pt>
                <c:pt idx="643">
                  <c:v>-12789900000</c:v>
                </c:pt>
                <c:pt idx="644">
                  <c:v>-12801500000</c:v>
                </c:pt>
                <c:pt idx="645">
                  <c:v>-12813100000</c:v>
                </c:pt>
                <c:pt idx="646">
                  <c:v>-12824700000</c:v>
                </c:pt>
                <c:pt idx="647">
                  <c:v>-12836200000</c:v>
                </c:pt>
                <c:pt idx="648">
                  <c:v>-12847700000</c:v>
                </c:pt>
                <c:pt idx="649">
                  <c:v>-12859100000</c:v>
                </c:pt>
                <c:pt idx="650">
                  <c:v>-12870500000</c:v>
                </c:pt>
                <c:pt idx="651">
                  <c:v>-12881900000</c:v>
                </c:pt>
                <c:pt idx="652">
                  <c:v>-12893200000</c:v>
                </c:pt>
                <c:pt idx="653">
                  <c:v>-12904500000</c:v>
                </c:pt>
                <c:pt idx="654">
                  <c:v>-12915800000</c:v>
                </c:pt>
                <c:pt idx="655">
                  <c:v>-12927000000</c:v>
                </c:pt>
                <c:pt idx="656">
                  <c:v>-12938100000</c:v>
                </c:pt>
                <c:pt idx="657">
                  <c:v>-12949300000</c:v>
                </c:pt>
                <c:pt idx="658">
                  <c:v>-12960400000</c:v>
                </c:pt>
                <c:pt idx="659">
                  <c:v>-12971400000</c:v>
                </c:pt>
                <c:pt idx="660">
                  <c:v>-12982500000</c:v>
                </c:pt>
                <c:pt idx="661">
                  <c:v>-12993500000</c:v>
                </c:pt>
                <c:pt idx="662">
                  <c:v>-13004400000</c:v>
                </c:pt>
                <c:pt idx="663">
                  <c:v>-13015300000</c:v>
                </c:pt>
                <c:pt idx="664">
                  <c:v>-13026200000</c:v>
                </c:pt>
                <c:pt idx="665">
                  <c:v>-13037100000</c:v>
                </c:pt>
                <c:pt idx="666">
                  <c:v>-13047900000</c:v>
                </c:pt>
                <c:pt idx="667">
                  <c:v>-13058600000</c:v>
                </c:pt>
                <c:pt idx="668">
                  <c:v>-13069400000</c:v>
                </c:pt>
                <c:pt idx="669">
                  <c:v>-13080100000</c:v>
                </c:pt>
                <c:pt idx="670">
                  <c:v>-13090700000</c:v>
                </c:pt>
                <c:pt idx="671">
                  <c:v>-13101300000</c:v>
                </c:pt>
                <c:pt idx="672">
                  <c:v>-13111900000</c:v>
                </c:pt>
                <c:pt idx="673">
                  <c:v>-13122500000</c:v>
                </c:pt>
                <c:pt idx="674">
                  <c:v>-13133000000</c:v>
                </c:pt>
                <c:pt idx="675">
                  <c:v>-13143500000</c:v>
                </c:pt>
                <c:pt idx="676">
                  <c:v>-13153900000</c:v>
                </c:pt>
                <c:pt idx="677">
                  <c:v>-13164300000</c:v>
                </c:pt>
                <c:pt idx="678">
                  <c:v>-13174700000</c:v>
                </c:pt>
                <c:pt idx="679">
                  <c:v>-13185000000</c:v>
                </c:pt>
                <c:pt idx="680">
                  <c:v>-13195300000</c:v>
                </c:pt>
                <c:pt idx="681">
                  <c:v>-13205600000</c:v>
                </c:pt>
                <c:pt idx="682">
                  <c:v>-13215800000</c:v>
                </c:pt>
                <c:pt idx="683">
                  <c:v>-13226000000</c:v>
                </c:pt>
                <c:pt idx="684">
                  <c:v>-13236200000</c:v>
                </c:pt>
                <c:pt idx="685">
                  <c:v>-13246300000</c:v>
                </c:pt>
                <c:pt idx="686">
                  <c:v>-13256400000</c:v>
                </c:pt>
                <c:pt idx="687">
                  <c:v>-13266500000</c:v>
                </c:pt>
                <c:pt idx="688">
                  <c:v>-13276500000</c:v>
                </c:pt>
                <c:pt idx="689">
                  <c:v>-13286500000</c:v>
                </c:pt>
                <c:pt idx="690">
                  <c:v>-13296400000</c:v>
                </c:pt>
                <c:pt idx="691">
                  <c:v>-13306300000</c:v>
                </c:pt>
                <c:pt idx="692">
                  <c:v>-13316200000</c:v>
                </c:pt>
                <c:pt idx="693">
                  <c:v>-13326100000</c:v>
                </c:pt>
                <c:pt idx="694">
                  <c:v>-13335900000</c:v>
                </c:pt>
                <c:pt idx="695">
                  <c:v>-13345700000</c:v>
                </c:pt>
                <c:pt idx="696">
                  <c:v>-13355400000</c:v>
                </c:pt>
                <c:pt idx="697">
                  <c:v>-13365100000</c:v>
                </c:pt>
                <c:pt idx="698">
                  <c:v>-13374800000</c:v>
                </c:pt>
                <c:pt idx="699">
                  <c:v>-13384500000</c:v>
                </c:pt>
                <c:pt idx="700">
                  <c:v>-13394100000</c:v>
                </c:pt>
                <c:pt idx="701">
                  <c:v>-13403700000</c:v>
                </c:pt>
                <c:pt idx="702">
                  <c:v>-13413200000</c:v>
                </c:pt>
                <c:pt idx="703">
                  <c:v>-13422700000</c:v>
                </c:pt>
                <c:pt idx="704">
                  <c:v>-13432200000</c:v>
                </c:pt>
                <c:pt idx="705">
                  <c:v>-13441700000</c:v>
                </c:pt>
                <c:pt idx="706">
                  <c:v>-13451100000</c:v>
                </c:pt>
                <c:pt idx="707">
                  <c:v>-13460500000</c:v>
                </c:pt>
                <c:pt idx="708">
                  <c:v>-13469800000</c:v>
                </c:pt>
                <c:pt idx="709">
                  <c:v>-13479100000</c:v>
                </c:pt>
                <c:pt idx="710">
                  <c:v>-13488400000</c:v>
                </c:pt>
                <c:pt idx="711">
                  <c:v>-13497700000</c:v>
                </c:pt>
                <c:pt idx="712">
                  <c:v>-13506900000</c:v>
                </c:pt>
                <c:pt idx="713">
                  <c:v>-13516100000</c:v>
                </c:pt>
                <c:pt idx="714">
                  <c:v>-13525300000</c:v>
                </c:pt>
                <c:pt idx="715">
                  <c:v>-13534400000</c:v>
                </c:pt>
                <c:pt idx="716">
                  <c:v>-13543500000</c:v>
                </c:pt>
                <c:pt idx="717">
                  <c:v>-13552500000</c:v>
                </c:pt>
                <c:pt idx="718">
                  <c:v>-13561600000</c:v>
                </c:pt>
                <c:pt idx="719">
                  <c:v>-13570600000</c:v>
                </c:pt>
                <c:pt idx="720">
                  <c:v>-13579500000</c:v>
                </c:pt>
                <c:pt idx="721">
                  <c:v>-13588500000</c:v>
                </c:pt>
                <c:pt idx="722">
                  <c:v>-13597400000</c:v>
                </c:pt>
                <c:pt idx="723">
                  <c:v>-13606300000</c:v>
                </c:pt>
                <c:pt idx="724">
                  <c:v>-13615100000</c:v>
                </c:pt>
                <c:pt idx="725">
                  <c:v>-13623900000</c:v>
                </c:pt>
                <c:pt idx="726">
                  <c:v>-13632700000</c:v>
                </c:pt>
                <c:pt idx="727">
                  <c:v>-13641400000</c:v>
                </c:pt>
                <c:pt idx="728">
                  <c:v>-13650200000</c:v>
                </c:pt>
                <c:pt idx="729">
                  <c:v>-13658900000</c:v>
                </c:pt>
                <c:pt idx="730">
                  <c:v>-13667500000</c:v>
                </c:pt>
                <c:pt idx="731">
                  <c:v>-13676100000</c:v>
                </c:pt>
                <c:pt idx="732">
                  <c:v>-13684700000</c:v>
                </c:pt>
                <c:pt idx="733">
                  <c:v>-13693300000</c:v>
                </c:pt>
                <c:pt idx="734">
                  <c:v>-13701800000</c:v>
                </c:pt>
                <c:pt idx="735">
                  <c:v>-13710300000</c:v>
                </c:pt>
                <c:pt idx="736">
                  <c:v>-13718800000</c:v>
                </c:pt>
                <c:pt idx="737">
                  <c:v>-13727300000</c:v>
                </c:pt>
                <c:pt idx="738">
                  <c:v>-13735700000</c:v>
                </c:pt>
                <c:pt idx="739">
                  <c:v>-13744100000</c:v>
                </c:pt>
                <c:pt idx="740">
                  <c:v>-13752400000</c:v>
                </c:pt>
                <c:pt idx="741">
                  <c:v>-13760800000</c:v>
                </c:pt>
                <c:pt idx="742">
                  <c:v>-13769100000</c:v>
                </c:pt>
                <c:pt idx="743">
                  <c:v>-13777300000</c:v>
                </c:pt>
                <c:pt idx="744">
                  <c:v>-13785600000</c:v>
                </c:pt>
                <c:pt idx="745">
                  <c:v>-13793800000</c:v>
                </c:pt>
                <c:pt idx="746">
                  <c:v>-13801900000</c:v>
                </c:pt>
                <c:pt idx="747">
                  <c:v>-13810100000</c:v>
                </c:pt>
                <c:pt idx="748">
                  <c:v>-13818200000</c:v>
                </c:pt>
                <c:pt idx="749">
                  <c:v>-13826300000</c:v>
                </c:pt>
                <c:pt idx="750">
                  <c:v>-13834400000</c:v>
                </c:pt>
                <c:pt idx="751">
                  <c:v>-13842400000</c:v>
                </c:pt>
                <c:pt idx="752">
                  <c:v>-13850400000</c:v>
                </c:pt>
                <c:pt idx="753">
                  <c:v>-13858400000</c:v>
                </c:pt>
                <c:pt idx="754">
                  <c:v>-13866300000</c:v>
                </c:pt>
                <c:pt idx="755">
                  <c:v>-13874300000</c:v>
                </c:pt>
                <c:pt idx="756">
                  <c:v>-13882200000</c:v>
                </c:pt>
                <c:pt idx="757">
                  <c:v>-13890000000</c:v>
                </c:pt>
                <c:pt idx="758">
                  <c:v>-13897900000</c:v>
                </c:pt>
                <c:pt idx="759">
                  <c:v>-13905700000</c:v>
                </c:pt>
                <c:pt idx="760">
                  <c:v>-13913400000</c:v>
                </c:pt>
                <c:pt idx="761">
                  <c:v>-13921200000</c:v>
                </c:pt>
                <c:pt idx="762">
                  <c:v>-13928900000</c:v>
                </c:pt>
                <c:pt idx="763">
                  <c:v>-13936600000</c:v>
                </c:pt>
                <c:pt idx="764">
                  <c:v>-13944300000</c:v>
                </c:pt>
                <c:pt idx="765">
                  <c:v>-13951900000</c:v>
                </c:pt>
                <c:pt idx="766">
                  <c:v>-13959500000</c:v>
                </c:pt>
                <c:pt idx="767">
                  <c:v>-13967100000</c:v>
                </c:pt>
                <c:pt idx="768">
                  <c:v>-13974700000</c:v>
                </c:pt>
                <c:pt idx="769">
                  <c:v>-13982200000</c:v>
                </c:pt>
                <c:pt idx="770">
                  <c:v>-13989700000</c:v>
                </c:pt>
                <c:pt idx="771">
                  <c:v>-13997200000</c:v>
                </c:pt>
                <c:pt idx="772">
                  <c:v>-14004600000</c:v>
                </c:pt>
                <c:pt idx="773">
                  <c:v>-14012100000</c:v>
                </c:pt>
                <c:pt idx="774">
                  <c:v>-14019500000</c:v>
                </c:pt>
                <c:pt idx="775">
                  <c:v>-14026800000</c:v>
                </c:pt>
                <c:pt idx="776">
                  <c:v>-14034200000</c:v>
                </c:pt>
                <c:pt idx="777">
                  <c:v>-14041500000</c:v>
                </c:pt>
                <c:pt idx="778">
                  <c:v>-14048800000</c:v>
                </c:pt>
                <c:pt idx="779">
                  <c:v>-14056000000</c:v>
                </c:pt>
                <c:pt idx="780">
                  <c:v>-14063300000</c:v>
                </c:pt>
                <c:pt idx="781">
                  <c:v>-14070500000</c:v>
                </c:pt>
                <c:pt idx="782">
                  <c:v>-14077700000</c:v>
                </c:pt>
                <c:pt idx="783">
                  <c:v>-14084800000</c:v>
                </c:pt>
                <c:pt idx="784">
                  <c:v>-14092000000</c:v>
                </c:pt>
                <c:pt idx="785">
                  <c:v>-14099100000</c:v>
                </c:pt>
                <c:pt idx="786">
                  <c:v>-14106100000</c:v>
                </c:pt>
                <c:pt idx="787">
                  <c:v>-14113200000</c:v>
                </c:pt>
                <c:pt idx="788">
                  <c:v>-14120200000</c:v>
                </c:pt>
                <c:pt idx="789">
                  <c:v>-14127200000</c:v>
                </c:pt>
                <c:pt idx="790">
                  <c:v>-14134200000</c:v>
                </c:pt>
                <c:pt idx="791">
                  <c:v>-14141200000</c:v>
                </c:pt>
                <c:pt idx="792">
                  <c:v>-14148100000</c:v>
                </c:pt>
                <c:pt idx="793">
                  <c:v>-14155000000</c:v>
                </c:pt>
                <c:pt idx="794">
                  <c:v>-14161900000</c:v>
                </c:pt>
                <c:pt idx="795">
                  <c:v>-14168700000</c:v>
                </c:pt>
                <c:pt idx="796">
                  <c:v>-14175500000</c:v>
                </c:pt>
                <c:pt idx="797">
                  <c:v>-14182300000</c:v>
                </c:pt>
                <c:pt idx="798">
                  <c:v>-14189100000</c:v>
                </c:pt>
                <c:pt idx="799">
                  <c:v>-14195800000</c:v>
                </c:pt>
                <c:pt idx="800">
                  <c:v>-14202600000</c:v>
                </c:pt>
                <c:pt idx="801">
                  <c:v>-14209300000</c:v>
                </c:pt>
                <c:pt idx="802">
                  <c:v>-14215900000</c:v>
                </c:pt>
                <c:pt idx="803">
                  <c:v>-14222600000</c:v>
                </c:pt>
                <c:pt idx="804">
                  <c:v>-14229200000</c:v>
                </c:pt>
                <c:pt idx="805">
                  <c:v>-14235800000</c:v>
                </c:pt>
                <c:pt idx="806">
                  <c:v>-14242400000</c:v>
                </c:pt>
                <c:pt idx="807">
                  <c:v>-14249000000</c:v>
                </c:pt>
                <c:pt idx="808">
                  <c:v>-14255500000</c:v>
                </c:pt>
                <c:pt idx="809">
                  <c:v>-14262000000</c:v>
                </c:pt>
                <c:pt idx="810">
                  <c:v>-14268500000</c:v>
                </c:pt>
                <c:pt idx="811">
                  <c:v>-14274900000</c:v>
                </c:pt>
                <c:pt idx="812">
                  <c:v>-14281400000</c:v>
                </c:pt>
                <c:pt idx="813">
                  <c:v>-14287800000</c:v>
                </c:pt>
                <c:pt idx="814">
                  <c:v>-14294100000</c:v>
                </c:pt>
                <c:pt idx="815">
                  <c:v>-14300500000</c:v>
                </c:pt>
                <c:pt idx="816">
                  <c:v>-14306800000</c:v>
                </c:pt>
                <c:pt idx="817">
                  <c:v>-14313200000</c:v>
                </c:pt>
                <c:pt idx="818">
                  <c:v>-14319500000</c:v>
                </c:pt>
                <c:pt idx="819">
                  <c:v>-14325700000</c:v>
                </c:pt>
                <c:pt idx="820">
                  <c:v>-14332000000</c:v>
                </c:pt>
                <c:pt idx="821">
                  <c:v>-14338200000</c:v>
                </c:pt>
                <c:pt idx="822">
                  <c:v>-14344400000</c:v>
                </c:pt>
                <c:pt idx="823">
                  <c:v>-14350600000</c:v>
                </c:pt>
                <c:pt idx="824">
                  <c:v>-14356700000</c:v>
                </c:pt>
                <c:pt idx="825">
                  <c:v>-14362800000</c:v>
                </c:pt>
                <c:pt idx="826">
                  <c:v>-14368900000</c:v>
                </c:pt>
                <c:pt idx="827">
                  <c:v>-14375000000</c:v>
                </c:pt>
                <c:pt idx="828">
                  <c:v>-14381100000</c:v>
                </c:pt>
                <c:pt idx="829">
                  <c:v>-14387100000</c:v>
                </c:pt>
                <c:pt idx="830">
                  <c:v>-14393100000</c:v>
                </c:pt>
                <c:pt idx="831">
                  <c:v>-14399100000</c:v>
                </c:pt>
                <c:pt idx="832">
                  <c:v>-14405100000</c:v>
                </c:pt>
                <c:pt idx="833">
                  <c:v>-14411000000</c:v>
                </c:pt>
                <c:pt idx="834">
                  <c:v>-14417000000</c:v>
                </c:pt>
                <c:pt idx="835">
                  <c:v>-14422900000</c:v>
                </c:pt>
                <c:pt idx="836">
                  <c:v>-14428700000</c:v>
                </c:pt>
                <c:pt idx="837">
                  <c:v>-14434600000</c:v>
                </c:pt>
                <c:pt idx="838">
                  <c:v>-14440400000</c:v>
                </c:pt>
                <c:pt idx="839">
                  <c:v>-14446300000</c:v>
                </c:pt>
                <c:pt idx="840">
                  <c:v>-14452000000</c:v>
                </c:pt>
                <c:pt idx="841">
                  <c:v>-14457800000</c:v>
                </c:pt>
                <c:pt idx="842">
                  <c:v>-14463600000</c:v>
                </c:pt>
                <c:pt idx="843">
                  <c:v>-14469300000</c:v>
                </c:pt>
                <c:pt idx="844">
                  <c:v>-14475000000</c:v>
                </c:pt>
                <c:pt idx="845">
                  <c:v>-14480700000</c:v>
                </c:pt>
                <c:pt idx="846">
                  <c:v>-14486300000</c:v>
                </c:pt>
                <c:pt idx="847">
                  <c:v>-14492000000</c:v>
                </c:pt>
                <c:pt idx="848">
                  <c:v>-14497600000</c:v>
                </c:pt>
                <c:pt idx="849">
                  <c:v>-14503200000</c:v>
                </c:pt>
                <c:pt idx="850">
                  <c:v>-14508800000</c:v>
                </c:pt>
                <c:pt idx="851">
                  <c:v>-14514300000</c:v>
                </c:pt>
                <c:pt idx="852">
                  <c:v>-14519900000</c:v>
                </c:pt>
                <c:pt idx="853">
                  <c:v>-14525400000</c:v>
                </c:pt>
                <c:pt idx="854">
                  <c:v>-14530900000</c:v>
                </c:pt>
                <c:pt idx="855">
                  <c:v>-14536300000</c:v>
                </c:pt>
                <c:pt idx="856">
                  <c:v>-14541800000</c:v>
                </c:pt>
                <c:pt idx="857">
                  <c:v>-14547200000</c:v>
                </c:pt>
                <c:pt idx="858">
                  <c:v>-14552600000</c:v>
                </c:pt>
                <c:pt idx="859">
                  <c:v>-14558000000</c:v>
                </c:pt>
                <c:pt idx="860">
                  <c:v>-14563400000</c:v>
                </c:pt>
                <c:pt idx="861">
                  <c:v>-14568700000</c:v>
                </c:pt>
                <c:pt idx="862">
                  <c:v>-14574100000</c:v>
                </c:pt>
                <c:pt idx="863">
                  <c:v>-14579400000</c:v>
                </c:pt>
                <c:pt idx="864">
                  <c:v>-14584600000</c:v>
                </c:pt>
                <c:pt idx="865">
                  <c:v>-14589900000</c:v>
                </c:pt>
                <c:pt idx="866">
                  <c:v>-14595100000</c:v>
                </c:pt>
                <c:pt idx="867">
                  <c:v>-14600400000</c:v>
                </c:pt>
                <c:pt idx="868">
                  <c:v>-14605600000</c:v>
                </c:pt>
                <c:pt idx="869">
                  <c:v>-14610800000</c:v>
                </c:pt>
                <c:pt idx="870">
                  <c:v>-14615900000</c:v>
                </c:pt>
                <c:pt idx="871">
                  <c:v>-14621100000</c:v>
                </c:pt>
                <c:pt idx="872">
                  <c:v>-14626200000</c:v>
                </c:pt>
                <c:pt idx="873">
                  <c:v>-14631300000</c:v>
                </c:pt>
                <c:pt idx="874">
                  <c:v>-14636400000</c:v>
                </c:pt>
                <c:pt idx="875">
                  <c:v>-14641400000</c:v>
                </c:pt>
                <c:pt idx="876">
                  <c:v>-14646500000</c:v>
                </c:pt>
                <c:pt idx="877">
                  <c:v>-14651500000</c:v>
                </c:pt>
                <c:pt idx="878">
                  <c:v>-14656500000</c:v>
                </c:pt>
                <c:pt idx="879">
                  <c:v>-14661500000</c:v>
                </c:pt>
                <c:pt idx="880">
                  <c:v>-14666500000</c:v>
                </c:pt>
                <c:pt idx="881">
                  <c:v>-14671400000</c:v>
                </c:pt>
                <c:pt idx="882">
                  <c:v>-14676300000</c:v>
                </c:pt>
                <c:pt idx="883">
                  <c:v>-14681300000</c:v>
                </c:pt>
                <c:pt idx="884">
                  <c:v>-14686100000</c:v>
                </c:pt>
                <c:pt idx="885">
                  <c:v>-14691000000</c:v>
                </c:pt>
                <c:pt idx="886">
                  <c:v>-14695900000</c:v>
                </c:pt>
                <c:pt idx="887">
                  <c:v>-14700700000</c:v>
                </c:pt>
                <c:pt idx="888">
                  <c:v>-14705500000</c:v>
                </c:pt>
                <c:pt idx="889">
                  <c:v>-14710300000</c:v>
                </c:pt>
                <c:pt idx="890">
                  <c:v>-14715100000</c:v>
                </c:pt>
                <c:pt idx="891">
                  <c:v>-14719800000</c:v>
                </c:pt>
                <c:pt idx="892">
                  <c:v>-14724600000</c:v>
                </c:pt>
                <c:pt idx="893">
                  <c:v>-14729300000</c:v>
                </c:pt>
                <c:pt idx="894">
                  <c:v>-14734000000</c:v>
                </c:pt>
                <c:pt idx="895">
                  <c:v>-14738700000</c:v>
                </c:pt>
                <c:pt idx="896">
                  <c:v>-14743300000</c:v>
                </c:pt>
                <c:pt idx="897">
                  <c:v>-14748000000</c:v>
                </c:pt>
                <c:pt idx="898">
                  <c:v>-14752600000</c:v>
                </c:pt>
                <c:pt idx="899">
                  <c:v>-14757200000</c:v>
                </c:pt>
                <c:pt idx="900">
                  <c:v>-14761800000</c:v>
                </c:pt>
                <c:pt idx="901">
                  <c:v>-14766400000</c:v>
                </c:pt>
                <c:pt idx="902">
                  <c:v>-14770900000</c:v>
                </c:pt>
                <c:pt idx="903">
                  <c:v>-14775500000</c:v>
                </c:pt>
                <c:pt idx="904">
                  <c:v>-14780000000</c:v>
                </c:pt>
                <c:pt idx="905">
                  <c:v>-14784500000</c:v>
                </c:pt>
                <c:pt idx="906">
                  <c:v>-14789000000</c:v>
                </c:pt>
                <c:pt idx="907">
                  <c:v>-14793400000</c:v>
                </c:pt>
                <c:pt idx="908">
                  <c:v>-14797900000</c:v>
                </c:pt>
                <c:pt idx="909">
                  <c:v>-14802300000</c:v>
                </c:pt>
                <c:pt idx="910">
                  <c:v>-14806700000</c:v>
                </c:pt>
                <c:pt idx="911">
                  <c:v>-14811100000</c:v>
                </c:pt>
                <c:pt idx="912">
                  <c:v>-14815500000</c:v>
                </c:pt>
                <c:pt idx="913">
                  <c:v>-14819800000</c:v>
                </c:pt>
                <c:pt idx="914">
                  <c:v>-14824200000</c:v>
                </c:pt>
                <c:pt idx="915">
                  <c:v>-14828500000</c:v>
                </c:pt>
                <c:pt idx="916">
                  <c:v>-14832800000</c:v>
                </c:pt>
                <c:pt idx="917">
                  <c:v>-14837100000</c:v>
                </c:pt>
                <c:pt idx="918">
                  <c:v>-14841400000</c:v>
                </c:pt>
                <c:pt idx="919">
                  <c:v>-14845600000</c:v>
                </c:pt>
                <c:pt idx="920">
                  <c:v>-14849900000</c:v>
                </c:pt>
                <c:pt idx="921">
                  <c:v>-14854100000</c:v>
                </c:pt>
                <c:pt idx="922">
                  <c:v>-14858300000</c:v>
                </c:pt>
                <c:pt idx="923">
                  <c:v>-14862500000</c:v>
                </c:pt>
                <c:pt idx="924">
                  <c:v>-14866600000</c:v>
                </c:pt>
                <c:pt idx="925">
                  <c:v>-14870800000</c:v>
                </c:pt>
                <c:pt idx="926">
                  <c:v>-14874900000</c:v>
                </c:pt>
                <c:pt idx="927">
                  <c:v>-14879000000</c:v>
                </c:pt>
                <c:pt idx="928">
                  <c:v>-14883100000</c:v>
                </c:pt>
                <c:pt idx="929">
                  <c:v>-14887200000</c:v>
                </c:pt>
                <c:pt idx="930">
                  <c:v>-14891300000</c:v>
                </c:pt>
                <c:pt idx="931">
                  <c:v>-14895300000</c:v>
                </c:pt>
                <c:pt idx="932">
                  <c:v>-14899400000</c:v>
                </c:pt>
                <c:pt idx="933">
                  <c:v>-14903400000</c:v>
                </c:pt>
                <c:pt idx="934">
                  <c:v>-14907400000</c:v>
                </c:pt>
                <c:pt idx="935">
                  <c:v>-14911400000</c:v>
                </c:pt>
                <c:pt idx="936">
                  <c:v>-14915400000</c:v>
                </c:pt>
                <c:pt idx="937">
                  <c:v>-14919300000</c:v>
                </c:pt>
                <c:pt idx="938">
                  <c:v>-14923300000</c:v>
                </c:pt>
                <c:pt idx="939">
                  <c:v>-14927200000</c:v>
                </c:pt>
                <c:pt idx="940">
                  <c:v>-14931100000</c:v>
                </c:pt>
                <c:pt idx="941">
                  <c:v>-14935000000</c:v>
                </c:pt>
                <c:pt idx="942">
                  <c:v>-14938800000</c:v>
                </c:pt>
                <c:pt idx="943">
                  <c:v>-14942700000</c:v>
                </c:pt>
                <c:pt idx="944">
                  <c:v>-14946500000</c:v>
                </c:pt>
                <c:pt idx="945">
                  <c:v>-14950400000</c:v>
                </c:pt>
                <c:pt idx="946">
                  <c:v>-14954200000</c:v>
                </c:pt>
                <c:pt idx="947">
                  <c:v>-14958000000</c:v>
                </c:pt>
                <c:pt idx="948">
                  <c:v>-14961800000</c:v>
                </c:pt>
                <c:pt idx="949">
                  <c:v>-14965500000</c:v>
                </c:pt>
                <c:pt idx="950">
                  <c:v>-14969300000</c:v>
                </c:pt>
                <c:pt idx="951">
                  <c:v>-14973000000</c:v>
                </c:pt>
                <c:pt idx="952">
                  <c:v>-14976700000</c:v>
                </c:pt>
                <c:pt idx="953">
                  <c:v>-14980400000</c:v>
                </c:pt>
                <c:pt idx="954">
                  <c:v>-14984100000</c:v>
                </c:pt>
                <c:pt idx="955">
                  <c:v>-14987800000</c:v>
                </c:pt>
                <c:pt idx="956">
                  <c:v>-14991400000</c:v>
                </c:pt>
                <c:pt idx="957">
                  <c:v>-14995100000</c:v>
                </c:pt>
                <c:pt idx="958">
                  <c:v>-14998700000</c:v>
                </c:pt>
                <c:pt idx="959">
                  <c:v>-15002300000</c:v>
                </c:pt>
                <c:pt idx="960">
                  <c:v>-15005900000</c:v>
                </c:pt>
                <c:pt idx="961">
                  <c:v>-15009500000</c:v>
                </c:pt>
                <c:pt idx="962">
                  <c:v>-15013100000</c:v>
                </c:pt>
                <c:pt idx="963">
                  <c:v>-15016600000</c:v>
                </c:pt>
                <c:pt idx="964">
                  <c:v>-15020200000</c:v>
                </c:pt>
                <c:pt idx="965">
                  <c:v>-15023700000</c:v>
                </c:pt>
                <c:pt idx="966">
                  <c:v>-15027200000</c:v>
                </c:pt>
                <c:pt idx="967">
                  <c:v>-15030700000</c:v>
                </c:pt>
                <c:pt idx="968">
                  <c:v>-15034200000</c:v>
                </c:pt>
                <c:pt idx="969">
                  <c:v>-15037600000</c:v>
                </c:pt>
                <c:pt idx="970">
                  <c:v>-15041100000</c:v>
                </c:pt>
                <c:pt idx="971">
                  <c:v>-15044500000</c:v>
                </c:pt>
                <c:pt idx="972">
                  <c:v>-15047900000</c:v>
                </c:pt>
                <c:pt idx="973">
                  <c:v>-15051300000</c:v>
                </c:pt>
                <c:pt idx="974">
                  <c:v>-15054700000</c:v>
                </c:pt>
                <c:pt idx="975">
                  <c:v>-15058100000</c:v>
                </c:pt>
                <c:pt idx="976">
                  <c:v>-15061500000</c:v>
                </c:pt>
                <c:pt idx="977">
                  <c:v>-15064800000</c:v>
                </c:pt>
                <c:pt idx="978">
                  <c:v>-15068100000</c:v>
                </c:pt>
                <c:pt idx="979">
                  <c:v>-15071500000</c:v>
                </c:pt>
                <c:pt idx="980">
                  <c:v>-15074800000</c:v>
                </c:pt>
                <c:pt idx="981">
                  <c:v>-15078100000</c:v>
                </c:pt>
                <c:pt idx="982">
                  <c:v>-15081400000</c:v>
                </c:pt>
                <c:pt idx="983">
                  <c:v>-15084600000</c:v>
                </c:pt>
                <c:pt idx="984">
                  <c:v>-15087900000</c:v>
                </c:pt>
                <c:pt idx="985">
                  <c:v>-15091100000</c:v>
                </c:pt>
                <c:pt idx="986">
                  <c:v>-15094300000</c:v>
                </c:pt>
                <c:pt idx="987">
                  <c:v>-15097500000</c:v>
                </c:pt>
                <c:pt idx="988">
                  <c:v>-15100700000</c:v>
                </c:pt>
                <c:pt idx="989">
                  <c:v>-15103900000</c:v>
                </c:pt>
                <c:pt idx="990">
                  <c:v>-15107100000</c:v>
                </c:pt>
                <c:pt idx="991">
                  <c:v>-15110300000</c:v>
                </c:pt>
                <c:pt idx="992">
                  <c:v>-15113400000</c:v>
                </c:pt>
                <c:pt idx="993">
                  <c:v>-15116500000</c:v>
                </c:pt>
                <c:pt idx="994">
                  <c:v>-15119600000</c:v>
                </c:pt>
                <c:pt idx="995">
                  <c:v>-15122700000</c:v>
                </c:pt>
                <c:pt idx="996">
                  <c:v>-15125800000</c:v>
                </c:pt>
                <c:pt idx="997">
                  <c:v>-15128900000</c:v>
                </c:pt>
                <c:pt idx="998">
                  <c:v>-15132000000</c:v>
                </c:pt>
                <c:pt idx="999">
                  <c:v>-15135000000</c:v>
                </c:pt>
                <c:pt idx="1000">
                  <c:v>-15138100000</c:v>
                </c:pt>
                <c:pt idx="1001">
                  <c:v>-15141100000</c:v>
                </c:pt>
                <c:pt idx="1002">
                  <c:v>-15144100000</c:v>
                </c:pt>
                <c:pt idx="1003">
                  <c:v>-15147100000</c:v>
                </c:pt>
                <c:pt idx="1004">
                  <c:v>-15150100000</c:v>
                </c:pt>
                <c:pt idx="1005">
                  <c:v>-15153100000</c:v>
                </c:pt>
                <c:pt idx="1006">
                  <c:v>-15156000000</c:v>
                </c:pt>
                <c:pt idx="1007">
                  <c:v>-15159000000</c:v>
                </c:pt>
                <c:pt idx="1008">
                  <c:v>-15161900000</c:v>
                </c:pt>
                <c:pt idx="1009">
                  <c:v>-15164800000</c:v>
                </c:pt>
                <c:pt idx="1010">
                  <c:v>-15167700000</c:v>
                </c:pt>
                <c:pt idx="1011">
                  <c:v>-15170600000</c:v>
                </c:pt>
                <c:pt idx="1012">
                  <c:v>-15173500000</c:v>
                </c:pt>
                <c:pt idx="1013">
                  <c:v>-15176400000</c:v>
                </c:pt>
                <c:pt idx="1014">
                  <c:v>-15179200000</c:v>
                </c:pt>
                <c:pt idx="1015">
                  <c:v>-15182100000</c:v>
                </c:pt>
                <c:pt idx="1016">
                  <c:v>-15184900000</c:v>
                </c:pt>
                <c:pt idx="1017">
                  <c:v>-15187800000</c:v>
                </c:pt>
                <c:pt idx="1018">
                  <c:v>-15190600000</c:v>
                </c:pt>
                <c:pt idx="1019">
                  <c:v>-15193400000</c:v>
                </c:pt>
                <c:pt idx="1020">
                  <c:v>-15196100000</c:v>
                </c:pt>
                <c:pt idx="1021">
                  <c:v>-15198900000</c:v>
                </c:pt>
                <c:pt idx="1022">
                  <c:v>-15201700000</c:v>
                </c:pt>
                <c:pt idx="1023">
                  <c:v>-15204400000</c:v>
                </c:pt>
                <c:pt idx="1024">
                  <c:v>-15207200000</c:v>
                </c:pt>
                <c:pt idx="1025">
                  <c:v>-15209900000</c:v>
                </c:pt>
                <c:pt idx="1026">
                  <c:v>-15212600000</c:v>
                </c:pt>
                <c:pt idx="1027">
                  <c:v>-15215300000</c:v>
                </c:pt>
                <c:pt idx="1028">
                  <c:v>-15218000000</c:v>
                </c:pt>
                <c:pt idx="1029">
                  <c:v>-15220700000</c:v>
                </c:pt>
                <c:pt idx="1030">
                  <c:v>-15223300000</c:v>
                </c:pt>
                <c:pt idx="1031">
                  <c:v>-15226000000</c:v>
                </c:pt>
                <c:pt idx="1032">
                  <c:v>-15228600000</c:v>
                </c:pt>
                <c:pt idx="1033">
                  <c:v>-15231300000</c:v>
                </c:pt>
                <c:pt idx="1034">
                  <c:v>-15233900000</c:v>
                </c:pt>
                <c:pt idx="1035">
                  <c:v>-15236500000</c:v>
                </c:pt>
                <c:pt idx="1036">
                  <c:v>-15239100000</c:v>
                </c:pt>
                <c:pt idx="1037">
                  <c:v>-15241700000</c:v>
                </c:pt>
                <c:pt idx="1038">
                  <c:v>-15244300000</c:v>
                </c:pt>
                <c:pt idx="1039">
                  <c:v>-15246800000</c:v>
                </c:pt>
                <c:pt idx="1040">
                  <c:v>-15249400000</c:v>
                </c:pt>
                <c:pt idx="1041">
                  <c:v>-15251900000</c:v>
                </c:pt>
                <c:pt idx="1042">
                  <c:v>-15254400000</c:v>
                </c:pt>
                <c:pt idx="1043">
                  <c:v>-15257000000</c:v>
                </c:pt>
                <c:pt idx="1044">
                  <c:v>-15259500000</c:v>
                </c:pt>
                <c:pt idx="1045">
                  <c:v>-15262000000</c:v>
                </c:pt>
                <c:pt idx="1046">
                  <c:v>-15264400000</c:v>
                </c:pt>
                <c:pt idx="1047">
                  <c:v>-15266900000</c:v>
                </c:pt>
                <c:pt idx="1048">
                  <c:v>-15269400000</c:v>
                </c:pt>
                <c:pt idx="1049">
                  <c:v>-15271800000</c:v>
                </c:pt>
                <c:pt idx="1050">
                  <c:v>-15274300000</c:v>
                </c:pt>
                <c:pt idx="1051">
                  <c:v>-15276700000</c:v>
                </c:pt>
                <c:pt idx="1052">
                  <c:v>-15279100000</c:v>
                </c:pt>
                <c:pt idx="1053">
                  <c:v>-15281500000</c:v>
                </c:pt>
                <c:pt idx="1054">
                  <c:v>-15283900000</c:v>
                </c:pt>
                <c:pt idx="1055">
                  <c:v>-15286300000</c:v>
                </c:pt>
                <c:pt idx="1056">
                  <c:v>-15288700000</c:v>
                </c:pt>
                <c:pt idx="1057">
                  <c:v>-15291100000</c:v>
                </c:pt>
                <c:pt idx="1058">
                  <c:v>-15293400000</c:v>
                </c:pt>
                <c:pt idx="1059">
                  <c:v>-15295800000</c:v>
                </c:pt>
                <c:pt idx="1060">
                  <c:v>-15298100000</c:v>
                </c:pt>
                <c:pt idx="1061">
                  <c:v>-15300400000</c:v>
                </c:pt>
                <c:pt idx="1062">
                  <c:v>-15302700000</c:v>
                </c:pt>
                <c:pt idx="1063">
                  <c:v>-15305000000</c:v>
                </c:pt>
                <c:pt idx="1064">
                  <c:v>-15307300000</c:v>
                </c:pt>
                <c:pt idx="1065">
                  <c:v>-15309600000</c:v>
                </c:pt>
                <c:pt idx="1066">
                  <c:v>-15311900000</c:v>
                </c:pt>
                <c:pt idx="1067">
                  <c:v>-15314100000</c:v>
                </c:pt>
                <c:pt idx="1068">
                  <c:v>-15316400000</c:v>
                </c:pt>
                <c:pt idx="1069">
                  <c:v>-15318600000</c:v>
                </c:pt>
                <c:pt idx="1070">
                  <c:v>-15320900000</c:v>
                </c:pt>
                <c:pt idx="1071">
                  <c:v>-15323100000</c:v>
                </c:pt>
                <c:pt idx="1072">
                  <c:v>-15325300000</c:v>
                </c:pt>
                <c:pt idx="1073">
                  <c:v>-15327500000</c:v>
                </c:pt>
                <c:pt idx="1074">
                  <c:v>-15329700000</c:v>
                </c:pt>
                <c:pt idx="1075">
                  <c:v>-15331900000</c:v>
                </c:pt>
                <c:pt idx="1076">
                  <c:v>-15334000000</c:v>
                </c:pt>
                <c:pt idx="1077">
                  <c:v>-15336200000</c:v>
                </c:pt>
                <c:pt idx="1078">
                  <c:v>-15338300000</c:v>
                </c:pt>
                <c:pt idx="1079">
                  <c:v>-15340500000</c:v>
                </c:pt>
                <c:pt idx="1080">
                  <c:v>-15342600000</c:v>
                </c:pt>
                <c:pt idx="1081">
                  <c:v>-15344700000</c:v>
                </c:pt>
                <c:pt idx="1082">
                  <c:v>-15346900000</c:v>
                </c:pt>
                <c:pt idx="1083">
                  <c:v>-15349000000</c:v>
                </c:pt>
                <c:pt idx="1084">
                  <c:v>-15351100000</c:v>
                </c:pt>
                <c:pt idx="1085">
                  <c:v>-15353100000</c:v>
                </c:pt>
                <c:pt idx="1086">
                  <c:v>-15355200000</c:v>
                </c:pt>
                <c:pt idx="1087">
                  <c:v>-15357300000</c:v>
                </c:pt>
                <c:pt idx="1088">
                  <c:v>-15359300000</c:v>
                </c:pt>
                <c:pt idx="1089">
                  <c:v>-15361400000</c:v>
                </c:pt>
                <c:pt idx="1090">
                  <c:v>-15363400000</c:v>
                </c:pt>
                <c:pt idx="1091">
                  <c:v>-15365500000</c:v>
                </c:pt>
                <c:pt idx="1092">
                  <c:v>-15367500000</c:v>
                </c:pt>
                <c:pt idx="1093">
                  <c:v>-15369500000</c:v>
                </c:pt>
                <c:pt idx="1094">
                  <c:v>-15371500000</c:v>
                </c:pt>
                <c:pt idx="1095">
                  <c:v>-15373500000</c:v>
                </c:pt>
                <c:pt idx="1096">
                  <c:v>-15375500000</c:v>
                </c:pt>
                <c:pt idx="1097">
                  <c:v>-15377400000</c:v>
                </c:pt>
                <c:pt idx="1098">
                  <c:v>-15379400000</c:v>
                </c:pt>
                <c:pt idx="1099">
                  <c:v>-15381400000</c:v>
                </c:pt>
                <c:pt idx="1100">
                  <c:v>-15383300000</c:v>
                </c:pt>
                <c:pt idx="1101">
                  <c:v>-15385200000</c:v>
                </c:pt>
                <c:pt idx="1102">
                  <c:v>-15387200000</c:v>
                </c:pt>
                <c:pt idx="1103">
                  <c:v>-15389100000</c:v>
                </c:pt>
                <c:pt idx="1104">
                  <c:v>-15391000000</c:v>
                </c:pt>
                <c:pt idx="1105">
                  <c:v>-15392900000</c:v>
                </c:pt>
                <c:pt idx="1106">
                  <c:v>-15394800000</c:v>
                </c:pt>
                <c:pt idx="1107">
                  <c:v>-15396700000</c:v>
                </c:pt>
                <c:pt idx="1108">
                  <c:v>-15398500000</c:v>
                </c:pt>
                <c:pt idx="1109">
                  <c:v>-15400400000</c:v>
                </c:pt>
                <c:pt idx="1110">
                  <c:v>-15402300000</c:v>
                </c:pt>
                <c:pt idx="1111">
                  <c:v>-15404100000</c:v>
                </c:pt>
                <c:pt idx="1112">
                  <c:v>-15406000000</c:v>
                </c:pt>
                <c:pt idx="1113">
                  <c:v>-15407800000</c:v>
                </c:pt>
                <c:pt idx="1114">
                  <c:v>-15409600000</c:v>
                </c:pt>
                <c:pt idx="1115">
                  <c:v>-15411400000</c:v>
                </c:pt>
                <c:pt idx="1116">
                  <c:v>-15413200000</c:v>
                </c:pt>
                <c:pt idx="1117">
                  <c:v>-15415000000</c:v>
                </c:pt>
                <c:pt idx="1118">
                  <c:v>-15416800000</c:v>
                </c:pt>
                <c:pt idx="1119">
                  <c:v>-15418600000</c:v>
                </c:pt>
                <c:pt idx="1120">
                  <c:v>-15420400000</c:v>
                </c:pt>
                <c:pt idx="1121">
                  <c:v>-15422100000</c:v>
                </c:pt>
                <c:pt idx="1122">
                  <c:v>-15423900000</c:v>
                </c:pt>
                <c:pt idx="1123">
                  <c:v>-15425600000</c:v>
                </c:pt>
                <c:pt idx="1124">
                  <c:v>-15427400000</c:v>
                </c:pt>
                <c:pt idx="1125">
                  <c:v>-15429100000</c:v>
                </c:pt>
                <c:pt idx="1126">
                  <c:v>-15430800000</c:v>
                </c:pt>
                <c:pt idx="1127">
                  <c:v>-15432500000</c:v>
                </c:pt>
                <c:pt idx="1128">
                  <c:v>-15434300000</c:v>
                </c:pt>
                <c:pt idx="1129">
                  <c:v>-15436000000</c:v>
                </c:pt>
                <c:pt idx="1130">
                  <c:v>-15437600000</c:v>
                </c:pt>
                <c:pt idx="1131">
                  <c:v>-15439300000</c:v>
                </c:pt>
                <c:pt idx="1132">
                  <c:v>-15441000000</c:v>
                </c:pt>
                <c:pt idx="1133">
                  <c:v>-15442700000</c:v>
                </c:pt>
                <c:pt idx="1134">
                  <c:v>-15444300000</c:v>
                </c:pt>
                <c:pt idx="1135">
                  <c:v>-15446000000</c:v>
                </c:pt>
                <c:pt idx="1136">
                  <c:v>-15447600000</c:v>
                </c:pt>
                <c:pt idx="1137">
                  <c:v>-15449300000</c:v>
                </c:pt>
                <c:pt idx="1138">
                  <c:v>-15450900000</c:v>
                </c:pt>
                <c:pt idx="1139">
                  <c:v>-15452500000</c:v>
                </c:pt>
                <c:pt idx="1140">
                  <c:v>-15454100000</c:v>
                </c:pt>
                <c:pt idx="1141">
                  <c:v>-15455700000</c:v>
                </c:pt>
                <c:pt idx="1142">
                  <c:v>-15457300000</c:v>
                </c:pt>
                <c:pt idx="1143">
                  <c:v>-15458900000</c:v>
                </c:pt>
                <c:pt idx="1144">
                  <c:v>-15460500000</c:v>
                </c:pt>
                <c:pt idx="1145">
                  <c:v>-15462100000</c:v>
                </c:pt>
                <c:pt idx="1146">
                  <c:v>-15463600000</c:v>
                </c:pt>
                <c:pt idx="1147">
                  <c:v>-15465200000</c:v>
                </c:pt>
                <c:pt idx="1148">
                  <c:v>-15466800000</c:v>
                </c:pt>
                <c:pt idx="1149">
                  <c:v>-15468300000</c:v>
                </c:pt>
                <c:pt idx="1150">
                  <c:v>-15469800000</c:v>
                </c:pt>
                <c:pt idx="1151">
                  <c:v>-15471400000</c:v>
                </c:pt>
                <c:pt idx="1152">
                  <c:v>-15472900000</c:v>
                </c:pt>
                <c:pt idx="1153">
                  <c:v>-15474400000</c:v>
                </c:pt>
                <c:pt idx="1154">
                  <c:v>-15475900000</c:v>
                </c:pt>
                <c:pt idx="1155">
                  <c:v>-15477400000</c:v>
                </c:pt>
                <c:pt idx="1156">
                  <c:v>-15478900000</c:v>
                </c:pt>
                <c:pt idx="1157">
                  <c:v>-15480400000</c:v>
                </c:pt>
                <c:pt idx="1158">
                  <c:v>-15481900000</c:v>
                </c:pt>
                <c:pt idx="1159">
                  <c:v>-15483300000</c:v>
                </c:pt>
                <c:pt idx="1160">
                  <c:v>-15484800000</c:v>
                </c:pt>
                <c:pt idx="1161">
                  <c:v>-15486300000</c:v>
                </c:pt>
                <c:pt idx="1162">
                  <c:v>-15487700000</c:v>
                </c:pt>
                <c:pt idx="1163">
                  <c:v>-15489200000</c:v>
                </c:pt>
                <c:pt idx="1164">
                  <c:v>-15490600000</c:v>
                </c:pt>
                <c:pt idx="1165">
                  <c:v>-15492000000</c:v>
                </c:pt>
                <c:pt idx="1166">
                  <c:v>-15493500000</c:v>
                </c:pt>
                <c:pt idx="1167">
                  <c:v>-15494900000</c:v>
                </c:pt>
                <c:pt idx="1168">
                  <c:v>-15496300000</c:v>
                </c:pt>
                <c:pt idx="1169">
                  <c:v>-15497700000</c:v>
                </c:pt>
                <c:pt idx="1170">
                  <c:v>-15499100000</c:v>
                </c:pt>
                <c:pt idx="1171">
                  <c:v>-15500500000</c:v>
                </c:pt>
                <c:pt idx="1172">
                  <c:v>-15501800000</c:v>
                </c:pt>
                <c:pt idx="1173">
                  <c:v>-15503200000</c:v>
                </c:pt>
                <c:pt idx="1174">
                  <c:v>-15504600000</c:v>
                </c:pt>
                <c:pt idx="1175">
                  <c:v>-15506000000</c:v>
                </c:pt>
                <c:pt idx="1176">
                  <c:v>-15507300000</c:v>
                </c:pt>
                <c:pt idx="1177">
                  <c:v>-15508700000</c:v>
                </c:pt>
                <c:pt idx="1178">
                  <c:v>-15510000000</c:v>
                </c:pt>
                <c:pt idx="1179">
                  <c:v>-15511300000</c:v>
                </c:pt>
                <c:pt idx="1180">
                  <c:v>-15512700000</c:v>
                </c:pt>
                <c:pt idx="1181">
                  <c:v>-15514000000</c:v>
                </c:pt>
                <c:pt idx="1182">
                  <c:v>-15515300000</c:v>
                </c:pt>
                <c:pt idx="1183">
                  <c:v>-15516600000</c:v>
                </c:pt>
                <c:pt idx="1184">
                  <c:v>-15517900000</c:v>
                </c:pt>
                <c:pt idx="1185">
                  <c:v>-15519200000</c:v>
                </c:pt>
                <c:pt idx="1186">
                  <c:v>-15520500000</c:v>
                </c:pt>
                <c:pt idx="1187">
                  <c:v>-15521800000</c:v>
                </c:pt>
                <c:pt idx="1188">
                  <c:v>-15523100000</c:v>
                </c:pt>
                <c:pt idx="1189">
                  <c:v>-15524300000</c:v>
                </c:pt>
                <c:pt idx="1190">
                  <c:v>-15525600000</c:v>
                </c:pt>
                <c:pt idx="1191">
                  <c:v>-15526900000</c:v>
                </c:pt>
                <c:pt idx="1192">
                  <c:v>-15528100000</c:v>
                </c:pt>
                <c:pt idx="1193">
                  <c:v>-15529400000</c:v>
                </c:pt>
                <c:pt idx="1194">
                  <c:v>-15530600000</c:v>
                </c:pt>
                <c:pt idx="1195">
                  <c:v>-15531900000</c:v>
                </c:pt>
                <c:pt idx="1196">
                  <c:v>-15533100000</c:v>
                </c:pt>
                <c:pt idx="1197">
                  <c:v>-15534300000</c:v>
                </c:pt>
                <c:pt idx="1198">
                  <c:v>-15535500000</c:v>
                </c:pt>
                <c:pt idx="1199">
                  <c:v>-15536700000</c:v>
                </c:pt>
                <c:pt idx="1200">
                  <c:v>-15537900000</c:v>
                </c:pt>
                <c:pt idx="1201">
                  <c:v>-15539100000</c:v>
                </c:pt>
                <c:pt idx="1202">
                  <c:v>-15540300000</c:v>
                </c:pt>
                <c:pt idx="1203">
                  <c:v>-15541500000</c:v>
                </c:pt>
                <c:pt idx="1204">
                  <c:v>-15542700000</c:v>
                </c:pt>
                <c:pt idx="1205">
                  <c:v>-15543900000</c:v>
                </c:pt>
                <c:pt idx="1206">
                  <c:v>-15545000000</c:v>
                </c:pt>
                <c:pt idx="1207">
                  <c:v>-15546200000</c:v>
                </c:pt>
                <c:pt idx="1208">
                  <c:v>-15547400000</c:v>
                </c:pt>
                <c:pt idx="1209">
                  <c:v>-15548500000</c:v>
                </c:pt>
                <c:pt idx="1210">
                  <c:v>-15549700000</c:v>
                </c:pt>
                <c:pt idx="1211">
                  <c:v>-15550800000</c:v>
                </c:pt>
                <c:pt idx="1212">
                  <c:v>-15551900000</c:v>
                </c:pt>
                <c:pt idx="1213">
                  <c:v>-15553100000</c:v>
                </c:pt>
                <c:pt idx="1214">
                  <c:v>-15554200000</c:v>
                </c:pt>
                <c:pt idx="1215">
                  <c:v>-15555300000</c:v>
                </c:pt>
                <c:pt idx="1216">
                  <c:v>-15556400000</c:v>
                </c:pt>
                <c:pt idx="1217">
                  <c:v>-15557500000</c:v>
                </c:pt>
                <c:pt idx="1218">
                  <c:v>-15558600000</c:v>
                </c:pt>
                <c:pt idx="1219">
                  <c:v>-15559700000</c:v>
                </c:pt>
                <c:pt idx="1220">
                  <c:v>-15560800000</c:v>
                </c:pt>
                <c:pt idx="1221">
                  <c:v>-15561900000</c:v>
                </c:pt>
                <c:pt idx="1222">
                  <c:v>-15563000000</c:v>
                </c:pt>
                <c:pt idx="1223">
                  <c:v>-15564100000</c:v>
                </c:pt>
                <c:pt idx="1224">
                  <c:v>-15565100000</c:v>
                </c:pt>
                <c:pt idx="1225">
                  <c:v>-15566200000</c:v>
                </c:pt>
                <c:pt idx="1226">
                  <c:v>-15567200000</c:v>
                </c:pt>
                <c:pt idx="1227">
                  <c:v>-15568300000</c:v>
                </c:pt>
                <c:pt idx="1228">
                  <c:v>-15569400000</c:v>
                </c:pt>
                <c:pt idx="1229">
                  <c:v>-15570400000</c:v>
                </c:pt>
                <c:pt idx="1230">
                  <c:v>-15571400000</c:v>
                </c:pt>
                <c:pt idx="1231">
                  <c:v>-15572500000</c:v>
                </c:pt>
                <c:pt idx="1232">
                  <c:v>-15573500000</c:v>
                </c:pt>
                <c:pt idx="1233">
                  <c:v>-15574500000</c:v>
                </c:pt>
                <c:pt idx="1234">
                  <c:v>-15575500000</c:v>
                </c:pt>
                <c:pt idx="1235">
                  <c:v>-15576500000</c:v>
                </c:pt>
                <c:pt idx="1236">
                  <c:v>-15577600000</c:v>
                </c:pt>
                <c:pt idx="1237">
                  <c:v>-15578600000</c:v>
                </c:pt>
                <c:pt idx="1238">
                  <c:v>-15579500000</c:v>
                </c:pt>
                <c:pt idx="1239">
                  <c:v>-15580500000</c:v>
                </c:pt>
                <c:pt idx="1240">
                  <c:v>-15581500000</c:v>
                </c:pt>
                <c:pt idx="1241">
                  <c:v>-15582500000</c:v>
                </c:pt>
                <c:pt idx="1242">
                  <c:v>-15583500000</c:v>
                </c:pt>
                <c:pt idx="1243">
                  <c:v>-15584500000</c:v>
                </c:pt>
                <c:pt idx="1244">
                  <c:v>-15585400000</c:v>
                </c:pt>
                <c:pt idx="1245">
                  <c:v>-15586400000</c:v>
                </c:pt>
                <c:pt idx="1246">
                  <c:v>-15587400000</c:v>
                </c:pt>
                <c:pt idx="1247">
                  <c:v>-15588300000</c:v>
                </c:pt>
                <c:pt idx="1248">
                  <c:v>-15589300000</c:v>
                </c:pt>
                <c:pt idx="1249">
                  <c:v>-15590200000</c:v>
                </c:pt>
                <c:pt idx="1250">
                  <c:v>-15591100000</c:v>
                </c:pt>
                <c:pt idx="1251">
                  <c:v>-15592100000</c:v>
                </c:pt>
                <c:pt idx="1252">
                  <c:v>-15593000000</c:v>
                </c:pt>
                <c:pt idx="1253">
                  <c:v>-15593900000</c:v>
                </c:pt>
                <c:pt idx="1254">
                  <c:v>-15594800000</c:v>
                </c:pt>
                <c:pt idx="1255">
                  <c:v>-15595800000</c:v>
                </c:pt>
                <c:pt idx="1256">
                  <c:v>-15596700000</c:v>
                </c:pt>
                <c:pt idx="1257">
                  <c:v>-15597600000</c:v>
                </c:pt>
                <c:pt idx="1258">
                  <c:v>-15598500000</c:v>
                </c:pt>
                <c:pt idx="1259">
                  <c:v>-15599400000</c:v>
                </c:pt>
                <c:pt idx="1260">
                  <c:v>-15600300000</c:v>
                </c:pt>
                <c:pt idx="1261">
                  <c:v>-15601200000</c:v>
                </c:pt>
                <c:pt idx="1262">
                  <c:v>-15602100000</c:v>
                </c:pt>
                <c:pt idx="1263">
                  <c:v>-15602900000</c:v>
                </c:pt>
                <c:pt idx="1264">
                  <c:v>-15603800000</c:v>
                </c:pt>
                <c:pt idx="1265">
                  <c:v>-15604700000</c:v>
                </c:pt>
                <c:pt idx="1266">
                  <c:v>-15605600000</c:v>
                </c:pt>
                <c:pt idx="1267">
                  <c:v>-15606400000</c:v>
                </c:pt>
                <c:pt idx="1268">
                  <c:v>-15607300000</c:v>
                </c:pt>
                <c:pt idx="1269">
                  <c:v>-15608100000</c:v>
                </c:pt>
                <c:pt idx="1270">
                  <c:v>-15609000000</c:v>
                </c:pt>
                <c:pt idx="1271">
                  <c:v>-15609800000</c:v>
                </c:pt>
                <c:pt idx="1272">
                  <c:v>-15610700000</c:v>
                </c:pt>
                <c:pt idx="1273">
                  <c:v>-15611500000</c:v>
                </c:pt>
                <c:pt idx="1274">
                  <c:v>-15612300000</c:v>
                </c:pt>
                <c:pt idx="1275">
                  <c:v>-15613200000</c:v>
                </c:pt>
                <c:pt idx="1276">
                  <c:v>-15614000000</c:v>
                </c:pt>
                <c:pt idx="1277">
                  <c:v>-15614800000</c:v>
                </c:pt>
                <c:pt idx="1278">
                  <c:v>-15615600000</c:v>
                </c:pt>
                <c:pt idx="1279">
                  <c:v>-15616500000</c:v>
                </c:pt>
                <c:pt idx="1280">
                  <c:v>-15617300000</c:v>
                </c:pt>
                <c:pt idx="1281">
                  <c:v>-15618100000</c:v>
                </c:pt>
                <c:pt idx="1282">
                  <c:v>-15618900000</c:v>
                </c:pt>
                <c:pt idx="1283">
                  <c:v>-15619700000</c:v>
                </c:pt>
                <c:pt idx="1284">
                  <c:v>-15620500000</c:v>
                </c:pt>
                <c:pt idx="1285">
                  <c:v>-15621300000</c:v>
                </c:pt>
                <c:pt idx="1286">
                  <c:v>-15622000000</c:v>
                </c:pt>
                <c:pt idx="1287">
                  <c:v>-15622800000</c:v>
                </c:pt>
                <c:pt idx="1288">
                  <c:v>-15623600000</c:v>
                </c:pt>
                <c:pt idx="1289">
                  <c:v>-15624400000</c:v>
                </c:pt>
                <c:pt idx="1290">
                  <c:v>-15625200000</c:v>
                </c:pt>
                <c:pt idx="1291">
                  <c:v>-15625900000</c:v>
                </c:pt>
                <c:pt idx="1292">
                  <c:v>-15626700000</c:v>
                </c:pt>
                <c:pt idx="1293">
                  <c:v>-15627400000</c:v>
                </c:pt>
                <c:pt idx="1294">
                  <c:v>-15628200000</c:v>
                </c:pt>
                <c:pt idx="1295">
                  <c:v>-15628900000</c:v>
                </c:pt>
                <c:pt idx="1296">
                  <c:v>-15629700000</c:v>
                </c:pt>
                <c:pt idx="1297">
                  <c:v>-15630400000</c:v>
                </c:pt>
                <c:pt idx="1298">
                  <c:v>-15631200000</c:v>
                </c:pt>
                <c:pt idx="1299">
                  <c:v>-15631900000</c:v>
                </c:pt>
                <c:pt idx="1300">
                  <c:v>-15632700000</c:v>
                </c:pt>
                <c:pt idx="1301">
                  <c:v>-15633400000</c:v>
                </c:pt>
                <c:pt idx="1302">
                  <c:v>-15634100000</c:v>
                </c:pt>
                <c:pt idx="1303">
                  <c:v>-15634800000</c:v>
                </c:pt>
                <c:pt idx="1304">
                  <c:v>-15635600000</c:v>
                </c:pt>
                <c:pt idx="1305">
                  <c:v>-15636300000</c:v>
                </c:pt>
                <c:pt idx="1306">
                  <c:v>-15637000000</c:v>
                </c:pt>
                <c:pt idx="1307">
                  <c:v>-15637700000</c:v>
                </c:pt>
                <c:pt idx="1308">
                  <c:v>-15638400000</c:v>
                </c:pt>
                <c:pt idx="1309">
                  <c:v>-15639100000</c:v>
                </c:pt>
                <c:pt idx="1310">
                  <c:v>-15639800000</c:v>
                </c:pt>
                <c:pt idx="1311">
                  <c:v>-15640500000</c:v>
                </c:pt>
                <c:pt idx="1312">
                  <c:v>-15641200000</c:v>
                </c:pt>
                <c:pt idx="1313">
                  <c:v>-15641900000</c:v>
                </c:pt>
                <c:pt idx="1314">
                  <c:v>-15642600000</c:v>
                </c:pt>
                <c:pt idx="1315">
                  <c:v>-15643300000</c:v>
                </c:pt>
                <c:pt idx="1316">
                  <c:v>-15643900000</c:v>
                </c:pt>
                <c:pt idx="1317">
                  <c:v>-15644600000</c:v>
                </c:pt>
                <c:pt idx="1318">
                  <c:v>-15645300000</c:v>
                </c:pt>
                <c:pt idx="1319">
                  <c:v>-15646000000</c:v>
                </c:pt>
                <c:pt idx="1320">
                  <c:v>-15646600000</c:v>
                </c:pt>
                <c:pt idx="1321">
                  <c:v>-15647300000</c:v>
                </c:pt>
                <c:pt idx="1322">
                  <c:v>-15647900000</c:v>
                </c:pt>
                <c:pt idx="1323">
                  <c:v>-15648600000</c:v>
                </c:pt>
                <c:pt idx="1324">
                  <c:v>-15649200000</c:v>
                </c:pt>
                <c:pt idx="1325">
                  <c:v>-15649900000</c:v>
                </c:pt>
                <c:pt idx="1326">
                  <c:v>-15650500000</c:v>
                </c:pt>
                <c:pt idx="1327">
                  <c:v>-15651200000</c:v>
                </c:pt>
                <c:pt idx="1328">
                  <c:v>-15651800000</c:v>
                </c:pt>
                <c:pt idx="1329">
                  <c:v>-15652500000</c:v>
                </c:pt>
                <c:pt idx="1330">
                  <c:v>-15653100000</c:v>
                </c:pt>
                <c:pt idx="1331">
                  <c:v>-15653700000</c:v>
                </c:pt>
                <c:pt idx="1332">
                  <c:v>-15654400000</c:v>
                </c:pt>
                <c:pt idx="1333">
                  <c:v>-15655000000</c:v>
                </c:pt>
                <c:pt idx="1334">
                  <c:v>-15655600000</c:v>
                </c:pt>
                <c:pt idx="1335">
                  <c:v>-15656200000</c:v>
                </c:pt>
                <c:pt idx="1336">
                  <c:v>-15656800000</c:v>
                </c:pt>
                <c:pt idx="1337">
                  <c:v>-15657500000</c:v>
                </c:pt>
                <c:pt idx="1338">
                  <c:v>-15658100000</c:v>
                </c:pt>
                <c:pt idx="1339">
                  <c:v>-15658700000</c:v>
                </c:pt>
                <c:pt idx="1340">
                  <c:v>-15659300000</c:v>
                </c:pt>
                <c:pt idx="1341">
                  <c:v>-15659900000</c:v>
                </c:pt>
                <c:pt idx="1342">
                  <c:v>-15660500000</c:v>
                </c:pt>
                <c:pt idx="1343">
                  <c:v>-15661100000</c:v>
                </c:pt>
                <c:pt idx="1344">
                  <c:v>-15661700000</c:v>
                </c:pt>
                <c:pt idx="1345">
                  <c:v>-15662300000</c:v>
                </c:pt>
                <c:pt idx="1346">
                  <c:v>-15662800000</c:v>
                </c:pt>
                <c:pt idx="1347">
                  <c:v>-15663400000</c:v>
                </c:pt>
                <c:pt idx="1348">
                  <c:v>-15664000000</c:v>
                </c:pt>
                <c:pt idx="1349">
                  <c:v>-15664600000</c:v>
                </c:pt>
                <c:pt idx="1350">
                  <c:v>-15665200000</c:v>
                </c:pt>
                <c:pt idx="1351">
                  <c:v>-15665700000</c:v>
                </c:pt>
                <c:pt idx="1352">
                  <c:v>-15666300000</c:v>
                </c:pt>
                <c:pt idx="1353">
                  <c:v>-15666900000</c:v>
                </c:pt>
                <c:pt idx="1354">
                  <c:v>-15667400000</c:v>
                </c:pt>
                <c:pt idx="1355">
                  <c:v>-15668000000</c:v>
                </c:pt>
                <c:pt idx="1356">
                  <c:v>-15668600000</c:v>
                </c:pt>
                <c:pt idx="1357">
                  <c:v>-15669100000</c:v>
                </c:pt>
                <c:pt idx="1358">
                  <c:v>-15669700000</c:v>
                </c:pt>
                <c:pt idx="1359">
                  <c:v>-15670200000</c:v>
                </c:pt>
                <c:pt idx="1360">
                  <c:v>-15670800000</c:v>
                </c:pt>
                <c:pt idx="1361">
                  <c:v>-15671300000</c:v>
                </c:pt>
                <c:pt idx="1362">
                  <c:v>-15671900000</c:v>
                </c:pt>
                <c:pt idx="1363">
                  <c:v>-15672400000</c:v>
                </c:pt>
                <c:pt idx="1364">
                  <c:v>-15672900000</c:v>
                </c:pt>
                <c:pt idx="1365">
                  <c:v>-15673500000</c:v>
                </c:pt>
                <c:pt idx="1366">
                  <c:v>-15674000000</c:v>
                </c:pt>
                <c:pt idx="1367">
                  <c:v>-15674500000</c:v>
                </c:pt>
                <c:pt idx="1368">
                  <c:v>-15675000000</c:v>
                </c:pt>
                <c:pt idx="1369">
                  <c:v>-15675600000</c:v>
                </c:pt>
                <c:pt idx="1370">
                  <c:v>-15676100000</c:v>
                </c:pt>
                <c:pt idx="1371">
                  <c:v>-15676600000</c:v>
                </c:pt>
                <c:pt idx="1372">
                  <c:v>-15677100000</c:v>
                </c:pt>
                <c:pt idx="1373">
                  <c:v>-15677600000</c:v>
                </c:pt>
                <c:pt idx="1374">
                  <c:v>-15678100000</c:v>
                </c:pt>
                <c:pt idx="1375">
                  <c:v>-15678600000</c:v>
                </c:pt>
                <c:pt idx="1376">
                  <c:v>-15679100000</c:v>
                </c:pt>
                <c:pt idx="1377">
                  <c:v>-15679600000</c:v>
                </c:pt>
                <c:pt idx="1378">
                  <c:v>-15680100000</c:v>
                </c:pt>
                <c:pt idx="1379">
                  <c:v>-15680600000</c:v>
                </c:pt>
                <c:pt idx="1380">
                  <c:v>-15681100000</c:v>
                </c:pt>
                <c:pt idx="1381">
                  <c:v>-15681600000</c:v>
                </c:pt>
                <c:pt idx="1382">
                  <c:v>-15682100000</c:v>
                </c:pt>
                <c:pt idx="1383">
                  <c:v>-15682600000</c:v>
                </c:pt>
                <c:pt idx="1384">
                  <c:v>-15683100000</c:v>
                </c:pt>
                <c:pt idx="1385">
                  <c:v>-15683500000</c:v>
                </c:pt>
                <c:pt idx="1386">
                  <c:v>-15684000000</c:v>
                </c:pt>
                <c:pt idx="1387">
                  <c:v>-15684500000</c:v>
                </c:pt>
                <c:pt idx="1388">
                  <c:v>-15685000000</c:v>
                </c:pt>
                <c:pt idx="1389">
                  <c:v>-15685400000</c:v>
                </c:pt>
                <c:pt idx="1390">
                  <c:v>-15685900000</c:v>
                </c:pt>
                <c:pt idx="1391">
                  <c:v>-15686400000</c:v>
                </c:pt>
                <c:pt idx="1392">
                  <c:v>-15686800000</c:v>
                </c:pt>
                <c:pt idx="1393">
                  <c:v>-15687300000</c:v>
                </c:pt>
                <c:pt idx="1394">
                  <c:v>-15687700000</c:v>
                </c:pt>
                <c:pt idx="1395">
                  <c:v>-15688200000</c:v>
                </c:pt>
                <c:pt idx="1396">
                  <c:v>-15688600000</c:v>
                </c:pt>
                <c:pt idx="1397">
                  <c:v>-15689100000</c:v>
                </c:pt>
                <c:pt idx="1398">
                  <c:v>-15689500000</c:v>
                </c:pt>
                <c:pt idx="1399">
                  <c:v>-15690000000</c:v>
                </c:pt>
                <c:pt idx="1400">
                  <c:v>-15690400000</c:v>
                </c:pt>
                <c:pt idx="1401">
                  <c:v>-15690800000</c:v>
                </c:pt>
                <c:pt idx="1402">
                  <c:v>-15691300000</c:v>
                </c:pt>
                <c:pt idx="1403">
                  <c:v>-15691700000</c:v>
                </c:pt>
                <c:pt idx="1404">
                  <c:v>-15692100000</c:v>
                </c:pt>
                <c:pt idx="1405">
                  <c:v>-15692600000</c:v>
                </c:pt>
                <c:pt idx="1406">
                  <c:v>-15693000000</c:v>
                </c:pt>
                <c:pt idx="1407">
                  <c:v>-15693400000</c:v>
                </c:pt>
                <c:pt idx="1408">
                  <c:v>-15693800000</c:v>
                </c:pt>
                <c:pt idx="1409">
                  <c:v>-15694300000</c:v>
                </c:pt>
                <c:pt idx="1410">
                  <c:v>-15694700000</c:v>
                </c:pt>
                <c:pt idx="1411">
                  <c:v>-15695100000</c:v>
                </c:pt>
                <c:pt idx="1412">
                  <c:v>-15695500000</c:v>
                </c:pt>
                <c:pt idx="1413">
                  <c:v>-15695900000</c:v>
                </c:pt>
                <c:pt idx="1414">
                  <c:v>-15696300000</c:v>
                </c:pt>
                <c:pt idx="1415">
                  <c:v>-15696700000</c:v>
                </c:pt>
                <c:pt idx="1416">
                  <c:v>-15697100000</c:v>
                </c:pt>
                <c:pt idx="1417">
                  <c:v>-15697500000</c:v>
                </c:pt>
                <c:pt idx="1418">
                  <c:v>-15697900000</c:v>
                </c:pt>
                <c:pt idx="1419">
                  <c:v>-15698300000</c:v>
                </c:pt>
                <c:pt idx="1420">
                  <c:v>-15698700000</c:v>
                </c:pt>
                <c:pt idx="1421">
                  <c:v>-15699100000</c:v>
                </c:pt>
                <c:pt idx="1422">
                  <c:v>-15699500000</c:v>
                </c:pt>
                <c:pt idx="1423">
                  <c:v>-15699900000</c:v>
                </c:pt>
                <c:pt idx="1424">
                  <c:v>-15700300000</c:v>
                </c:pt>
                <c:pt idx="1425">
                  <c:v>-15700600000</c:v>
                </c:pt>
                <c:pt idx="1426">
                  <c:v>-15701000000</c:v>
                </c:pt>
                <c:pt idx="1427">
                  <c:v>-15701400000</c:v>
                </c:pt>
                <c:pt idx="1428">
                  <c:v>-15701800000</c:v>
                </c:pt>
                <c:pt idx="1429">
                  <c:v>-15702200000</c:v>
                </c:pt>
                <c:pt idx="1430">
                  <c:v>-15702500000</c:v>
                </c:pt>
                <c:pt idx="1431">
                  <c:v>-15702900000</c:v>
                </c:pt>
                <c:pt idx="1432">
                  <c:v>-15703300000</c:v>
                </c:pt>
                <c:pt idx="1433">
                  <c:v>-15703600000</c:v>
                </c:pt>
                <c:pt idx="1434">
                  <c:v>-15704000000</c:v>
                </c:pt>
                <c:pt idx="1435">
                  <c:v>-15704300000</c:v>
                </c:pt>
                <c:pt idx="1436">
                  <c:v>-15704700000</c:v>
                </c:pt>
                <c:pt idx="1437">
                  <c:v>-15705100000</c:v>
                </c:pt>
                <c:pt idx="1438">
                  <c:v>-15705400000</c:v>
                </c:pt>
                <c:pt idx="1439">
                  <c:v>-15705800000</c:v>
                </c:pt>
                <c:pt idx="1440">
                  <c:v>-15706100000</c:v>
                </c:pt>
                <c:pt idx="1441">
                  <c:v>-15706500000</c:v>
                </c:pt>
                <c:pt idx="1442">
                  <c:v>-15706800000</c:v>
                </c:pt>
                <c:pt idx="1443">
                  <c:v>-15707200000</c:v>
                </c:pt>
                <c:pt idx="1444">
                  <c:v>-15707500000</c:v>
                </c:pt>
                <c:pt idx="1445">
                  <c:v>-15707800000</c:v>
                </c:pt>
                <c:pt idx="1446">
                  <c:v>-15708200000</c:v>
                </c:pt>
                <c:pt idx="1447">
                  <c:v>-15708500000</c:v>
                </c:pt>
                <c:pt idx="1448">
                  <c:v>-15708900000</c:v>
                </c:pt>
                <c:pt idx="1449">
                  <c:v>-15709200000</c:v>
                </c:pt>
                <c:pt idx="1450">
                  <c:v>-15709500000</c:v>
                </c:pt>
                <c:pt idx="1451">
                  <c:v>-15709800000</c:v>
                </c:pt>
                <c:pt idx="1452">
                  <c:v>-15710200000</c:v>
                </c:pt>
                <c:pt idx="1453">
                  <c:v>-15710500000</c:v>
                </c:pt>
                <c:pt idx="1454">
                  <c:v>-15710800000</c:v>
                </c:pt>
                <c:pt idx="1455">
                  <c:v>-15711100000</c:v>
                </c:pt>
                <c:pt idx="1456">
                  <c:v>-15711500000</c:v>
                </c:pt>
                <c:pt idx="1457">
                  <c:v>-15711800000</c:v>
                </c:pt>
                <c:pt idx="1458">
                  <c:v>-15712100000</c:v>
                </c:pt>
                <c:pt idx="1459">
                  <c:v>-15712400000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3261-4595-9ACC-37CF581326DE}"/>
            </c:ext>
          </c:extLst>
        </c:ser>
        <c:ser>
          <c:idx val="3"/>
          <c:order val="2"/>
          <c:tx>
            <c:strRef>
              <c:f>'MT3D.p06.2'!$E$2</c:f>
              <c:strCache>
                <c:ptCount val="1"/>
                <c:pt idx="0">
                  <c:v>SOURCES SINKS</c:v>
                </c:pt>
              </c:strCache>
            </c:strRef>
          </c:tx>
          <c:spPr>
            <a:ln w="19050">
              <a:noFill/>
            </a:ln>
          </c:spPr>
          <c:xVal>
            <c:numRef>
              <c:f>'MT3D.p06.2'!$B$6:$B$1465</c:f>
              <c:numCache>
                <c:formatCode>General</c:formatCode>
                <c:ptCount val="1460"/>
                <c:pt idx="0">
                  <c:v>2.5</c:v>
                </c:pt>
                <c:pt idx="1">
                  <c:v>5</c:v>
                </c:pt>
                <c:pt idx="2">
                  <c:v>7.5</c:v>
                </c:pt>
                <c:pt idx="3">
                  <c:v>10</c:v>
                </c:pt>
                <c:pt idx="4">
                  <c:v>12.5</c:v>
                </c:pt>
                <c:pt idx="5">
                  <c:v>15</c:v>
                </c:pt>
                <c:pt idx="6">
                  <c:v>17.5</c:v>
                </c:pt>
                <c:pt idx="7">
                  <c:v>20</c:v>
                </c:pt>
                <c:pt idx="8">
                  <c:v>22.5</c:v>
                </c:pt>
                <c:pt idx="9">
                  <c:v>25</c:v>
                </c:pt>
                <c:pt idx="10">
                  <c:v>27.5</c:v>
                </c:pt>
                <c:pt idx="11">
                  <c:v>30</c:v>
                </c:pt>
                <c:pt idx="12">
                  <c:v>32.5</c:v>
                </c:pt>
                <c:pt idx="13">
                  <c:v>35</c:v>
                </c:pt>
                <c:pt idx="14">
                  <c:v>37.5</c:v>
                </c:pt>
                <c:pt idx="15">
                  <c:v>40</c:v>
                </c:pt>
                <c:pt idx="16">
                  <c:v>42.5</c:v>
                </c:pt>
                <c:pt idx="17">
                  <c:v>45</c:v>
                </c:pt>
                <c:pt idx="18">
                  <c:v>47.5</c:v>
                </c:pt>
                <c:pt idx="19">
                  <c:v>50</c:v>
                </c:pt>
                <c:pt idx="20">
                  <c:v>52.5</c:v>
                </c:pt>
                <c:pt idx="21">
                  <c:v>55</c:v>
                </c:pt>
                <c:pt idx="22">
                  <c:v>57.5</c:v>
                </c:pt>
                <c:pt idx="23">
                  <c:v>60</c:v>
                </c:pt>
                <c:pt idx="24">
                  <c:v>62.5</c:v>
                </c:pt>
                <c:pt idx="25">
                  <c:v>65</c:v>
                </c:pt>
                <c:pt idx="26">
                  <c:v>67.5</c:v>
                </c:pt>
                <c:pt idx="27">
                  <c:v>70</c:v>
                </c:pt>
                <c:pt idx="28">
                  <c:v>72.5</c:v>
                </c:pt>
                <c:pt idx="29">
                  <c:v>75</c:v>
                </c:pt>
                <c:pt idx="30">
                  <c:v>77.5</c:v>
                </c:pt>
                <c:pt idx="31">
                  <c:v>80</c:v>
                </c:pt>
                <c:pt idx="32">
                  <c:v>82.5</c:v>
                </c:pt>
                <c:pt idx="33">
                  <c:v>85</c:v>
                </c:pt>
                <c:pt idx="34">
                  <c:v>87.5</c:v>
                </c:pt>
                <c:pt idx="35">
                  <c:v>90</c:v>
                </c:pt>
                <c:pt idx="36">
                  <c:v>92.5</c:v>
                </c:pt>
                <c:pt idx="37">
                  <c:v>95</c:v>
                </c:pt>
                <c:pt idx="38">
                  <c:v>97.5</c:v>
                </c:pt>
                <c:pt idx="39">
                  <c:v>100</c:v>
                </c:pt>
                <c:pt idx="40">
                  <c:v>102.5</c:v>
                </c:pt>
                <c:pt idx="41">
                  <c:v>105</c:v>
                </c:pt>
                <c:pt idx="42">
                  <c:v>107.5</c:v>
                </c:pt>
                <c:pt idx="43">
                  <c:v>110</c:v>
                </c:pt>
                <c:pt idx="44">
                  <c:v>112.5</c:v>
                </c:pt>
                <c:pt idx="45">
                  <c:v>115</c:v>
                </c:pt>
                <c:pt idx="46">
                  <c:v>117.5</c:v>
                </c:pt>
                <c:pt idx="47">
                  <c:v>120</c:v>
                </c:pt>
                <c:pt idx="48">
                  <c:v>122.5</c:v>
                </c:pt>
                <c:pt idx="49">
                  <c:v>125</c:v>
                </c:pt>
                <c:pt idx="50">
                  <c:v>127.5</c:v>
                </c:pt>
                <c:pt idx="51">
                  <c:v>130</c:v>
                </c:pt>
                <c:pt idx="52">
                  <c:v>132.5</c:v>
                </c:pt>
                <c:pt idx="53">
                  <c:v>135</c:v>
                </c:pt>
                <c:pt idx="54">
                  <c:v>137.5</c:v>
                </c:pt>
                <c:pt idx="55">
                  <c:v>140</c:v>
                </c:pt>
                <c:pt idx="56">
                  <c:v>142.5</c:v>
                </c:pt>
                <c:pt idx="57">
                  <c:v>145</c:v>
                </c:pt>
                <c:pt idx="58">
                  <c:v>147.5</c:v>
                </c:pt>
                <c:pt idx="59">
                  <c:v>150</c:v>
                </c:pt>
                <c:pt idx="60">
                  <c:v>152.5</c:v>
                </c:pt>
                <c:pt idx="61">
                  <c:v>155</c:v>
                </c:pt>
                <c:pt idx="62">
                  <c:v>157.5</c:v>
                </c:pt>
                <c:pt idx="63">
                  <c:v>160</c:v>
                </c:pt>
                <c:pt idx="64">
                  <c:v>162.5</c:v>
                </c:pt>
                <c:pt idx="65">
                  <c:v>165</c:v>
                </c:pt>
                <c:pt idx="66">
                  <c:v>167.5</c:v>
                </c:pt>
                <c:pt idx="67">
                  <c:v>170</c:v>
                </c:pt>
                <c:pt idx="68">
                  <c:v>172.5</c:v>
                </c:pt>
                <c:pt idx="69">
                  <c:v>175</c:v>
                </c:pt>
                <c:pt idx="70">
                  <c:v>177.5</c:v>
                </c:pt>
                <c:pt idx="71">
                  <c:v>180</c:v>
                </c:pt>
                <c:pt idx="72">
                  <c:v>182.5</c:v>
                </c:pt>
                <c:pt idx="73">
                  <c:v>185</c:v>
                </c:pt>
                <c:pt idx="74">
                  <c:v>187.5</c:v>
                </c:pt>
                <c:pt idx="75">
                  <c:v>190</c:v>
                </c:pt>
                <c:pt idx="76">
                  <c:v>192.5</c:v>
                </c:pt>
                <c:pt idx="77">
                  <c:v>195</c:v>
                </c:pt>
                <c:pt idx="78">
                  <c:v>197.5</c:v>
                </c:pt>
                <c:pt idx="79">
                  <c:v>200</c:v>
                </c:pt>
                <c:pt idx="80">
                  <c:v>202.5</c:v>
                </c:pt>
                <c:pt idx="81">
                  <c:v>205</c:v>
                </c:pt>
                <c:pt idx="82">
                  <c:v>207.5</c:v>
                </c:pt>
                <c:pt idx="83">
                  <c:v>210</c:v>
                </c:pt>
                <c:pt idx="84">
                  <c:v>212.5</c:v>
                </c:pt>
                <c:pt idx="85">
                  <c:v>215</c:v>
                </c:pt>
                <c:pt idx="86">
                  <c:v>217.5</c:v>
                </c:pt>
                <c:pt idx="87">
                  <c:v>220</c:v>
                </c:pt>
                <c:pt idx="88">
                  <c:v>222.5</c:v>
                </c:pt>
                <c:pt idx="89">
                  <c:v>225</c:v>
                </c:pt>
                <c:pt idx="90">
                  <c:v>227.5</c:v>
                </c:pt>
                <c:pt idx="91">
                  <c:v>230</c:v>
                </c:pt>
                <c:pt idx="92">
                  <c:v>232.5</c:v>
                </c:pt>
                <c:pt idx="93">
                  <c:v>235</c:v>
                </c:pt>
                <c:pt idx="94">
                  <c:v>237.5</c:v>
                </c:pt>
                <c:pt idx="95">
                  <c:v>240</c:v>
                </c:pt>
                <c:pt idx="96">
                  <c:v>242.5</c:v>
                </c:pt>
                <c:pt idx="97">
                  <c:v>245</c:v>
                </c:pt>
                <c:pt idx="98">
                  <c:v>247.5</c:v>
                </c:pt>
                <c:pt idx="99">
                  <c:v>250</c:v>
                </c:pt>
                <c:pt idx="100">
                  <c:v>252.5</c:v>
                </c:pt>
                <c:pt idx="101">
                  <c:v>255</c:v>
                </c:pt>
                <c:pt idx="102">
                  <c:v>257.5</c:v>
                </c:pt>
                <c:pt idx="103">
                  <c:v>260</c:v>
                </c:pt>
                <c:pt idx="104">
                  <c:v>262.5</c:v>
                </c:pt>
                <c:pt idx="105">
                  <c:v>265</c:v>
                </c:pt>
                <c:pt idx="106">
                  <c:v>267.5</c:v>
                </c:pt>
                <c:pt idx="107">
                  <c:v>270</c:v>
                </c:pt>
                <c:pt idx="108">
                  <c:v>272.5</c:v>
                </c:pt>
                <c:pt idx="109">
                  <c:v>275</c:v>
                </c:pt>
                <c:pt idx="110">
                  <c:v>277.5</c:v>
                </c:pt>
                <c:pt idx="111">
                  <c:v>280</c:v>
                </c:pt>
                <c:pt idx="112">
                  <c:v>282.5</c:v>
                </c:pt>
                <c:pt idx="113">
                  <c:v>285</c:v>
                </c:pt>
                <c:pt idx="114">
                  <c:v>287.5</c:v>
                </c:pt>
                <c:pt idx="115">
                  <c:v>290</c:v>
                </c:pt>
                <c:pt idx="116">
                  <c:v>292.5</c:v>
                </c:pt>
                <c:pt idx="117">
                  <c:v>295</c:v>
                </c:pt>
                <c:pt idx="118">
                  <c:v>297.5</c:v>
                </c:pt>
                <c:pt idx="119">
                  <c:v>300</c:v>
                </c:pt>
                <c:pt idx="120">
                  <c:v>302.5</c:v>
                </c:pt>
                <c:pt idx="121">
                  <c:v>305</c:v>
                </c:pt>
                <c:pt idx="122">
                  <c:v>307.5</c:v>
                </c:pt>
                <c:pt idx="123">
                  <c:v>310</c:v>
                </c:pt>
                <c:pt idx="124">
                  <c:v>312.5</c:v>
                </c:pt>
                <c:pt idx="125">
                  <c:v>315</c:v>
                </c:pt>
                <c:pt idx="126">
                  <c:v>317.5</c:v>
                </c:pt>
                <c:pt idx="127">
                  <c:v>320</c:v>
                </c:pt>
                <c:pt idx="128">
                  <c:v>322.5</c:v>
                </c:pt>
                <c:pt idx="129">
                  <c:v>325</c:v>
                </c:pt>
                <c:pt idx="130">
                  <c:v>327.5</c:v>
                </c:pt>
                <c:pt idx="131">
                  <c:v>330</c:v>
                </c:pt>
                <c:pt idx="132">
                  <c:v>332.5</c:v>
                </c:pt>
                <c:pt idx="133">
                  <c:v>335</c:v>
                </c:pt>
                <c:pt idx="134">
                  <c:v>337.5</c:v>
                </c:pt>
                <c:pt idx="135">
                  <c:v>340</c:v>
                </c:pt>
                <c:pt idx="136">
                  <c:v>342.5</c:v>
                </c:pt>
                <c:pt idx="137">
                  <c:v>345</c:v>
                </c:pt>
                <c:pt idx="138">
                  <c:v>347.5</c:v>
                </c:pt>
                <c:pt idx="139">
                  <c:v>350</c:v>
                </c:pt>
                <c:pt idx="140">
                  <c:v>352.5</c:v>
                </c:pt>
                <c:pt idx="141">
                  <c:v>355</c:v>
                </c:pt>
                <c:pt idx="142">
                  <c:v>357.5</c:v>
                </c:pt>
                <c:pt idx="143">
                  <c:v>360</c:v>
                </c:pt>
                <c:pt idx="144">
                  <c:v>362.5</c:v>
                </c:pt>
                <c:pt idx="145">
                  <c:v>365</c:v>
                </c:pt>
                <c:pt idx="146">
                  <c:v>367.5</c:v>
                </c:pt>
                <c:pt idx="147">
                  <c:v>370</c:v>
                </c:pt>
                <c:pt idx="148">
                  <c:v>372.5</c:v>
                </c:pt>
                <c:pt idx="149">
                  <c:v>375</c:v>
                </c:pt>
                <c:pt idx="150">
                  <c:v>377.5</c:v>
                </c:pt>
                <c:pt idx="151">
                  <c:v>380</c:v>
                </c:pt>
                <c:pt idx="152">
                  <c:v>382.5</c:v>
                </c:pt>
                <c:pt idx="153">
                  <c:v>385</c:v>
                </c:pt>
                <c:pt idx="154">
                  <c:v>387.5</c:v>
                </c:pt>
                <c:pt idx="155">
                  <c:v>390</c:v>
                </c:pt>
                <c:pt idx="156">
                  <c:v>392.5</c:v>
                </c:pt>
                <c:pt idx="157">
                  <c:v>395</c:v>
                </c:pt>
                <c:pt idx="158">
                  <c:v>397.5</c:v>
                </c:pt>
                <c:pt idx="159">
                  <c:v>400</c:v>
                </c:pt>
                <c:pt idx="160">
                  <c:v>402.5</c:v>
                </c:pt>
                <c:pt idx="161">
                  <c:v>405</c:v>
                </c:pt>
                <c:pt idx="162">
                  <c:v>407.5</c:v>
                </c:pt>
                <c:pt idx="163">
                  <c:v>410</c:v>
                </c:pt>
                <c:pt idx="164">
                  <c:v>412.5</c:v>
                </c:pt>
                <c:pt idx="165">
                  <c:v>415</c:v>
                </c:pt>
                <c:pt idx="166">
                  <c:v>417.5</c:v>
                </c:pt>
                <c:pt idx="167">
                  <c:v>420</c:v>
                </c:pt>
                <c:pt idx="168">
                  <c:v>422.5</c:v>
                </c:pt>
                <c:pt idx="169">
                  <c:v>425</c:v>
                </c:pt>
                <c:pt idx="170">
                  <c:v>427.5</c:v>
                </c:pt>
                <c:pt idx="171">
                  <c:v>430</c:v>
                </c:pt>
                <c:pt idx="172">
                  <c:v>432.5</c:v>
                </c:pt>
                <c:pt idx="173">
                  <c:v>435</c:v>
                </c:pt>
                <c:pt idx="174">
                  <c:v>437.5</c:v>
                </c:pt>
                <c:pt idx="175">
                  <c:v>440</c:v>
                </c:pt>
                <c:pt idx="176">
                  <c:v>442.5</c:v>
                </c:pt>
                <c:pt idx="177">
                  <c:v>445</c:v>
                </c:pt>
                <c:pt idx="178">
                  <c:v>447.5</c:v>
                </c:pt>
                <c:pt idx="179">
                  <c:v>450</c:v>
                </c:pt>
                <c:pt idx="180">
                  <c:v>452.5</c:v>
                </c:pt>
                <c:pt idx="181">
                  <c:v>455</c:v>
                </c:pt>
                <c:pt idx="182">
                  <c:v>457.5</c:v>
                </c:pt>
                <c:pt idx="183">
                  <c:v>460</c:v>
                </c:pt>
                <c:pt idx="184">
                  <c:v>462.5</c:v>
                </c:pt>
                <c:pt idx="185">
                  <c:v>465</c:v>
                </c:pt>
                <c:pt idx="186">
                  <c:v>467.5</c:v>
                </c:pt>
                <c:pt idx="187">
                  <c:v>470</c:v>
                </c:pt>
                <c:pt idx="188">
                  <c:v>472.5</c:v>
                </c:pt>
                <c:pt idx="189">
                  <c:v>475</c:v>
                </c:pt>
                <c:pt idx="190">
                  <c:v>477.5</c:v>
                </c:pt>
                <c:pt idx="191">
                  <c:v>480</c:v>
                </c:pt>
                <c:pt idx="192">
                  <c:v>482.5</c:v>
                </c:pt>
                <c:pt idx="193">
                  <c:v>485</c:v>
                </c:pt>
                <c:pt idx="194">
                  <c:v>487.5</c:v>
                </c:pt>
                <c:pt idx="195">
                  <c:v>490</c:v>
                </c:pt>
                <c:pt idx="196">
                  <c:v>492.5</c:v>
                </c:pt>
                <c:pt idx="197">
                  <c:v>495</c:v>
                </c:pt>
                <c:pt idx="198">
                  <c:v>497.5</c:v>
                </c:pt>
                <c:pt idx="199">
                  <c:v>500</c:v>
                </c:pt>
                <c:pt idx="200">
                  <c:v>502.5</c:v>
                </c:pt>
                <c:pt idx="201">
                  <c:v>505</c:v>
                </c:pt>
                <c:pt idx="202">
                  <c:v>507.5</c:v>
                </c:pt>
                <c:pt idx="203">
                  <c:v>510</c:v>
                </c:pt>
                <c:pt idx="204">
                  <c:v>512.5</c:v>
                </c:pt>
                <c:pt idx="205">
                  <c:v>515</c:v>
                </c:pt>
                <c:pt idx="206">
                  <c:v>517.5</c:v>
                </c:pt>
                <c:pt idx="207">
                  <c:v>520</c:v>
                </c:pt>
                <c:pt idx="208">
                  <c:v>522.5</c:v>
                </c:pt>
                <c:pt idx="209">
                  <c:v>525</c:v>
                </c:pt>
                <c:pt idx="210">
                  <c:v>527.5</c:v>
                </c:pt>
                <c:pt idx="211">
                  <c:v>530</c:v>
                </c:pt>
                <c:pt idx="212">
                  <c:v>532.5</c:v>
                </c:pt>
                <c:pt idx="213">
                  <c:v>535</c:v>
                </c:pt>
                <c:pt idx="214">
                  <c:v>537.5</c:v>
                </c:pt>
                <c:pt idx="215">
                  <c:v>540</c:v>
                </c:pt>
                <c:pt idx="216">
                  <c:v>542.5</c:v>
                </c:pt>
                <c:pt idx="217">
                  <c:v>545</c:v>
                </c:pt>
                <c:pt idx="218">
                  <c:v>547.5</c:v>
                </c:pt>
                <c:pt idx="219">
                  <c:v>550</c:v>
                </c:pt>
                <c:pt idx="220">
                  <c:v>552.5</c:v>
                </c:pt>
                <c:pt idx="221">
                  <c:v>555</c:v>
                </c:pt>
                <c:pt idx="222">
                  <c:v>557.5</c:v>
                </c:pt>
                <c:pt idx="223">
                  <c:v>560</c:v>
                </c:pt>
                <c:pt idx="224">
                  <c:v>562.5</c:v>
                </c:pt>
                <c:pt idx="225">
                  <c:v>565</c:v>
                </c:pt>
                <c:pt idx="226">
                  <c:v>567.5</c:v>
                </c:pt>
                <c:pt idx="227">
                  <c:v>570</c:v>
                </c:pt>
                <c:pt idx="228">
                  <c:v>572.5</c:v>
                </c:pt>
                <c:pt idx="229">
                  <c:v>575</c:v>
                </c:pt>
                <c:pt idx="230">
                  <c:v>577.5</c:v>
                </c:pt>
                <c:pt idx="231">
                  <c:v>580</c:v>
                </c:pt>
                <c:pt idx="232">
                  <c:v>582.5</c:v>
                </c:pt>
                <c:pt idx="233">
                  <c:v>585</c:v>
                </c:pt>
                <c:pt idx="234">
                  <c:v>587.5</c:v>
                </c:pt>
                <c:pt idx="235">
                  <c:v>590</c:v>
                </c:pt>
                <c:pt idx="236">
                  <c:v>592.5</c:v>
                </c:pt>
                <c:pt idx="237">
                  <c:v>595</c:v>
                </c:pt>
                <c:pt idx="238">
                  <c:v>597.5</c:v>
                </c:pt>
                <c:pt idx="239">
                  <c:v>600</c:v>
                </c:pt>
                <c:pt idx="240">
                  <c:v>602.5</c:v>
                </c:pt>
                <c:pt idx="241">
                  <c:v>605</c:v>
                </c:pt>
                <c:pt idx="242">
                  <c:v>607.5</c:v>
                </c:pt>
                <c:pt idx="243">
                  <c:v>610</c:v>
                </c:pt>
                <c:pt idx="244">
                  <c:v>612.5</c:v>
                </c:pt>
                <c:pt idx="245">
                  <c:v>615</c:v>
                </c:pt>
                <c:pt idx="246">
                  <c:v>617.5</c:v>
                </c:pt>
                <c:pt idx="247">
                  <c:v>620</c:v>
                </c:pt>
                <c:pt idx="248">
                  <c:v>622.5</c:v>
                </c:pt>
                <c:pt idx="249">
                  <c:v>625</c:v>
                </c:pt>
                <c:pt idx="250">
                  <c:v>627.5</c:v>
                </c:pt>
                <c:pt idx="251">
                  <c:v>630</c:v>
                </c:pt>
                <c:pt idx="252">
                  <c:v>632.5</c:v>
                </c:pt>
                <c:pt idx="253">
                  <c:v>635</c:v>
                </c:pt>
                <c:pt idx="254">
                  <c:v>637.5</c:v>
                </c:pt>
                <c:pt idx="255">
                  <c:v>640</c:v>
                </c:pt>
                <c:pt idx="256">
                  <c:v>642.5</c:v>
                </c:pt>
                <c:pt idx="257">
                  <c:v>645</c:v>
                </c:pt>
                <c:pt idx="258">
                  <c:v>647.5</c:v>
                </c:pt>
                <c:pt idx="259">
                  <c:v>650</c:v>
                </c:pt>
                <c:pt idx="260">
                  <c:v>652.5</c:v>
                </c:pt>
                <c:pt idx="261">
                  <c:v>655</c:v>
                </c:pt>
                <c:pt idx="262">
                  <c:v>657.5</c:v>
                </c:pt>
                <c:pt idx="263">
                  <c:v>660</c:v>
                </c:pt>
                <c:pt idx="264">
                  <c:v>662.5</c:v>
                </c:pt>
                <c:pt idx="265">
                  <c:v>665</c:v>
                </c:pt>
                <c:pt idx="266">
                  <c:v>667.5</c:v>
                </c:pt>
                <c:pt idx="267">
                  <c:v>670</c:v>
                </c:pt>
                <c:pt idx="268">
                  <c:v>672.5</c:v>
                </c:pt>
                <c:pt idx="269">
                  <c:v>675</c:v>
                </c:pt>
                <c:pt idx="270">
                  <c:v>677.5</c:v>
                </c:pt>
                <c:pt idx="271">
                  <c:v>680</c:v>
                </c:pt>
                <c:pt idx="272">
                  <c:v>682.5</c:v>
                </c:pt>
                <c:pt idx="273">
                  <c:v>685</c:v>
                </c:pt>
                <c:pt idx="274">
                  <c:v>687.5</c:v>
                </c:pt>
                <c:pt idx="275">
                  <c:v>690</c:v>
                </c:pt>
                <c:pt idx="276">
                  <c:v>692.5</c:v>
                </c:pt>
                <c:pt idx="277">
                  <c:v>695</c:v>
                </c:pt>
                <c:pt idx="278">
                  <c:v>697.5</c:v>
                </c:pt>
                <c:pt idx="279">
                  <c:v>700</c:v>
                </c:pt>
                <c:pt idx="280">
                  <c:v>702.5</c:v>
                </c:pt>
                <c:pt idx="281">
                  <c:v>705</c:v>
                </c:pt>
                <c:pt idx="282">
                  <c:v>707.5</c:v>
                </c:pt>
                <c:pt idx="283">
                  <c:v>710</c:v>
                </c:pt>
                <c:pt idx="284">
                  <c:v>712.5</c:v>
                </c:pt>
                <c:pt idx="285">
                  <c:v>715</c:v>
                </c:pt>
                <c:pt idx="286">
                  <c:v>717.5</c:v>
                </c:pt>
                <c:pt idx="287">
                  <c:v>720</c:v>
                </c:pt>
                <c:pt idx="288">
                  <c:v>722.5</c:v>
                </c:pt>
                <c:pt idx="289">
                  <c:v>725</c:v>
                </c:pt>
                <c:pt idx="290">
                  <c:v>727.5</c:v>
                </c:pt>
                <c:pt idx="291">
                  <c:v>730</c:v>
                </c:pt>
                <c:pt idx="292">
                  <c:v>732.5</c:v>
                </c:pt>
                <c:pt idx="293">
                  <c:v>735</c:v>
                </c:pt>
                <c:pt idx="294">
                  <c:v>737.5</c:v>
                </c:pt>
                <c:pt idx="295">
                  <c:v>740</c:v>
                </c:pt>
                <c:pt idx="296">
                  <c:v>742.5</c:v>
                </c:pt>
                <c:pt idx="297">
                  <c:v>745</c:v>
                </c:pt>
                <c:pt idx="298">
                  <c:v>747.5</c:v>
                </c:pt>
                <c:pt idx="299">
                  <c:v>750</c:v>
                </c:pt>
                <c:pt idx="300">
                  <c:v>752.5</c:v>
                </c:pt>
                <c:pt idx="301">
                  <c:v>755</c:v>
                </c:pt>
                <c:pt idx="302">
                  <c:v>757.5</c:v>
                </c:pt>
                <c:pt idx="303">
                  <c:v>760</c:v>
                </c:pt>
                <c:pt idx="304">
                  <c:v>762.5</c:v>
                </c:pt>
                <c:pt idx="305">
                  <c:v>765</c:v>
                </c:pt>
                <c:pt idx="306">
                  <c:v>767.5</c:v>
                </c:pt>
                <c:pt idx="307">
                  <c:v>770</c:v>
                </c:pt>
                <c:pt idx="308">
                  <c:v>772.5</c:v>
                </c:pt>
                <c:pt idx="309">
                  <c:v>775</c:v>
                </c:pt>
                <c:pt idx="310">
                  <c:v>777.5</c:v>
                </c:pt>
                <c:pt idx="311">
                  <c:v>780</c:v>
                </c:pt>
                <c:pt idx="312">
                  <c:v>782.5</c:v>
                </c:pt>
                <c:pt idx="313">
                  <c:v>785</c:v>
                </c:pt>
                <c:pt idx="314">
                  <c:v>787.5</c:v>
                </c:pt>
                <c:pt idx="315">
                  <c:v>790</c:v>
                </c:pt>
                <c:pt idx="316">
                  <c:v>792.5</c:v>
                </c:pt>
                <c:pt idx="317">
                  <c:v>795</c:v>
                </c:pt>
                <c:pt idx="318">
                  <c:v>797.5</c:v>
                </c:pt>
                <c:pt idx="319">
                  <c:v>800</c:v>
                </c:pt>
                <c:pt idx="320">
                  <c:v>802.5</c:v>
                </c:pt>
                <c:pt idx="321">
                  <c:v>805</c:v>
                </c:pt>
                <c:pt idx="322">
                  <c:v>807.5</c:v>
                </c:pt>
                <c:pt idx="323">
                  <c:v>810</c:v>
                </c:pt>
                <c:pt idx="324">
                  <c:v>812.5</c:v>
                </c:pt>
                <c:pt idx="325">
                  <c:v>815</c:v>
                </c:pt>
                <c:pt idx="326">
                  <c:v>817.5</c:v>
                </c:pt>
                <c:pt idx="327">
                  <c:v>820</c:v>
                </c:pt>
                <c:pt idx="328">
                  <c:v>822.5</c:v>
                </c:pt>
                <c:pt idx="329">
                  <c:v>825</c:v>
                </c:pt>
                <c:pt idx="330">
                  <c:v>827.5</c:v>
                </c:pt>
                <c:pt idx="331">
                  <c:v>830</c:v>
                </c:pt>
                <c:pt idx="332">
                  <c:v>832.5</c:v>
                </c:pt>
                <c:pt idx="333">
                  <c:v>835</c:v>
                </c:pt>
                <c:pt idx="334">
                  <c:v>837.5</c:v>
                </c:pt>
                <c:pt idx="335">
                  <c:v>840</c:v>
                </c:pt>
                <c:pt idx="336">
                  <c:v>842.5</c:v>
                </c:pt>
                <c:pt idx="337">
                  <c:v>845</c:v>
                </c:pt>
                <c:pt idx="338">
                  <c:v>847.5</c:v>
                </c:pt>
                <c:pt idx="339">
                  <c:v>850</c:v>
                </c:pt>
                <c:pt idx="340">
                  <c:v>852.5</c:v>
                </c:pt>
                <c:pt idx="341">
                  <c:v>855</c:v>
                </c:pt>
                <c:pt idx="342">
                  <c:v>857.5</c:v>
                </c:pt>
                <c:pt idx="343">
                  <c:v>860</c:v>
                </c:pt>
                <c:pt idx="344">
                  <c:v>862.5</c:v>
                </c:pt>
                <c:pt idx="345">
                  <c:v>865</c:v>
                </c:pt>
                <c:pt idx="346">
                  <c:v>867.5</c:v>
                </c:pt>
                <c:pt idx="347">
                  <c:v>870</c:v>
                </c:pt>
                <c:pt idx="348">
                  <c:v>872.5</c:v>
                </c:pt>
                <c:pt idx="349">
                  <c:v>875</c:v>
                </c:pt>
                <c:pt idx="350">
                  <c:v>877.5</c:v>
                </c:pt>
                <c:pt idx="351">
                  <c:v>880</c:v>
                </c:pt>
                <c:pt idx="352">
                  <c:v>882.5</c:v>
                </c:pt>
                <c:pt idx="353">
                  <c:v>885</c:v>
                </c:pt>
                <c:pt idx="354">
                  <c:v>887.5</c:v>
                </c:pt>
                <c:pt idx="355">
                  <c:v>890</c:v>
                </c:pt>
                <c:pt idx="356">
                  <c:v>892.5</c:v>
                </c:pt>
                <c:pt idx="357">
                  <c:v>895</c:v>
                </c:pt>
                <c:pt idx="358">
                  <c:v>897.5</c:v>
                </c:pt>
                <c:pt idx="359">
                  <c:v>900</c:v>
                </c:pt>
                <c:pt idx="360">
                  <c:v>902.5</c:v>
                </c:pt>
                <c:pt idx="361">
                  <c:v>905</c:v>
                </c:pt>
                <c:pt idx="362">
                  <c:v>907.5</c:v>
                </c:pt>
                <c:pt idx="363">
                  <c:v>910</c:v>
                </c:pt>
                <c:pt idx="364">
                  <c:v>912.5</c:v>
                </c:pt>
                <c:pt idx="365">
                  <c:v>915</c:v>
                </c:pt>
                <c:pt idx="366">
                  <c:v>917.5</c:v>
                </c:pt>
                <c:pt idx="367">
                  <c:v>920</c:v>
                </c:pt>
                <c:pt idx="368">
                  <c:v>922.5</c:v>
                </c:pt>
                <c:pt idx="369">
                  <c:v>925</c:v>
                </c:pt>
                <c:pt idx="370">
                  <c:v>927.5</c:v>
                </c:pt>
                <c:pt idx="371">
                  <c:v>930</c:v>
                </c:pt>
                <c:pt idx="372">
                  <c:v>932.5</c:v>
                </c:pt>
                <c:pt idx="373">
                  <c:v>935</c:v>
                </c:pt>
                <c:pt idx="374">
                  <c:v>937.5</c:v>
                </c:pt>
                <c:pt idx="375">
                  <c:v>940</c:v>
                </c:pt>
                <c:pt idx="376">
                  <c:v>942.5</c:v>
                </c:pt>
                <c:pt idx="377">
                  <c:v>945</c:v>
                </c:pt>
                <c:pt idx="378">
                  <c:v>947.5</c:v>
                </c:pt>
                <c:pt idx="379">
                  <c:v>950</c:v>
                </c:pt>
                <c:pt idx="380">
                  <c:v>952.5</c:v>
                </c:pt>
                <c:pt idx="381">
                  <c:v>955</c:v>
                </c:pt>
                <c:pt idx="382">
                  <c:v>957.5</c:v>
                </c:pt>
                <c:pt idx="383">
                  <c:v>960</c:v>
                </c:pt>
                <c:pt idx="384">
                  <c:v>962.5</c:v>
                </c:pt>
                <c:pt idx="385">
                  <c:v>965</c:v>
                </c:pt>
                <c:pt idx="386">
                  <c:v>967.5</c:v>
                </c:pt>
                <c:pt idx="387">
                  <c:v>970</c:v>
                </c:pt>
                <c:pt idx="388">
                  <c:v>972.5</c:v>
                </c:pt>
                <c:pt idx="389">
                  <c:v>975</c:v>
                </c:pt>
                <c:pt idx="390">
                  <c:v>977.5</c:v>
                </c:pt>
                <c:pt idx="391">
                  <c:v>980</c:v>
                </c:pt>
                <c:pt idx="392">
                  <c:v>982.5</c:v>
                </c:pt>
                <c:pt idx="393">
                  <c:v>985</c:v>
                </c:pt>
                <c:pt idx="394">
                  <c:v>987.5</c:v>
                </c:pt>
                <c:pt idx="395">
                  <c:v>990</c:v>
                </c:pt>
                <c:pt idx="396">
                  <c:v>992.5</c:v>
                </c:pt>
                <c:pt idx="397">
                  <c:v>995</c:v>
                </c:pt>
                <c:pt idx="398">
                  <c:v>997.5</c:v>
                </c:pt>
                <c:pt idx="399">
                  <c:v>1000</c:v>
                </c:pt>
                <c:pt idx="400">
                  <c:v>1002.5</c:v>
                </c:pt>
                <c:pt idx="401">
                  <c:v>1005</c:v>
                </c:pt>
                <c:pt idx="402">
                  <c:v>1007.5</c:v>
                </c:pt>
                <c:pt idx="403">
                  <c:v>1010</c:v>
                </c:pt>
                <c:pt idx="404">
                  <c:v>1012.5</c:v>
                </c:pt>
                <c:pt idx="405">
                  <c:v>1015</c:v>
                </c:pt>
                <c:pt idx="406">
                  <c:v>1017.5</c:v>
                </c:pt>
                <c:pt idx="407">
                  <c:v>1020</c:v>
                </c:pt>
                <c:pt idx="408">
                  <c:v>1022.5</c:v>
                </c:pt>
                <c:pt idx="409">
                  <c:v>1025</c:v>
                </c:pt>
                <c:pt idx="410">
                  <c:v>1027.5</c:v>
                </c:pt>
                <c:pt idx="411">
                  <c:v>1030</c:v>
                </c:pt>
                <c:pt idx="412">
                  <c:v>1032.5</c:v>
                </c:pt>
                <c:pt idx="413">
                  <c:v>1035</c:v>
                </c:pt>
                <c:pt idx="414">
                  <c:v>1037.5</c:v>
                </c:pt>
                <c:pt idx="415">
                  <c:v>1040</c:v>
                </c:pt>
                <c:pt idx="416">
                  <c:v>1042.5</c:v>
                </c:pt>
                <c:pt idx="417">
                  <c:v>1045</c:v>
                </c:pt>
                <c:pt idx="418">
                  <c:v>1047.5</c:v>
                </c:pt>
                <c:pt idx="419">
                  <c:v>1050</c:v>
                </c:pt>
                <c:pt idx="420">
                  <c:v>1052.5</c:v>
                </c:pt>
                <c:pt idx="421">
                  <c:v>1055</c:v>
                </c:pt>
                <c:pt idx="422">
                  <c:v>1057.5</c:v>
                </c:pt>
                <c:pt idx="423">
                  <c:v>1060</c:v>
                </c:pt>
                <c:pt idx="424">
                  <c:v>1062.5</c:v>
                </c:pt>
                <c:pt idx="425">
                  <c:v>1065</c:v>
                </c:pt>
                <c:pt idx="426">
                  <c:v>1067.5</c:v>
                </c:pt>
                <c:pt idx="427">
                  <c:v>1070</c:v>
                </c:pt>
                <c:pt idx="428">
                  <c:v>1072.5</c:v>
                </c:pt>
                <c:pt idx="429">
                  <c:v>1075</c:v>
                </c:pt>
                <c:pt idx="430">
                  <c:v>1077.5</c:v>
                </c:pt>
                <c:pt idx="431">
                  <c:v>1080</c:v>
                </c:pt>
                <c:pt idx="432">
                  <c:v>1082.5</c:v>
                </c:pt>
                <c:pt idx="433">
                  <c:v>1085</c:v>
                </c:pt>
                <c:pt idx="434">
                  <c:v>1087.5</c:v>
                </c:pt>
                <c:pt idx="435">
                  <c:v>1090</c:v>
                </c:pt>
                <c:pt idx="436">
                  <c:v>1092.5</c:v>
                </c:pt>
                <c:pt idx="437">
                  <c:v>1095</c:v>
                </c:pt>
                <c:pt idx="438">
                  <c:v>1097.5</c:v>
                </c:pt>
                <c:pt idx="439">
                  <c:v>1100</c:v>
                </c:pt>
                <c:pt idx="440">
                  <c:v>1102.5</c:v>
                </c:pt>
                <c:pt idx="441">
                  <c:v>1105</c:v>
                </c:pt>
                <c:pt idx="442">
                  <c:v>1107.5</c:v>
                </c:pt>
                <c:pt idx="443">
                  <c:v>1110</c:v>
                </c:pt>
                <c:pt idx="444">
                  <c:v>1112.5</c:v>
                </c:pt>
                <c:pt idx="445">
                  <c:v>1115</c:v>
                </c:pt>
                <c:pt idx="446">
                  <c:v>1117.5</c:v>
                </c:pt>
                <c:pt idx="447">
                  <c:v>1120</c:v>
                </c:pt>
                <c:pt idx="448">
                  <c:v>1122.5</c:v>
                </c:pt>
                <c:pt idx="449">
                  <c:v>1125</c:v>
                </c:pt>
                <c:pt idx="450">
                  <c:v>1127.5</c:v>
                </c:pt>
                <c:pt idx="451">
                  <c:v>1130</c:v>
                </c:pt>
                <c:pt idx="452">
                  <c:v>1132.5</c:v>
                </c:pt>
                <c:pt idx="453">
                  <c:v>1135</c:v>
                </c:pt>
                <c:pt idx="454">
                  <c:v>1137.5</c:v>
                </c:pt>
                <c:pt idx="455">
                  <c:v>1140</c:v>
                </c:pt>
                <c:pt idx="456">
                  <c:v>1142.5</c:v>
                </c:pt>
                <c:pt idx="457">
                  <c:v>1145</c:v>
                </c:pt>
                <c:pt idx="458">
                  <c:v>1147.5</c:v>
                </c:pt>
                <c:pt idx="459">
                  <c:v>1150</c:v>
                </c:pt>
                <c:pt idx="460">
                  <c:v>1152.5</c:v>
                </c:pt>
                <c:pt idx="461">
                  <c:v>1155</c:v>
                </c:pt>
                <c:pt idx="462">
                  <c:v>1157.5</c:v>
                </c:pt>
                <c:pt idx="463">
                  <c:v>1160</c:v>
                </c:pt>
                <c:pt idx="464">
                  <c:v>1162.5</c:v>
                </c:pt>
                <c:pt idx="465">
                  <c:v>1165</c:v>
                </c:pt>
                <c:pt idx="466">
                  <c:v>1167.5</c:v>
                </c:pt>
                <c:pt idx="467">
                  <c:v>1170</c:v>
                </c:pt>
                <c:pt idx="468">
                  <c:v>1172.5</c:v>
                </c:pt>
                <c:pt idx="469">
                  <c:v>1175</c:v>
                </c:pt>
                <c:pt idx="470">
                  <c:v>1177.5</c:v>
                </c:pt>
                <c:pt idx="471">
                  <c:v>1180</c:v>
                </c:pt>
                <c:pt idx="472">
                  <c:v>1182.5</c:v>
                </c:pt>
                <c:pt idx="473">
                  <c:v>1185</c:v>
                </c:pt>
                <c:pt idx="474">
                  <c:v>1187.5</c:v>
                </c:pt>
                <c:pt idx="475">
                  <c:v>1190</c:v>
                </c:pt>
                <c:pt idx="476">
                  <c:v>1192.5</c:v>
                </c:pt>
                <c:pt idx="477">
                  <c:v>1195</c:v>
                </c:pt>
                <c:pt idx="478">
                  <c:v>1197.5</c:v>
                </c:pt>
                <c:pt idx="479">
                  <c:v>1200</c:v>
                </c:pt>
                <c:pt idx="480">
                  <c:v>1202.5</c:v>
                </c:pt>
                <c:pt idx="481">
                  <c:v>1205</c:v>
                </c:pt>
                <c:pt idx="482">
                  <c:v>1207.5</c:v>
                </c:pt>
                <c:pt idx="483">
                  <c:v>1210</c:v>
                </c:pt>
                <c:pt idx="484">
                  <c:v>1212.5</c:v>
                </c:pt>
                <c:pt idx="485">
                  <c:v>1215</c:v>
                </c:pt>
                <c:pt idx="486">
                  <c:v>1217.5</c:v>
                </c:pt>
                <c:pt idx="487">
                  <c:v>1220</c:v>
                </c:pt>
                <c:pt idx="488">
                  <c:v>1222.5</c:v>
                </c:pt>
                <c:pt idx="489">
                  <c:v>1225</c:v>
                </c:pt>
                <c:pt idx="490">
                  <c:v>1227.5</c:v>
                </c:pt>
                <c:pt idx="491">
                  <c:v>1230</c:v>
                </c:pt>
                <c:pt idx="492">
                  <c:v>1232.5</c:v>
                </c:pt>
                <c:pt idx="493">
                  <c:v>1235</c:v>
                </c:pt>
                <c:pt idx="494">
                  <c:v>1237.5</c:v>
                </c:pt>
                <c:pt idx="495">
                  <c:v>1240</c:v>
                </c:pt>
                <c:pt idx="496">
                  <c:v>1242.5</c:v>
                </c:pt>
                <c:pt idx="497">
                  <c:v>1245</c:v>
                </c:pt>
                <c:pt idx="498">
                  <c:v>1247.5</c:v>
                </c:pt>
                <c:pt idx="499">
                  <c:v>1250</c:v>
                </c:pt>
                <c:pt idx="500">
                  <c:v>1252.5</c:v>
                </c:pt>
                <c:pt idx="501">
                  <c:v>1255</c:v>
                </c:pt>
                <c:pt idx="502">
                  <c:v>1257.5</c:v>
                </c:pt>
                <c:pt idx="503">
                  <c:v>1260</c:v>
                </c:pt>
                <c:pt idx="504">
                  <c:v>1262.5</c:v>
                </c:pt>
                <c:pt idx="505">
                  <c:v>1265</c:v>
                </c:pt>
                <c:pt idx="506">
                  <c:v>1267.5</c:v>
                </c:pt>
                <c:pt idx="507">
                  <c:v>1270</c:v>
                </c:pt>
                <c:pt idx="508">
                  <c:v>1272.5</c:v>
                </c:pt>
                <c:pt idx="509">
                  <c:v>1275</c:v>
                </c:pt>
                <c:pt idx="510">
                  <c:v>1277.5</c:v>
                </c:pt>
                <c:pt idx="511">
                  <c:v>1280</c:v>
                </c:pt>
                <c:pt idx="512">
                  <c:v>1282.5</c:v>
                </c:pt>
                <c:pt idx="513">
                  <c:v>1285</c:v>
                </c:pt>
                <c:pt idx="514">
                  <c:v>1287.5</c:v>
                </c:pt>
                <c:pt idx="515">
                  <c:v>1290</c:v>
                </c:pt>
                <c:pt idx="516">
                  <c:v>1292.5</c:v>
                </c:pt>
                <c:pt idx="517">
                  <c:v>1295</c:v>
                </c:pt>
                <c:pt idx="518">
                  <c:v>1297.5</c:v>
                </c:pt>
                <c:pt idx="519">
                  <c:v>1300</c:v>
                </c:pt>
                <c:pt idx="520">
                  <c:v>1302.5</c:v>
                </c:pt>
                <c:pt idx="521">
                  <c:v>1305</c:v>
                </c:pt>
                <c:pt idx="522">
                  <c:v>1307.5</c:v>
                </c:pt>
                <c:pt idx="523">
                  <c:v>1310</c:v>
                </c:pt>
                <c:pt idx="524">
                  <c:v>1312.5</c:v>
                </c:pt>
                <c:pt idx="525">
                  <c:v>1315</c:v>
                </c:pt>
                <c:pt idx="526">
                  <c:v>1317.5</c:v>
                </c:pt>
                <c:pt idx="527">
                  <c:v>1320</c:v>
                </c:pt>
                <c:pt idx="528">
                  <c:v>1322.5</c:v>
                </c:pt>
                <c:pt idx="529">
                  <c:v>1325</c:v>
                </c:pt>
                <c:pt idx="530">
                  <c:v>1327.5</c:v>
                </c:pt>
                <c:pt idx="531">
                  <c:v>1330</c:v>
                </c:pt>
                <c:pt idx="532">
                  <c:v>1332.5</c:v>
                </c:pt>
                <c:pt idx="533">
                  <c:v>1335</c:v>
                </c:pt>
                <c:pt idx="534">
                  <c:v>1337.5</c:v>
                </c:pt>
                <c:pt idx="535">
                  <c:v>1340</c:v>
                </c:pt>
                <c:pt idx="536">
                  <c:v>1342.5</c:v>
                </c:pt>
                <c:pt idx="537">
                  <c:v>1345</c:v>
                </c:pt>
                <c:pt idx="538">
                  <c:v>1347.5</c:v>
                </c:pt>
                <c:pt idx="539">
                  <c:v>1350</c:v>
                </c:pt>
                <c:pt idx="540">
                  <c:v>1352.5</c:v>
                </c:pt>
                <c:pt idx="541">
                  <c:v>1355</c:v>
                </c:pt>
                <c:pt idx="542">
                  <c:v>1357.5</c:v>
                </c:pt>
                <c:pt idx="543">
                  <c:v>1360</c:v>
                </c:pt>
                <c:pt idx="544">
                  <c:v>1362.5</c:v>
                </c:pt>
                <c:pt idx="545">
                  <c:v>1365</c:v>
                </c:pt>
                <c:pt idx="546">
                  <c:v>1367.5</c:v>
                </c:pt>
                <c:pt idx="547">
                  <c:v>1370</c:v>
                </c:pt>
                <c:pt idx="548">
                  <c:v>1372.5</c:v>
                </c:pt>
                <c:pt idx="549">
                  <c:v>1375</c:v>
                </c:pt>
                <c:pt idx="550">
                  <c:v>1377.5</c:v>
                </c:pt>
                <c:pt idx="551">
                  <c:v>1380</c:v>
                </c:pt>
                <c:pt idx="552">
                  <c:v>1382.5</c:v>
                </c:pt>
                <c:pt idx="553">
                  <c:v>1385</c:v>
                </c:pt>
                <c:pt idx="554">
                  <c:v>1387.5</c:v>
                </c:pt>
                <c:pt idx="555">
                  <c:v>1390</c:v>
                </c:pt>
                <c:pt idx="556">
                  <c:v>1392.5</c:v>
                </c:pt>
                <c:pt idx="557">
                  <c:v>1395</c:v>
                </c:pt>
                <c:pt idx="558">
                  <c:v>1397.5</c:v>
                </c:pt>
                <c:pt idx="559">
                  <c:v>1400</c:v>
                </c:pt>
                <c:pt idx="560">
                  <c:v>1402.5</c:v>
                </c:pt>
                <c:pt idx="561">
                  <c:v>1405</c:v>
                </c:pt>
                <c:pt idx="562">
                  <c:v>1407.5</c:v>
                </c:pt>
                <c:pt idx="563">
                  <c:v>1410</c:v>
                </c:pt>
                <c:pt idx="564">
                  <c:v>1412.5</c:v>
                </c:pt>
                <c:pt idx="565">
                  <c:v>1415</c:v>
                </c:pt>
                <c:pt idx="566">
                  <c:v>1417.5</c:v>
                </c:pt>
                <c:pt idx="567">
                  <c:v>1420</c:v>
                </c:pt>
                <c:pt idx="568">
                  <c:v>1422.5</c:v>
                </c:pt>
                <c:pt idx="569">
                  <c:v>1425</c:v>
                </c:pt>
                <c:pt idx="570">
                  <c:v>1427.5</c:v>
                </c:pt>
                <c:pt idx="571">
                  <c:v>1430</c:v>
                </c:pt>
                <c:pt idx="572">
                  <c:v>1432.5</c:v>
                </c:pt>
                <c:pt idx="573">
                  <c:v>1435</c:v>
                </c:pt>
                <c:pt idx="574">
                  <c:v>1437.5</c:v>
                </c:pt>
                <c:pt idx="575">
                  <c:v>1440</c:v>
                </c:pt>
                <c:pt idx="576">
                  <c:v>1442.5</c:v>
                </c:pt>
                <c:pt idx="577">
                  <c:v>1445</c:v>
                </c:pt>
                <c:pt idx="578">
                  <c:v>1447.5</c:v>
                </c:pt>
                <c:pt idx="579">
                  <c:v>1450</c:v>
                </c:pt>
                <c:pt idx="580">
                  <c:v>1452.5</c:v>
                </c:pt>
                <c:pt idx="581">
                  <c:v>1455</c:v>
                </c:pt>
                <c:pt idx="582">
                  <c:v>1457.5</c:v>
                </c:pt>
                <c:pt idx="583">
                  <c:v>1460</c:v>
                </c:pt>
                <c:pt idx="584">
                  <c:v>1462.5</c:v>
                </c:pt>
                <c:pt idx="585">
                  <c:v>1465</c:v>
                </c:pt>
                <c:pt idx="586">
                  <c:v>1467.5</c:v>
                </c:pt>
                <c:pt idx="587">
                  <c:v>1470</c:v>
                </c:pt>
                <c:pt idx="588">
                  <c:v>1472.5</c:v>
                </c:pt>
                <c:pt idx="589">
                  <c:v>1475</c:v>
                </c:pt>
                <c:pt idx="590">
                  <c:v>1477.5</c:v>
                </c:pt>
                <c:pt idx="591">
                  <c:v>1480</c:v>
                </c:pt>
                <c:pt idx="592">
                  <c:v>1482.5</c:v>
                </c:pt>
                <c:pt idx="593">
                  <c:v>1485</c:v>
                </c:pt>
                <c:pt idx="594">
                  <c:v>1487.5</c:v>
                </c:pt>
                <c:pt idx="595">
                  <c:v>1490</c:v>
                </c:pt>
                <c:pt idx="596">
                  <c:v>1492.5</c:v>
                </c:pt>
                <c:pt idx="597">
                  <c:v>1495</c:v>
                </c:pt>
                <c:pt idx="598">
                  <c:v>1497.5</c:v>
                </c:pt>
                <c:pt idx="599">
                  <c:v>1500</c:v>
                </c:pt>
                <c:pt idx="600">
                  <c:v>1502.5</c:v>
                </c:pt>
                <c:pt idx="601">
                  <c:v>1505</c:v>
                </c:pt>
                <c:pt idx="602">
                  <c:v>1507.5</c:v>
                </c:pt>
                <c:pt idx="603">
                  <c:v>1510</c:v>
                </c:pt>
                <c:pt idx="604">
                  <c:v>1512.5</c:v>
                </c:pt>
                <c:pt idx="605">
                  <c:v>1515</c:v>
                </c:pt>
                <c:pt idx="606">
                  <c:v>1517.5</c:v>
                </c:pt>
                <c:pt idx="607">
                  <c:v>1520</c:v>
                </c:pt>
                <c:pt idx="608">
                  <c:v>1522.5</c:v>
                </c:pt>
                <c:pt idx="609">
                  <c:v>1525</c:v>
                </c:pt>
                <c:pt idx="610">
                  <c:v>1527.5</c:v>
                </c:pt>
                <c:pt idx="611">
                  <c:v>1530</c:v>
                </c:pt>
                <c:pt idx="612">
                  <c:v>1532.5</c:v>
                </c:pt>
                <c:pt idx="613">
                  <c:v>1535</c:v>
                </c:pt>
                <c:pt idx="614">
                  <c:v>1537.5</c:v>
                </c:pt>
                <c:pt idx="615">
                  <c:v>1540</c:v>
                </c:pt>
                <c:pt idx="616">
                  <c:v>1542.5</c:v>
                </c:pt>
                <c:pt idx="617">
                  <c:v>1545</c:v>
                </c:pt>
                <c:pt idx="618">
                  <c:v>1547.5</c:v>
                </c:pt>
                <c:pt idx="619">
                  <c:v>1550</c:v>
                </c:pt>
                <c:pt idx="620">
                  <c:v>1552.5</c:v>
                </c:pt>
                <c:pt idx="621">
                  <c:v>1555</c:v>
                </c:pt>
                <c:pt idx="622">
                  <c:v>1557.5</c:v>
                </c:pt>
                <c:pt idx="623">
                  <c:v>1560</c:v>
                </c:pt>
                <c:pt idx="624">
                  <c:v>1562.5</c:v>
                </c:pt>
                <c:pt idx="625">
                  <c:v>1565</c:v>
                </c:pt>
                <c:pt idx="626">
                  <c:v>1567.5</c:v>
                </c:pt>
                <c:pt idx="627">
                  <c:v>1570</c:v>
                </c:pt>
                <c:pt idx="628">
                  <c:v>1572.5</c:v>
                </c:pt>
                <c:pt idx="629">
                  <c:v>1575</c:v>
                </c:pt>
                <c:pt idx="630">
                  <c:v>1577.5</c:v>
                </c:pt>
                <c:pt idx="631">
                  <c:v>1580</c:v>
                </c:pt>
                <c:pt idx="632">
                  <c:v>1582.5</c:v>
                </c:pt>
                <c:pt idx="633">
                  <c:v>1585</c:v>
                </c:pt>
                <c:pt idx="634">
                  <c:v>1587.5</c:v>
                </c:pt>
                <c:pt idx="635">
                  <c:v>1590</c:v>
                </c:pt>
                <c:pt idx="636">
                  <c:v>1592.5</c:v>
                </c:pt>
                <c:pt idx="637">
                  <c:v>1595</c:v>
                </c:pt>
                <c:pt idx="638">
                  <c:v>1597.5</c:v>
                </c:pt>
                <c:pt idx="639">
                  <c:v>1600</c:v>
                </c:pt>
                <c:pt idx="640">
                  <c:v>1602.5</c:v>
                </c:pt>
                <c:pt idx="641">
                  <c:v>1605</c:v>
                </c:pt>
                <c:pt idx="642">
                  <c:v>1607.5</c:v>
                </c:pt>
                <c:pt idx="643">
                  <c:v>1610</c:v>
                </c:pt>
                <c:pt idx="644">
                  <c:v>1612.5</c:v>
                </c:pt>
                <c:pt idx="645">
                  <c:v>1615</c:v>
                </c:pt>
                <c:pt idx="646">
                  <c:v>1617.5</c:v>
                </c:pt>
                <c:pt idx="647">
                  <c:v>1620</c:v>
                </c:pt>
                <c:pt idx="648">
                  <c:v>1622.5</c:v>
                </c:pt>
                <c:pt idx="649">
                  <c:v>1625</c:v>
                </c:pt>
                <c:pt idx="650">
                  <c:v>1627.5</c:v>
                </c:pt>
                <c:pt idx="651">
                  <c:v>1630</c:v>
                </c:pt>
                <c:pt idx="652">
                  <c:v>1632.5</c:v>
                </c:pt>
                <c:pt idx="653">
                  <c:v>1635</c:v>
                </c:pt>
                <c:pt idx="654">
                  <c:v>1637.5</c:v>
                </c:pt>
                <c:pt idx="655">
                  <c:v>1640</c:v>
                </c:pt>
                <c:pt idx="656">
                  <c:v>1642.5</c:v>
                </c:pt>
                <c:pt idx="657">
                  <c:v>1645</c:v>
                </c:pt>
                <c:pt idx="658">
                  <c:v>1647.5</c:v>
                </c:pt>
                <c:pt idx="659">
                  <c:v>1650</c:v>
                </c:pt>
                <c:pt idx="660">
                  <c:v>1652.5</c:v>
                </c:pt>
                <c:pt idx="661">
                  <c:v>1655</c:v>
                </c:pt>
                <c:pt idx="662">
                  <c:v>1657.5</c:v>
                </c:pt>
                <c:pt idx="663">
                  <c:v>1660</c:v>
                </c:pt>
                <c:pt idx="664">
                  <c:v>1662.5</c:v>
                </c:pt>
                <c:pt idx="665">
                  <c:v>1665</c:v>
                </c:pt>
                <c:pt idx="666">
                  <c:v>1667.5</c:v>
                </c:pt>
                <c:pt idx="667">
                  <c:v>1670</c:v>
                </c:pt>
                <c:pt idx="668">
                  <c:v>1672.5</c:v>
                </c:pt>
                <c:pt idx="669">
                  <c:v>1675</c:v>
                </c:pt>
                <c:pt idx="670">
                  <c:v>1677.5</c:v>
                </c:pt>
                <c:pt idx="671">
                  <c:v>1680</c:v>
                </c:pt>
                <c:pt idx="672">
                  <c:v>1682.5</c:v>
                </c:pt>
                <c:pt idx="673">
                  <c:v>1685</c:v>
                </c:pt>
                <c:pt idx="674">
                  <c:v>1687.5</c:v>
                </c:pt>
                <c:pt idx="675">
                  <c:v>1690</c:v>
                </c:pt>
                <c:pt idx="676">
                  <c:v>1692.5</c:v>
                </c:pt>
                <c:pt idx="677">
                  <c:v>1695</c:v>
                </c:pt>
                <c:pt idx="678">
                  <c:v>1697.5</c:v>
                </c:pt>
                <c:pt idx="679">
                  <c:v>1700</c:v>
                </c:pt>
                <c:pt idx="680">
                  <c:v>1702.5</c:v>
                </c:pt>
                <c:pt idx="681">
                  <c:v>1705</c:v>
                </c:pt>
                <c:pt idx="682">
                  <c:v>1707.5</c:v>
                </c:pt>
                <c:pt idx="683">
                  <c:v>1710</c:v>
                </c:pt>
                <c:pt idx="684">
                  <c:v>1712.5</c:v>
                </c:pt>
                <c:pt idx="685">
                  <c:v>1715</c:v>
                </c:pt>
                <c:pt idx="686">
                  <c:v>1717.5</c:v>
                </c:pt>
                <c:pt idx="687">
                  <c:v>1720</c:v>
                </c:pt>
                <c:pt idx="688">
                  <c:v>1722.5</c:v>
                </c:pt>
                <c:pt idx="689">
                  <c:v>1725</c:v>
                </c:pt>
                <c:pt idx="690">
                  <c:v>1727.5</c:v>
                </c:pt>
                <c:pt idx="691">
                  <c:v>1730</c:v>
                </c:pt>
                <c:pt idx="692">
                  <c:v>1732.5</c:v>
                </c:pt>
                <c:pt idx="693">
                  <c:v>1735</c:v>
                </c:pt>
                <c:pt idx="694">
                  <c:v>1737.5</c:v>
                </c:pt>
                <c:pt idx="695">
                  <c:v>1740</c:v>
                </c:pt>
                <c:pt idx="696">
                  <c:v>1742.5</c:v>
                </c:pt>
                <c:pt idx="697">
                  <c:v>1745</c:v>
                </c:pt>
                <c:pt idx="698">
                  <c:v>1747.5</c:v>
                </c:pt>
                <c:pt idx="699">
                  <c:v>1750</c:v>
                </c:pt>
                <c:pt idx="700">
                  <c:v>1752.5</c:v>
                </c:pt>
                <c:pt idx="701">
                  <c:v>1755</c:v>
                </c:pt>
                <c:pt idx="702">
                  <c:v>1757.5</c:v>
                </c:pt>
                <c:pt idx="703">
                  <c:v>1760</c:v>
                </c:pt>
                <c:pt idx="704">
                  <c:v>1762.5</c:v>
                </c:pt>
                <c:pt idx="705">
                  <c:v>1765</c:v>
                </c:pt>
                <c:pt idx="706">
                  <c:v>1767.5</c:v>
                </c:pt>
                <c:pt idx="707">
                  <c:v>1770</c:v>
                </c:pt>
                <c:pt idx="708">
                  <c:v>1772.5</c:v>
                </c:pt>
                <c:pt idx="709">
                  <c:v>1775</c:v>
                </c:pt>
                <c:pt idx="710">
                  <c:v>1777.5</c:v>
                </c:pt>
                <c:pt idx="711">
                  <c:v>1780</c:v>
                </c:pt>
                <c:pt idx="712">
                  <c:v>1782.5</c:v>
                </c:pt>
                <c:pt idx="713">
                  <c:v>1785</c:v>
                </c:pt>
                <c:pt idx="714">
                  <c:v>1787.5</c:v>
                </c:pt>
                <c:pt idx="715">
                  <c:v>1790</c:v>
                </c:pt>
                <c:pt idx="716">
                  <c:v>1792.5</c:v>
                </c:pt>
                <c:pt idx="717">
                  <c:v>1795</c:v>
                </c:pt>
                <c:pt idx="718">
                  <c:v>1797.5</c:v>
                </c:pt>
                <c:pt idx="719">
                  <c:v>1800</c:v>
                </c:pt>
                <c:pt idx="720">
                  <c:v>1802.5</c:v>
                </c:pt>
                <c:pt idx="721">
                  <c:v>1805</c:v>
                </c:pt>
                <c:pt idx="722">
                  <c:v>1807.5</c:v>
                </c:pt>
                <c:pt idx="723">
                  <c:v>1810</c:v>
                </c:pt>
                <c:pt idx="724">
                  <c:v>1812.5</c:v>
                </c:pt>
                <c:pt idx="725">
                  <c:v>1815</c:v>
                </c:pt>
                <c:pt idx="726">
                  <c:v>1817.5</c:v>
                </c:pt>
                <c:pt idx="727">
                  <c:v>1820</c:v>
                </c:pt>
                <c:pt idx="728">
                  <c:v>1822.5</c:v>
                </c:pt>
                <c:pt idx="729">
                  <c:v>1825</c:v>
                </c:pt>
                <c:pt idx="730">
                  <c:v>1827.5</c:v>
                </c:pt>
                <c:pt idx="731">
                  <c:v>1830</c:v>
                </c:pt>
                <c:pt idx="732">
                  <c:v>1832.5</c:v>
                </c:pt>
                <c:pt idx="733">
                  <c:v>1835</c:v>
                </c:pt>
                <c:pt idx="734">
                  <c:v>1837.5</c:v>
                </c:pt>
                <c:pt idx="735">
                  <c:v>1840</c:v>
                </c:pt>
                <c:pt idx="736">
                  <c:v>1842.5</c:v>
                </c:pt>
                <c:pt idx="737">
                  <c:v>1845</c:v>
                </c:pt>
                <c:pt idx="738">
                  <c:v>1847.5</c:v>
                </c:pt>
                <c:pt idx="739">
                  <c:v>1850</c:v>
                </c:pt>
                <c:pt idx="740">
                  <c:v>1852.5</c:v>
                </c:pt>
                <c:pt idx="741">
                  <c:v>1855</c:v>
                </c:pt>
                <c:pt idx="742">
                  <c:v>1857.5</c:v>
                </c:pt>
                <c:pt idx="743">
                  <c:v>1860</c:v>
                </c:pt>
                <c:pt idx="744">
                  <c:v>1862.5</c:v>
                </c:pt>
                <c:pt idx="745">
                  <c:v>1865</c:v>
                </c:pt>
                <c:pt idx="746">
                  <c:v>1867.5</c:v>
                </c:pt>
                <c:pt idx="747">
                  <c:v>1870</c:v>
                </c:pt>
                <c:pt idx="748">
                  <c:v>1872.5</c:v>
                </c:pt>
                <c:pt idx="749">
                  <c:v>1875</c:v>
                </c:pt>
                <c:pt idx="750">
                  <c:v>1877.5</c:v>
                </c:pt>
                <c:pt idx="751">
                  <c:v>1880</c:v>
                </c:pt>
                <c:pt idx="752">
                  <c:v>1882.5</c:v>
                </c:pt>
                <c:pt idx="753">
                  <c:v>1885</c:v>
                </c:pt>
                <c:pt idx="754">
                  <c:v>1887.5</c:v>
                </c:pt>
                <c:pt idx="755">
                  <c:v>1890</c:v>
                </c:pt>
                <c:pt idx="756">
                  <c:v>1892.5</c:v>
                </c:pt>
                <c:pt idx="757">
                  <c:v>1895</c:v>
                </c:pt>
                <c:pt idx="758">
                  <c:v>1897.5</c:v>
                </c:pt>
                <c:pt idx="759">
                  <c:v>1900</c:v>
                </c:pt>
                <c:pt idx="760">
                  <c:v>1902.5</c:v>
                </c:pt>
                <c:pt idx="761">
                  <c:v>1905</c:v>
                </c:pt>
                <c:pt idx="762">
                  <c:v>1907.5</c:v>
                </c:pt>
                <c:pt idx="763">
                  <c:v>1910</c:v>
                </c:pt>
                <c:pt idx="764">
                  <c:v>1912.5</c:v>
                </c:pt>
                <c:pt idx="765">
                  <c:v>1915</c:v>
                </c:pt>
                <c:pt idx="766">
                  <c:v>1917.5</c:v>
                </c:pt>
                <c:pt idx="767">
                  <c:v>1920</c:v>
                </c:pt>
                <c:pt idx="768">
                  <c:v>1922.5</c:v>
                </c:pt>
                <c:pt idx="769">
                  <c:v>1925</c:v>
                </c:pt>
                <c:pt idx="770">
                  <c:v>1927.5</c:v>
                </c:pt>
                <c:pt idx="771">
                  <c:v>1930</c:v>
                </c:pt>
                <c:pt idx="772">
                  <c:v>1932.5</c:v>
                </c:pt>
                <c:pt idx="773">
                  <c:v>1935</c:v>
                </c:pt>
                <c:pt idx="774">
                  <c:v>1937.5</c:v>
                </c:pt>
                <c:pt idx="775">
                  <c:v>1940</c:v>
                </c:pt>
                <c:pt idx="776">
                  <c:v>1942.5</c:v>
                </c:pt>
                <c:pt idx="777">
                  <c:v>1945</c:v>
                </c:pt>
                <c:pt idx="778">
                  <c:v>1947.5</c:v>
                </c:pt>
                <c:pt idx="779">
                  <c:v>1950</c:v>
                </c:pt>
                <c:pt idx="780">
                  <c:v>1952.5</c:v>
                </c:pt>
                <c:pt idx="781">
                  <c:v>1955</c:v>
                </c:pt>
                <c:pt idx="782">
                  <c:v>1957.5</c:v>
                </c:pt>
                <c:pt idx="783">
                  <c:v>1960</c:v>
                </c:pt>
                <c:pt idx="784">
                  <c:v>1962.5</c:v>
                </c:pt>
                <c:pt idx="785">
                  <c:v>1965</c:v>
                </c:pt>
                <c:pt idx="786">
                  <c:v>1967.5</c:v>
                </c:pt>
                <c:pt idx="787">
                  <c:v>1970</c:v>
                </c:pt>
                <c:pt idx="788">
                  <c:v>1972.5</c:v>
                </c:pt>
                <c:pt idx="789">
                  <c:v>1975</c:v>
                </c:pt>
                <c:pt idx="790">
                  <c:v>1977.5</c:v>
                </c:pt>
                <c:pt idx="791">
                  <c:v>1980</c:v>
                </c:pt>
                <c:pt idx="792">
                  <c:v>1982.5</c:v>
                </c:pt>
                <c:pt idx="793">
                  <c:v>1985</c:v>
                </c:pt>
                <c:pt idx="794">
                  <c:v>1987.5</c:v>
                </c:pt>
                <c:pt idx="795">
                  <c:v>1990</c:v>
                </c:pt>
                <c:pt idx="796">
                  <c:v>1992.5</c:v>
                </c:pt>
                <c:pt idx="797">
                  <c:v>1995</c:v>
                </c:pt>
                <c:pt idx="798">
                  <c:v>1997.5</c:v>
                </c:pt>
                <c:pt idx="799">
                  <c:v>2000</c:v>
                </c:pt>
                <c:pt idx="800">
                  <c:v>2002.5</c:v>
                </c:pt>
                <c:pt idx="801">
                  <c:v>2005</c:v>
                </c:pt>
                <c:pt idx="802">
                  <c:v>2007.5</c:v>
                </c:pt>
                <c:pt idx="803">
                  <c:v>2010</c:v>
                </c:pt>
                <c:pt idx="804">
                  <c:v>2012.5</c:v>
                </c:pt>
                <c:pt idx="805">
                  <c:v>2015</c:v>
                </c:pt>
                <c:pt idx="806">
                  <c:v>2017.5</c:v>
                </c:pt>
                <c:pt idx="807">
                  <c:v>2020</c:v>
                </c:pt>
                <c:pt idx="808">
                  <c:v>2022.5</c:v>
                </c:pt>
                <c:pt idx="809">
                  <c:v>2025</c:v>
                </c:pt>
                <c:pt idx="810">
                  <c:v>2027.5</c:v>
                </c:pt>
                <c:pt idx="811">
                  <c:v>2030</c:v>
                </c:pt>
                <c:pt idx="812">
                  <c:v>2032.5</c:v>
                </c:pt>
                <c:pt idx="813">
                  <c:v>2035</c:v>
                </c:pt>
                <c:pt idx="814">
                  <c:v>2037.5</c:v>
                </c:pt>
                <c:pt idx="815">
                  <c:v>2040</c:v>
                </c:pt>
                <c:pt idx="816">
                  <c:v>2042.5</c:v>
                </c:pt>
                <c:pt idx="817">
                  <c:v>2045</c:v>
                </c:pt>
                <c:pt idx="818">
                  <c:v>2047.5</c:v>
                </c:pt>
                <c:pt idx="819">
                  <c:v>2050</c:v>
                </c:pt>
                <c:pt idx="820">
                  <c:v>2052.5</c:v>
                </c:pt>
                <c:pt idx="821">
                  <c:v>2055</c:v>
                </c:pt>
                <c:pt idx="822">
                  <c:v>2057.5</c:v>
                </c:pt>
                <c:pt idx="823">
                  <c:v>2060</c:v>
                </c:pt>
                <c:pt idx="824">
                  <c:v>2062.5</c:v>
                </c:pt>
                <c:pt idx="825">
                  <c:v>2065</c:v>
                </c:pt>
                <c:pt idx="826">
                  <c:v>2067.5</c:v>
                </c:pt>
                <c:pt idx="827">
                  <c:v>2070</c:v>
                </c:pt>
                <c:pt idx="828">
                  <c:v>2072.5</c:v>
                </c:pt>
                <c:pt idx="829">
                  <c:v>2075</c:v>
                </c:pt>
                <c:pt idx="830">
                  <c:v>2077.5</c:v>
                </c:pt>
                <c:pt idx="831">
                  <c:v>2080</c:v>
                </c:pt>
                <c:pt idx="832">
                  <c:v>2082.5</c:v>
                </c:pt>
                <c:pt idx="833">
                  <c:v>2085</c:v>
                </c:pt>
                <c:pt idx="834">
                  <c:v>2087.5</c:v>
                </c:pt>
                <c:pt idx="835">
                  <c:v>2090</c:v>
                </c:pt>
                <c:pt idx="836">
                  <c:v>2092.5</c:v>
                </c:pt>
                <c:pt idx="837">
                  <c:v>2095</c:v>
                </c:pt>
                <c:pt idx="838">
                  <c:v>2097.5</c:v>
                </c:pt>
                <c:pt idx="839">
                  <c:v>2100</c:v>
                </c:pt>
                <c:pt idx="840">
                  <c:v>2102.5</c:v>
                </c:pt>
                <c:pt idx="841">
                  <c:v>2105</c:v>
                </c:pt>
                <c:pt idx="842">
                  <c:v>2107.5</c:v>
                </c:pt>
                <c:pt idx="843">
                  <c:v>2110</c:v>
                </c:pt>
                <c:pt idx="844">
                  <c:v>2112.5</c:v>
                </c:pt>
                <c:pt idx="845">
                  <c:v>2115</c:v>
                </c:pt>
                <c:pt idx="846">
                  <c:v>2117.5</c:v>
                </c:pt>
                <c:pt idx="847">
                  <c:v>2120</c:v>
                </c:pt>
                <c:pt idx="848">
                  <c:v>2122.5</c:v>
                </c:pt>
                <c:pt idx="849">
                  <c:v>2125</c:v>
                </c:pt>
                <c:pt idx="850">
                  <c:v>2127.5</c:v>
                </c:pt>
                <c:pt idx="851">
                  <c:v>2130</c:v>
                </c:pt>
                <c:pt idx="852">
                  <c:v>2132.5</c:v>
                </c:pt>
                <c:pt idx="853">
                  <c:v>2135</c:v>
                </c:pt>
                <c:pt idx="854">
                  <c:v>2137.5</c:v>
                </c:pt>
                <c:pt idx="855">
                  <c:v>2140</c:v>
                </c:pt>
                <c:pt idx="856">
                  <c:v>2142.5</c:v>
                </c:pt>
                <c:pt idx="857">
                  <c:v>2145</c:v>
                </c:pt>
                <c:pt idx="858">
                  <c:v>2147.5</c:v>
                </c:pt>
                <c:pt idx="859">
                  <c:v>2150</c:v>
                </c:pt>
                <c:pt idx="860">
                  <c:v>2152.5</c:v>
                </c:pt>
                <c:pt idx="861">
                  <c:v>2155</c:v>
                </c:pt>
                <c:pt idx="862">
                  <c:v>2157.5</c:v>
                </c:pt>
                <c:pt idx="863">
                  <c:v>2160</c:v>
                </c:pt>
                <c:pt idx="864">
                  <c:v>2162.5</c:v>
                </c:pt>
                <c:pt idx="865">
                  <c:v>2165</c:v>
                </c:pt>
                <c:pt idx="866">
                  <c:v>2167.5</c:v>
                </c:pt>
                <c:pt idx="867">
                  <c:v>2170</c:v>
                </c:pt>
                <c:pt idx="868">
                  <c:v>2172.5</c:v>
                </c:pt>
                <c:pt idx="869">
                  <c:v>2175</c:v>
                </c:pt>
                <c:pt idx="870">
                  <c:v>2177.5</c:v>
                </c:pt>
                <c:pt idx="871">
                  <c:v>2180</c:v>
                </c:pt>
                <c:pt idx="872">
                  <c:v>2182.5</c:v>
                </c:pt>
                <c:pt idx="873">
                  <c:v>2185</c:v>
                </c:pt>
                <c:pt idx="874">
                  <c:v>2187.5</c:v>
                </c:pt>
                <c:pt idx="875">
                  <c:v>2190</c:v>
                </c:pt>
                <c:pt idx="876">
                  <c:v>2192.5</c:v>
                </c:pt>
                <c:pt idx="877">
                  <c:v>2195</c:v>
                </c:pt>
                <c:pt idx="878">
                  <c:v>2197.5</c:v>
                </c:pt>
                <c:pt idx="879">
                  <c:v>2200</c:v>
                </c:pt>
                <c:pt idx="880">
                  <c:v>2202.5</c:v>
                </c:pt>
                <c:pt idx="881">
                  <c:v>2205</c:v>
                </c:pt>
                <c:pt idx="882">
                  <c:v>2207.5</c:v>
                </c:pt>
                <c:pt idx="883">
                  <c:v>2210</c:v>
                </c:pt>
                <c:pt idx="884">
                  <c:v>2212.5</c:v>
                </c:pt>
                <c:pt idx="885">
                  <c:v>2215</c:v>
                </c:pt>
                <c:pt idx="886">
                  <c:v>2217.5</c:v>
                </c:pt>
                <c:pt idx="887">
                  <c:v>2220</c:v>
                </c:pt>
                <c:pt idx="888">
                  <c:v>2222.5</c:v>
                </c:pt>
                <c:pt idx="889">
                  <c:v>2225</c:v>
                </c:pt>
                <c:pt idx="890">
                  <c:v>2227.5</c:v>
                </c:pt>
                <c:pt idx="891">
                  <c:v>2230</c:v>
                </c:pt>
                <c:pt idx="892">
                  <c:v>2232.5</c:v>
                </c:pt>
                <c:pt idx="893">
                  <c:v>2235</c:v>
                </c:pt>
                <c:pt idx="894">
                  <c:v>2237.5</c:v>
                </c:pt>
                <c:pt idx="895">
                  <c:v>2240</c:v>
                </c:pt>
                <c:pt idx="896">
                  <c:v>2242.5</c:v>
                </c:pt>
                <c:pt idx="897">
                  <c:v>2245</c:v>
                </c:pt>
                <c:pt idx="898">
                  <c:v>2247.5</c:v>
                </c:pt>
                <c:pt idx="899">
                  <c:v>2250</c:v>
                </c:pt>
                <c:pt idx="900">
                  <c:v>2252.5</c:v>
                </c:pt>
                <c:pt idx="901">
                  <c:v>2255</c:v>
                </c:pt>
                <c:pt idx="902">
                  <c:v>2257.5</c:v>
                </c:pt>
                <c:pt idx="903">
                  <c:v>2260</c:v>
                </c:pt>
                <c:pt idx="904">
                  <c:v>2262.5</c:v>
                </c:pt>
                <c:pt idx="905">
                  <c:v>2265</c:v>
                </c:pt>
                <c:pt idx="906">
                  <c:v>2267.5</c:v>
                </c:pt>
                <c:pt idx="907">
                  <c:v>2270</c:v>
                </c:pt>
                <c:pt idx="908">
                  <c:v>2272.5</c:v>
                </c:pt>
                <c:pt idx="909">
                  <c:v>2275</c:v>
                </c:pt>
                <c:pt idx="910">
                  <c:v>2277.5</c:v>
                </c:pt>
                <c:pt idx="911">
                  <c:v>2280</c:v>
                </c:pt>
                <c:pt idx="912">
                  <c:v>2282.5</c:v>
                </c:pt>
                <c:pt idx="913">
                  <c:v>2285</c:v>
                </c:pt>
                <c:pt idx="914">
                  <c:v>2287.5</c:v>
                </c:pt>
                <c:pt idx="915">
                  <c:v>2290</c:v>
                </c:pt>
                <c:pt idx="916">
                  <c:v>2292.5</c:v>
                </c:pt>
                <c:pt idx="917">
                  <c:v>2295</c:v>
                </c:pt>
                <c:pt idx="918">
                  <c:v>2297.5</c:v>
                </c:pt>
                <c:pt idx="919">
                  <c:v>2300</c:v>
                </c:pt>
                <c:pt idx="920">
                  <c:v>2302.5</c:v>
                </c:pt>
                <c:pt idx="921">
                  <c:v>2305</c:v>
                </c:pt>
                <c:pt idx="922">
                  <c:v>2307.5</c:v>
                </c:pt>
                <c:pt idx="923">
                  <c:v>2310</c:v>
                </c:pt>
                <c:pt idx="924">
                  <c:v>2312.5</c:v>
                </c:pt>
                <c:pt idx="925">
                  <c:v>2315</c:v>
                </c:pt>
                <c:pt idx="926">
                  <c:v>2317.5</c:v>
                </c:pt>
                <c:pt idx="927">
                  <c:v>2320</c:v>
                </c:pt>
                <c:pt idx="928">
                  <c:v>2322.5</c:v>
                </c:pt>
                <c:pt idx="929">
                  <c:v>2325</c:v>
                </c:pt>
                <c:pt idx="930">
                  <c:v>2327.5</c:v>
                </c:pt>
                <c:pt idx="931">
                  <c:v>2330</c:v>
                </c:pt>
                <c:pt idx="932">
                  <c:v>2332.5</c:v>
                </c:pt>
                <c:pt idx="933">
                  <c:v>2335</c:v>
                </c:pt>
                <c:pt idx="934">
                  <c:v>2337.5</c:v>
                </c:pt>
                <c:pt idx="935">
                  <c:v>2340</c:v>
                </c:pt>
                <c:pt idx="936">
                  <c:v>2342.5</c:v>
                </c:pt>
                <c:pt idx="937">
                  <c:v>2345</c:v>
                </c:pt>
                <c:pt idx="938">
                  <c:v>2347.5</c:v>
                </c:pt>
                <c:pt idx="939">
                  <c:v>2350</c:v>
                </c:pt>
                <c:pt idx="940">
                  <c:v>2352.5</c:v>
                </c:pt>
                <c:pt idx="941">
                  <c:v>2355</c:v>
                </c:pt>
                <c:pt idx="942">
                  <c:v>2357.5</c:v>
                </c:pt>
                <c:pt idx="943">
                  <c:v>2360</c:v>
                </c:pt>
                <c:pt idx="944">
                  <c:v>2362.5</c:v>
                </c:pt>
                <c:pt idx="945">
                  <c:v>2365</c:v>
                </c:pt>
                <c:pt idx="946">
                  <c:v>2367.5</c:v>
                </c:pt>
                <c:pt idx="947">
                  <c:v>2370</c:v>
                </c:pt>
                <c:pt idx="948">
                  <c:v>2372.5</c:v>
                </c:pt>
                <c:pt idx="949">
                  <c:v>2375</c:v>
                </c:pt>
                <c:pt idx="950">
                  <c:v>2377.5</c:v>
                </c:pt>
                <c:pt idx="951">
                  <c:v>2380</c:v>
                </c:pt>
                <c:pt idx="952">
                  <c:v>2382.5</c:v>
                </c:pt>
                <c:pt idx="953">
                  <c:v>2385</c:v>
                </c:pt>
                <c:pt idx="954">
                  <c:v>2387.5</c:v>
                </c:pt>
                <c:pt idx="955">
                  <c:v>2390</c:v>
                </c:pt>
                <c:pt idx="956">
                  <c:v>2392.5</c:v>
                </c:pt>
                <c:pt idx="957">
                  <c:v>2395</c:v>
                </c:pt>
                <c:pt idx="958">
                  <c:v>2397.5</c:v>
                </c:pt>
                <c:pt idx="959">
                  <c:v>2400</c:v>
                </c:pt>
                <c:pt idx="960">
                  <c:v>2402.5</c:v>
                </c:pt>
                <c:pt idx="961">
                  <c:v>2405</c:v>
                </c:pt>
                <c:pt idx="962">
                  <c:v>2407.5</c:v>
                </c:pt>
                <c:pt idx="963">
                  <c:v>2410</c:v>
                </c:pt>
                <c:pt idx="964">
                  <c:v>2412.5</c:v>
                </c:pt>
                <c:pt idx="965">
                  <c:v>2415</c:v>
                </c:pt>
                <c:pt idx="966">
                  <c:v>2417.5</c:v>
                </c:pt>
                <c:pt idx="967">
                  <c:v>2420</c:v>
                </c:pt>
                <c:pt idx="968">
                  <c:v>2422.5</c:v>
                </c:pt>
                <c:pt idx="969">
                  <c:v>2425</c:v>
                </c:pt>
                <c:pt idx="970">
                  <c:v>2427.5</c:v>
                </c:pt>
                <c:pt idx="971">
                  <c:v>2430</c:v>
                </c:pt>
                <c:pt idx="972">
                  <c:v>2432.5</c:v>
                </c:pt>
                <c:pt idx="973">
                  <c:v>2435</c:v>
                </c:pt>
                <c:pt idx="974">
                  <c:v>2437.5</c:v>
                </c:pt>
                <c:pt idx="975">
                  <c:v>2440</c:v>
                </c:pt>
                <c:pt idx="976">
                  <c:v>2442.5</c:v>
                </c:pt>
                <c:pt idx="977">
                  <c:v>2445</c:v>
                </c:pt>
                <c:pt idx="978">
                  <c:v>2447.5</c:v>
                </c:pt>
                <c:pt idx="979">
                  <c:v>2450</c:v>
                </c:pt>
                <c:pt idx="980">
                  <c:v>2452.5</c:v>
                </c:pt>
                <c:pt idx="981">
                  <c:v>2455</c:v>
                </c:pt>
                <c:pt idx="982">
                  <c:v>2457.5</c:v>
                </c:pt>
                <c:pt idx="983">
                  <c:v>2460</c:v>
                </c:pt>
                <c:pt idx="984">
                  <c:v>2462.5</c:v>
                </c:pt>
                <c:pt idx="985">
                  <c:v>2465</c:v>
                </c:pt>
                <c:pt idx="986">
                  <c:v>2467.5</c:v>
                </c:pt>
                <c:pt idx="987">
                  <c:v>2470</c:v>
                </c:pt>
                <c:pt idx="988">
                  <c:v>2472.5</c:v>
                </c:pt>
                <c:pt idx="989">
                  <c:v>2475</c:v>
                </c:pt>
                <c:pt idx="990">
                  <c:v>2477.5</c:v>
                </c:pt>
                <c:pt idx="991">
                  <c:v>2480</c:v>
                </c:pt>
                <c:pt idx="992">
                  <c:v>2482.5</c:v>
                </c:pt>
                <c:pt idx="993">
                  <c:v>2485</c:v>
                </c:pt>
                <c:pt idx="994">
                  <c:v>2487.5</c:v>
                </c:pt>
                <c:pt idx="995">
                  <c:v>2490</c:v>
                </c:pt>
                <c:pt idx="996">
                  <c:v>2492.5</c:v>
                </c:pt>
                <c:pt idx="997">
                  <c:v>2495</c:v>
                </c:pt>
                <c:pt idx="998">
                  <c:v>2497.5</c:v>
                </c:pt>
                <c:pt idx="999">
                  <c:v>2500</c:v>
                </c:pt>
                <c:pt idx="1000">
                  <c:v>2502.5</c:v>
                </c:pt>
                <c:pt idx="1001">
                  <c:v>2505</c:v>
                </c:pt>
                <c:pt idx="1002">
                  <c:v>2507.5</c:v>
                </c:pt>
                <c:pt idx="1003">
                  <c:v>2510</c:v>
                </c:pt>
                <c:pt idx="1004">
                  <c:v>2512.5</c:v>
                </c:pt>
                <c:pt idx="1005">
                  <c:v>2515</c:v>
                </c:pt>
                <c:pt idx="1006">
                  <c:v>2517.5</c:v>
                </c:pt>
                <c:pt idx="1007">
                  <c:v>2520</c:v>
                </c:pt>
                <c:pt idx="1008">
                  <c:v>2522.5</c:v>
                </c:pt>
                <c:pt idx="1009">
                  <c:v>2525</c:v>
                </c:pt>
                <c:pt idx="1010">
                  <c:v>2527.5</c:v>
                </c:pt>
                <c:pt idx="1011">
                  <c:v>2530</c:v>
                </c:pt>
                <c:pt idx="1012">
                  <c:v>2532.5</c:v>
                </c:pt>
                <c:pt idx="1013">
                  <c:v>2535</c:v>
                </c:pt>
                <c:pt idx="1014">
                  <c:v>2537.5</c:v>
                </c:pt>
                <c:pt idx="1015">
                  <c:v>2540</c:v>
                </c:pt>
                <c:pt idx="1016">
                  <c:v>2542.5</c:v>
                </c:pt>
                <c:pt idx="1017">
                  <c:v>2545</c:v>
                </c:pt>
                <c:pt idx="1018">
                  <c:v>2547.5</c:v>
                </c:pt>
                <c:pt idx="1019">
                  <c:v>2550</c:v>
                </c:pt>
                <c:pt idx="1020">
                  <c:v>2552.5</c:v>
                </c:pt>
                <c:pt idx="1021">
                  <c:v>2555</c:v>
                </c:pt>
                <c:pt idx="1022">
                  <c:v>2557.5</c:v>
                </c:pt>
                <c:pt idx="1023">
                  <c:v>2560</c:v>
                </c:pt>
                <c:pt idx="1024">
                  <c:v>2562.5</c:v>
                </c:pt>
                <c:pt idx="1025">
                  <c:v>2565</c:v>
                </c:pt>
                <c:pt idx="1026">
                  <c:v>2567.5</c:v>
                </c:pt>
                <c:pt idx="1027">
                  <c:v>2570</c:v>
                </c:pt>
                <c:pt idx="1028">
                  <c:v>2572.5</c:v>
                </c:pt>
                <c:pt idx="1029">
                  <c:v>2575</c:v>
                </c:pt>
                <c:pt idx="1030">
                  <c:v>2577.5</c:v>
                </c:pt>
                <c:pt idx="1031">
                  <c:v>2580</c:v>
                </c:pt>
                <c:pt idx="1032">
                  <c:v>2582.5</c:v>
                </c:pt>
                <c:pt idx="1033">
                  <c:v>2585</c:v>
                </c:pt>
                <c:pt idx="1034">
                  <c:v>2587.5</c:v>
                </c:pt>
                <c:pt idx="1035">
                  <c:v>2590</c:v>
                </c:pt>
                <c:pt idx="1036">
                  <c:v>2592.5</c:v>
                </c:pt>
                <c:pt idx="1037">
                  <c:v>2595</c:v>
                </c:pt>
                <c:pt idx="1038">
                  <c:v>2597.5</c:v>
                </c:pt>
                <c:pt idx="1039">
                  <c:v>2600</c:v>
                </c:pt>
                <c:pt idx="1040">
                  <c:v>2602.5</c:v>
                </c:pt>
                <c:pt idx="1041">
                  <c:v>2605</c:v>
                </c:pt>
                <c:pt idx="1042">
                  <c:v>2607.5</c:v>
                </c:pt>
                <c:pt idx="1043">
                  <c:v>2610</c:v>
                </c:pt>
                <c:pt idx="1044">
                  <c:v>2612.5</c:v>
                </c:pt>
                <c:pt idx="1045">
                  <c:v>2615</c:v>
                </c:pt>
                <c:pt idx="1046">
                  <c:v>2617.5</c:v>
                </c:pt>
                <c:pt idx="1047">
                  <c:v>2620</c:v>
                </c:pt>
                <c:pt idx="1048">
                  <c:v>2622.5</c:v>
                </c:pt>
                <c:pt idx="1049">
                  <c:v>2625</c:v>
                </c:pt>
                <c:pt idx="1050">
                  <c:v>2627.5</c:v>
                </c:pt>
                <c:pt idx="1051">
                  <c:v>2630</c:v>
                </c:pt>
                <c:pt idx="1052">
                  <c:v>2632.5</c:v>
                </c:pt>
                <c:pt idx="1053">
                  <c:v>2635</c:v>
                </c:pt>
                <c:pt idx="1054">
                  <c:v>2637.5</c:v>
                </c:pt>
                <c:pt idx="1055">
                  <c:v>2640</c:v>
                </c:pt>
                <c:pt idx="1056">
                  <c:v>2642.5</c:v>
                </c:pt>
                <c:pt idx="1057">
                  <c:v>2645</c:v>
                </c:pt>
                <c:pt idx="1058">
                  <c:v>2647.5</c:v>
                </c:pt>
                <c:pt idx="1059">
                  <c:v>2650</c:v>
                </c:pt>
                <c:pt idx="1060">
                  <c:v>2652.5</c:v>
                </c:pt>
                <c:pt idx="1061">
                  <c:v>2655</c:v>
                </c:pt>
                <c:pt idx="1062">
                  <c:v>2657.5</c:v>
                </c:pt>
                <c:pt idx="1063">
                  <c:v>2660</c:v>
                </c:pt>
                <c:pt idx="1064">
                  <c:v>2662.5</c:v>
                </c:pt>
                <c:pt idx="1065">
                  <c:v>2665</c:v>
                </c:pt>
                <c:pt idx="1066">
                  <c:v>2667.5</c:v>
                </c:pt>
                <c:pt idx="1067">
                  <c:v>2670</c:v>
                </c:pt>
                <c:pt idx="1068">
                  <c:v>2672.5</c:v>
                </c:pt>
                <c:pt idx="1069">
                  <c:v>2675</c:v>
                </c:pt>
                <c:pt idx="1070">
                  <c:v>2677.5</c:v>
                </c:pt>
                <c:pt idx="1071">
                  <c:v>2680</c:v>
                </c:pt>
                <c:pt idx="1072">
                  <c:v>2682.5</c:v>
                </c:pt>
                <c:pt idx="1073">
                  <c:v>2685</c:v>
                </c:pt>
                <c:pt idx="1074">
                  <c:v>2687.5</c:v>
                </c:pt>
                <c:pt idx="1075">
                  <c:v>2690</c:v>
                </c:pt>
                <c:pt idx="1076">
                  <c:v>2692.5</c:v>
                </c:pt>
                <c:pt idx="1077">
                  <c:v>2695</c:v>
                </c:pt>
                <c:pt idx="1078">
                  <c:v>2697.5</c:v>
                </c:pt>
                <c:pt idx="1079">
                  <c:v>2700</c:v>
                </c:pt>
                <c:pt idx="1080">
                  <c:v>2702.5</c:v>
                </c:pt>
                <c:pt idx="1081">
                  <c:v>2705</c:v>
                </c:pt>
                <c:pt idx="1082">
                  <c:v>2707.5</c:v>
                </c:pt>
                <c:pt idx="1083">
                  <c:v>2710</c:v>
                </c:pt>
                <c:pt idx="1084">
                  <c:v>2712.5</c:v>
                </c:pt>
                <c:pt idx="1085">
                  <c:v>2715</c:v>
                </c:pt>
                <c:pt idx="1086">
                  <c:v>2717.5</c:v>
                </c:pt>
                <c:pt idx="1087">
                  <c:v>2720</c:v>
                </c:pt>
                <c:pt idx="1088">
                  <c:v>2722.5</c:v>
                </c:pt>
                <c:pt idx="1089">
                  <c:v>2725</c:v>
                </c:pt>
                <c:pt idx="1090">
                  <c:v>2727.5</c:v>
                </c:pt>
                <c:pt idx="1091">
                  <c:v>2730</c:v>
                </c:pt>
                <c:pt idx="1092">
                  <c:v>2732.5</c:v>
                </c:pt>
                <c:pt idx="1093">
                  <c:v>2735</c:v>
                </c:pt>
                <c:pt idx="1094">
                  <c:v>2737.5</c:v>
                </c:pt>
                <c:pt idx="1095">
                  <c:v>2740</c:v>
                </c:pt>
                <c:pt idx="1096">
                  <c:v>2742.5</c:v>
                </c:pt>
                <c:pt idx="1097">
                  <c:v>2745</c:v>
                </c:pt>
                <c:pt idx="1098">
                  <c:v>2747.5</c:v>
                </c:pt>
                <c:pt idx="1099">
                  <c:v>2750</c:v>
                </c:pt>
                <c:pt idx="1100">
                  <c:v>2752.5</c:v>
                </c:pt>
                <c:pt idx="1101">
                  <c:v>2755</c:v>
                </c:pt>
                <c:pt idx="1102">
                  <c:v>2757.5</c:v>
                </c:pt>
                <c:pt idx="1103">
                  <c:v>2760</c:v>
                </c:pt>
                <c:pt idx="1104">
                  <c:v>2762.5</c:v>
                </c:pt>
                <c:pt idx="1105">
                  <c:v>2765</c:v>
                </c:pt>
                <c:pt idx="1106">
                  <c:v>2767.5</c:v>
                </c:pt>
                <c:pt idx="1107">
                  <c:v>2770</c:v>
                </c:pt>
                <c:pt idx="1108">
                  <c:v>2772.5</c:v>
                </c:pt>
                <c:pt idx="1109">
                  <c:v>2775</c:v>
                </c:pt>
                <c:pt idx="1110">
                  <c:v>2777.5</c:v>
                </c:pt>
                <c:pt idx="1111">
                  <c:v>2780</c:v>
                </c:pt>
                <c:pt idx="1112">
                  <c:v>2782.5</c:v>
                </c:pt>
                <c:pt idx="1113">
                  <c:v>2785</c:v>
                </c:pt>
                <c:pt idx="1114">
                  <c:v>2787.5</c:v>
                </c:pt>
                <c:pt idx="1115">
                  <c:v>2790</c:v>
                </c:pt>
                <c:pt idx="1116">
                  <c:v>2792.5</c:v>
                </c:pt>
                <c:pt idx="1117">
                  <c:v>2795</c:v>
                </c:pt>
                <c:pt idx="1118">
                  <c:v>2797.5</c:v>
                </c:pt>
                <c:pt idx="1119">
                  <c:v>2800</c:v>
                </c:pt>
                <c:pt idx="1120">
                  <c:v>2802.5</c:v>
                </c:pt>
                <c:pt idx="1121">
                  <c:v>2805</c:v>
                </c:pt>
                <c:pt idx="1122">
                  <c:v>2807.5</c:v>
                </c:pt>
                <c:pt idx="1123">
                  <c:v>2810</c:v>
                </c:pt>
                <c:pt idx="1124">
                  <c:v>2812.5</c:v>
                </c:pt>
                <c:pt idx="1125">
                  <c:v>2815</c:v>
                </c:pt>
                <c:pt idx="1126">
                  <c:v>2817.5</c:v>
                </c:pt>
                <c:pt idx="1127">
                  <c:v>2820</c:v>
                </c:pt>
                <c:pt idx="1128">
                  <c:v>2822.5</c:v>
                </c:pt>
                <c:pt idx="1129">
                  <c:v>2825</c:v>
                </c:pt>
                <c:pt idx="1130">
                  <c:v>2827.5</c:v>
                </c:pt>
                <c:pt idx="1131">
                  <c:v>2830</c:v>
                </c:pt>
                <c:pt idx="1132">
                  <c:v>2832.5</c:v>
                </c:pt>
                <c:pt idx="1133">
                  <c:v>2835</c:v>
                </c:pt>
                <c:pt idx="1134">
                  <c:v>2837.5</c:v>
                </c:pt>
                <c:pt idx="1135">
                  <c:v>2840</c:v>
                </c:pt>
                <c:pt idx="1136">
                  <c:v>2842.5</c:v>
                </c:pt>
                <c:pt idx="1137">
                  <c:v>2845</c:v>
                </c:pt>
                <c:pt idx="1138">
                  <c:v>2847.5</c:v>
                </c:pt>
                <c:pt idx="1139">
                  <c:v>2850</c:v>
                </c:pt>
                <c:pt idx="1140">
                  <c:v>2852.5</c:v>
                </c:pt>
                <c:pt idx="1141">
                  <c:v>2855</c:v>
                </c:pt>
                <c:pt idx="1142">
                  <c:v>2857.5</c:v>
                </c:pt>
                <c:pt idx="1143">
                  <c:v>2860</c:v>
                </c:pt>
                <c:pt idx="1144">
                  <c:v>2862.5</c:v>
                </c:pt>
                <c:pt idx="1145">
                  <c:v>2865</c:v>
                </c:pt>
                <c:pt idx="1146">
                  <c:v>2867.5</c:v>
                </c:pt>
                <c:pt idx="1147">
                  <c:v>2870</c:v>
                </c:pt>
                <c:pt idx="1148">
                  <c:v>2872.5</c:v>
                </c:pt>
                <c:pt idx="1149">
                  <c:v>2875</c:v>
                </c:pt>
                <c:pt idx="1150">
                  <c:v>2877.5</c:v>
                </c:pt>
                <c:pt idx="1151">
                  <c:v>2880</c:v>
                </c:pt>
                <c:pt idx="1152">
                  <c:v>2882.5</c:v>
                </c:pt>
                <c:pt idx="1153">
                  <c:v>2885</c:v>
                </c:pt>
                <c:pt idx="1154">
                  <c:v>2887.5</c:v>
                </c:pt>
                <c:pt idx="1155">
                  <c:v>2890</c:v>
                </c:pt>
                <c:pt idx="1156">
                  <c:v>2892.5</c:v>
                </c:pt>
                <c:pt idx="1157">
                  <c:v>2895</c:v>
                </c:pt>
                <c:pt idx="1158">
                  <c:v>2897.5</c:v>
                </c:pt>
                <c:pt idx="1159">
                  <c:v>2900</c:v>
                </c:pt>
                <c:pt idx="1160">
                  <c:v>2902.5</c:v>
                </c:pt>
                <c:pt idx="1161">
                  <c:v>2905</c:v>
                </c:pt>
                <c:pt idx="1162">
                  <c:v>2907.5</c:v>
                </c:pt>
                <c:pt idx="1163">
                  <c:v>2910</c:v>
                </c:pt>
                <c:pt idx="1164">
                  <c:v>2912.5</c:v>
                </c:pt>
                <c:pt idx="1165">
                  <c:v>2915</c:v>
                </c:pt>
                <c:pt idx="1166">
                  <c:v>2917.5</c:v>
                </c:pt>
                <c:pt idx="1167">
                  <c:v>2920</c:v>
                </c:pt>
                <c:pt idx="1168">
                  <c:v>2922.5</c:v>
                </c:pt>
                <c:pt idx="1169">
                  <c:v>2925</c:v>
                </c:pt>
                <c:pt idx="1170">
                  <c:v>2927.5</c:v>
                </c:pt>
                <c:pt idx="1171">
                  <c:v>2930</c:v>
                </c:pt>
                <c:pt idx="1172">
                  <c:v>2932.5</c:v>
                </c:pt>
                <c:pt idx="1173">
                  <c:v>2935</c:v>
                </c:pt>
                <c:pt idx="1174">
                  <c:v>2937.5</c:v>
                </c:pt>
                <c:pt idx="1175">
                  <c:v>2940</c:v>
                </c:pt>
                <c:pt idx="1176">
                  <c:v>2942.5</c:v>
                </c:pt>
                <c:pt idx="1177">
                  <c:v>2945</c:v>
                </c:pt>
                <c:pt idx="1178">
                  <c:v>2947.5</c:v>
                </c:pt>
                <c:pt idx="1179">
                  <c:v>2950</c:v>
                </c:pt>
                <c:pt idx="1180">
                  <c:v>2952.5</c:v>
                </c:pt>
                <c:pt idx="1181">
                  <c:v>2955</c:v>
                </c:pt>
                <c:pt idx="1182">
                  <c:v>2957.5</c:v>
                </c:pt>
                <c:pt idx="1183">
                  <c:v>2960</c:v>
                </c:pt>
                <c:pt idx="1184">
                  <c:v>2962.5</c:v>
                </c:pt>
                <c:pt idx="1185">
                  <c:v>2965</c:v>
                </c:pt>
                <c:pt idx="1186">
                  <c:v>2967.5</c:v>
                </c:pt>
                <c:pt idx="1187">
                  <c:v>2970</c:v>
                </c:pt>
                <c:pt idx="1188">
                  <c:v>2972.5</c:v>
                </c:pt>
                <c:pt idx="1189">
                  <c:v>2975</c:v>
                </c:pt>
                <c:pt idx="1190">
                  <c:v>2977.5</c:v>
                </c:pt>
                <c:pt idx="1191">
                  <c:v>2980</c:v>
                </c:pt>
                <c:pt idx="1192">
                  <c:v>2982.5</c:v>
                </c:pt>
                <c:pt idx="1193">
                  <c:v>2985</c:v>
                </c:pt>
                <c:pt idx="1194">
                  <c:v>2987.5</c:v>
                </c:pt>
                <c:pt idx="1195">
                  <c:v>2990</c:v>
                </c:pt>
                <c:pt idx="1196">
                  <c:v>2992.5</c:v>
                </c:pt>
                <c:pt idx="1197">
                  <c:v>2995</c:v>
                </c:pt>
                <c:pt idx="1198">
                  <c:v>2997.5</c:v>
                </c:pt>
                <c:pt idx="1199">
                  <c:v>3000</c:v>
                </c:pt>
                <c:pt idx="1200">
                  <c:v>3002.5</c:v>
                </c:pt>
                <c:pt idx="1201">
                  <c:v>3005</c:v>
                </c:pt>
                <c:pt idx="1202">
                  <c:v>3007.5</c:v>
                </c:pt>
                <c:pt idx="1203">
                  <c:v>3010</c:v>
                </c:pt>
                <c:pt idx="1204">
                  <c:v>3012.5</c:v>
                </c:pt>
                <c:pt idx="1205">
                  <c:v>3015</c:v>
                </c:pt>
                <c:pt idx="1206">
                  <c:v>3017.5</c:v>
                </c:pt>
                <c:pt idx="1207">
                  <c:v>3020</c:v>
                </c:pt>
                <c:pt idx="1208">
                  <c:v>3022.5</c:v>
                </c:pt>
                <c:pt idx="1209">
                  <c:v>3025</c:v>
                </c:pt>
                <c:pt idx="1210">
                  <c:v>3027.5</c:v>
                </c:pt>
                <c:pt idx="1211">
                  <c:v>3030</c:v>
                </c:pt>
                <c:pt idx="1212">
                  <c:v>3032.5</c:v>
                </c:pt>
                <c:pt idx="1213">
                  <c:v>3035</c:v>
                </c:pt>
                <c:pt idx="1214">
                  <c:v>3037.5</c:v>
                </c:pt>
                <c:pt idx="1215">
                  <c:v>3040</c:v>
                </c:pt>
                <c:pt idx="1216">
                  <c:v>3042.5</c:v>
                </c:pt>
                <c:pt idx="1217">
                  <c:v>3045</c:v>
                </c:pt>
                <c:pt idx="1218">
                  <c:v>3047.5</c:v>
                </c:pt>
                <c:pt idx="1219">
                  <c:v>3050</c:v>
                </c:pt>
                <c:pt idx="1220">
                  <c:v>3052.5</c:v>
                </c:pt>
                <c:pt idx="1221">
                  <c:v>3055</c:v>
                </c:pt>
                <c:pt idx="1222">
                  <c:v>3057.5</c:v>
                </c:pt>
                <c:pt idx="1223">
                  <c:v>3060</c:v>
                </c:pt>
                <c:pt idx="1224">
                  <c:v>3062.5</c:v>
                </c:pt>
                <c:pt idx="1225">
                  <c:v>3065</c:v>
                </c:pt>
                <c:pt idx="1226">
                  <c:v>3067.5</c:v>
                </c:pt>
                <c:pt idx="1227">
                  <c:v>3070</c:v>
                </c:pt>
                <c:pt idx="1228">
                  <c:v>3072.5</c:v>
                </c:pt>
                <c:pt idx="1229">
                  <c:v>3075</c:v>
                </c:pt>
                <c:pt idx="1230">
                  <c:v>3077.5</c:v>
                </c:pt>
                <c:pt idx="1231">
                  <c:v>3080</c:v>
                </c:pt>
                <c:pt idx="1232">
                  <c:v>3082.5</c:v>
                </c:pt>
                <c:pt idx="1233">
                  <c:v>3085</c:v>
                </c:pt>
                <c:pt idx="1234">
                  <c:v>3087.5</c:v>
                </c:pt>
                <c:pt idx="1235">
                  <c:v>3090</c:v>
                </c:pt>
                <c:pt idx="1236">
                  <c:v>3092.5</c:v>
                </c:pt>
                <c:pt idx="1237">
                  <c:v>3095</c:v>
                </c:pt>
                <c:pt idx="1238">
                  <c:v>3097.5</c:v>
                </c:pt>
                <c:pt idx="1239">
                  <c:v>3100</c:v>
                </c:pt>
                <c:pt idx="1240">
                  <c:v>3102.5</c:v>
                </c:pt>
                <c:pt idx="1241">
                  <c:v>3105</c:v>
                </c:pt>
                <c:pt idx="1242">
                  <c:v>3107.5</c:v>
                </c:pt>
                <c:pt idx="1243">
                  <c:v>3110</c:v>
                </c:pt>
                <c:pt idx="1244">
                  <c:v>3112.5</c:v>
                </c:pt>
                <c:pt idx="1245">
                  <c:v>3115</c:v>
                </c:pt>
                <c:pt idx="1246">
                  <c:v>3117.5</c:v>
                </c:pt>
                <c:pt idx="1247">
                  <c:v>3120</c:v>
                </c:pt>
                <c:pt idx="1248">
                  <c:v>3122.5</c:v>
                </c:pt>
                <c:pt idx="1249">
                  <c:v>3125</c:v>
                </c:pt>
                <c:pt idx="1250">
                  <c:v>3127.5</c:v>
                </c:pt>
                <c:pt idx="1251">
                  <c:v>3130</c:v>
                </c:pt>
                <c:pt idx="1252">
                  <c:v>3132.5</c:v>
                </c:pt>
                <c:pt idx="1253">
                  <c:v>3135</c:v>
                </c:pt>
                <c:pt idx="1254">
                  <c:v>3137.5</c:v>
                </c:pt>
                <c:pt idx="1255">
                  <c:v>3140</c:v>
                </c:pt>
                <c:pt idx="1256">
                  <c:v>3142.5</c:v>
                </c:pt>
                <c:pt idx="1257">
                  <c:v>3145</c:v>
                </c:pt>
                <c:pt idx="1258">
                  <c:v>3147.5</c:v>
                </c:pt>
                <c:pt idx="1259">
                  <c:v>3150</c:v>
                </c:pt>
                <c:pt idx="1260">
                  <c:v>3152.5</c:v>
                </c:pt>
                <c:pt idx="1261">
                  <c:v>3155</c:v>
                </c:pt>
                <c:pt idx="1262">
                  <c:v>3157.5</c:v>
                </c:pt>
                <c:pt idx="1263">
                  <c:v>3160</c:v>
                </c:pt>
                <c:pt idx="1264">
                  <c:v>3162.5</c:v>
                </c:pt>
                <c:pt idx="1265">
                  <c:v>3165</c:v>
                </c:pt>
                <c:pt idx="1266">
                  <c:v>3167.5</c:v>
                </c:pt>
                <c:pt idx="1267">
                  <c:v>3170</c:v>
                </c:pt>
                <c:pt idx="1268">
                  <c:v>3172.5</c:v>
                </c:pt>
                <c:pt idx="1269">
                  <c:v>3175</c:v>
                </c:pt>
                <c:pt idx="1270">
                  <c:v>3177.5</c:v>
                </c:pt>
                <c:pt idx="1271">
                  <c:v>3180</c:v>
                </c:pt>
                <c:pt idx="1272">
                  <c:v>3182.5</c:v>
                </c:pt>
                <c:pt idx="1273">
                  <c:v>3185</c:v>
                </c:pt>
                <c:pt idx="1274">
                  <c:v>3187.5</c:v>
                </c:pt>
                <c:pt idx="1275">
                  <c:v>3190</c:v>
                </c:pt>
                <c:pt idx="1276">
                  <c:v>3192.5</c:v>
                </c:pt>
                <c:pt idx="1277">
                  <c:v>3195</c:v>
                </c:pt>
                <c:pt idx="1278">
                  <c:v>3197.5</c:v>
                </c:pt>
                <c:pt idx="1279">
                  <c:v>3200</c:v>
                </c:pt>
                <c:pt idx="1280">
                  <c:v>3202.5</c:v>
                </c:pt>
                <c:pt idx="1281">
                  <c:v>3205</c:v>
                </c:pt>
                <c:pt idx="1282">
                  <c:v>3207.5</c:v>
                </c:pt>
                <c:pt idx="1283">
                  <c:v>3210</c:v>
                </c:pt>
                <c:pt idx="1284">
                  <c:v>3212.5</c:v>
                </c:pt>
                <c:pt idx="1285">
                  <c:v>3215</c:v>
                </c:pt>
                <c:pt idx="1286">
                  <c:v>3217.5</c:v>
                </c:pt>
                <c:pt idx="1287">
                  <c:v>3220</c:v>
                </c:pt>
                <c:pt idx="1288">
                  <c:v>3222.5</c:v>
                </c:pt>
                <c:pt idx="1289">
                  <c:v>3225</c:v>
                </c:pt>
                <c:pt idx="1290">
                  <c:v>3227.5</c:v>
                </c:pt>
                <c:pt idx="1291">
                  <c:v>3230</c:v>
                </c:pt>
                <c:pt idx="1292">
                  <c:v>3232.5</c:v>
                </c:pt>
                <c:pt idx="1293">
                  <c:v>3235</c:v>
                </c:pt>
                <c:pt idx="1294">
                  <c:v>3237.5</c:v>
                </c:pt>
                <c:pt idx="1295">
                  <c:v>3240</c:v>
                </c:pt>
                <c:pt idx="1296">
                  <c:v>3242.5</c:v>
                </c:pt>
                <c:pt idx="1297">
                  <c:v>3245</c:v>
                </c:pt>
                <c:pt idx="1298">
                  <c:v>3247.5</c:v>
                </c:pt>
                <c:pt idx="1299">
                  <c:v>3250</c:v>
                </c:pt>
                <c:pt idx="1300">
                  <c:v>3252.5</c:v>
                </c:pt>
                <c:pt idx="1301">
                  <c:v>3255</c:v>
                </c:pt>
                <c:pt idx="1302">
                  <c:v>3257.5</c:v>
                </c:pt>
                <c:pt idx="1303">
                  <c:v>3260</c:v>
                </c:pt>
                <c:pt idx="1304">
                  <c:v>3262.5</c:v>
                </c:pt>
                <c:pt idx="1305">
                  <c:v>3265</c:v>
                </c:pt>
                <c:pt idx="1306">
                  <c:v>3267.5</c:v>
                </c:pt>
                <c:pt idx="1307">
                  <c:v>3270</c:v>
                </c:pt>
                <c:pt idx="1308">
                  <c:v>3272.5</c:v>
                </c:pt>
                <c:pt idx="1309">
                  <c:v>3275</c:v>
                </c:pt>
                <c:pt idx="1310">
                  <c:v>3277.5</c:v>
                </c:pt>
                <c:pt idx="1311">
                  <c:v>3280</c:v>
                </c:pt>
                <c:pt idx="1312">
                  <c:v>3282.5</c:v>
                </c:pt>
                <c:pt idx="1313">
                  <c:v>3285</c:v>
                </c:pt>
                <c:pt idx="1314">
                  <c:v>3287.5</c:v>
                </c:pt>
                <c:pt idx="1315">
                  <c:v>3290</c:v>
                </c:pt>
                <c:pt idx="1316">
                  <c:v>3292.5</c:v>
                </c:pt>
                <c:pt idx="1317">
                  <c:v>3295</c:v>
                </c:pt>
                <c:pt idx="1318">
                  <c:v>3297.5</c:v>
                </c:pt>
                <c:pt idx="1319">
                  <c:v>3300</c:v>
                </c:pt>
                <c:pt idx="1320">
                  <c:v>3302.5</c:v>
                </c:pt>
                <c:pt idx="1321">
                  <c:v>3305</c:v>
                </c:pt>
                <c:pt idx="1322">
                  <c:v>3307.5</c:v>
                </c:pt>
                <c:pt idx="1323">
                  <c:v>3310</c:v>
                </c:pt>
                <c:pt idx="1324">
                  <c:v>3312.5</c:v>
                </c:pt>
                <c:pt idx="1325">
                  <c:v>3315</c:v>
                </c:pt>
                <c:pt idx="1326">
                  <c:v>3317.5</c:v>
                </c:pt>
                <c:pt idx="1327">
                  <c:v>3320</c:v>
                </c:pt>
                <c:pt idx="1328">
                  <c:v>3322.5</c:v>
                </c:pt>
                <c:pt idx="1329">
                  <c:v>3325</c:v>
                </c:pt>
                <c:pt idx="1330">
                  <c:v>3327.5</c:v>
                </c:pt>
                <c:pt idx="1331">
                  <c:v>3330</c:v>
                </c:pt>
                <c:pt idx="1332">
                  <c:v>3332.5</c:v>
                </c:pt>
                <c:pt idx="1333">
                  <c:v>3335</c:v>
                </c:pt>
                <c:pt idx="1334">
                  <c:v>3337.5</c:v>
                </c:pt>
                <c:pt idx="1335">
                  <c:v>3340</c:v>
                </c:pt>
                <c:pt idx="1336">
                  <c:v>3342.5</c:v>
                </c:pt>
                <c:pt idx="1337">
                  <c:v>3345</c:v>
                </c:pt>
                <c:pt idx="1338">
                  <c:v>3347.5</c:v>
                </c:pt>
                <c:pt idx="1339">
                  <c:v>3350</c:v>
                </c:pt>
                <c:pt idx="1340">
                  <c:v>3352.5</c:v>
                </c:pt>
                <c:pt idx="1341">
                  <c:v>3355</c:v>
                </c:pt>
                <c:pt idx="1342">
                  <c:v>3357.5</c:v>
                </c:pt>
                <c:pt idx="1343">
                  <c:v>3360</c:v>
                </c:pt>
                <c:pt idx="1344">
                  <c:v>3362.5</c:v>
                </c:pt>
                <c:pt idx="1345">
                  <c:v>3365</c:v>
                </c:pt>
                <c:pt idx="1346">
                  <c:v>3367.5</c:v>
                </c:pt>
                <c:pt idx="1347">
                  <c:v>3370</c:v>
                </c:pt>
                <c:pt idx="1348">
                  <c:v>3372.5</c:v>
                </c:pt>
                <c:pt idx="1349">
                  <c:v>3375</c:v>
                </c:pt>
                <c:pt idx="1350">
                  <c:v>3377.5</c:v>
                </c:pt>
                <c:pt idx="1351">
                  <c:v>3380</c:v>
                </c:pt>
                <c:pt idx="1352">
                  <c:v>3382.5</c:v>
                </c:pt>
                <c:pt idx="1353">
                  <c:v>3385</c:v>
                </c:pt>
                <c:pt idx="1354">
                  <c:v>3387.5</c:v>
                </c:pt>
                <c:pt idx="1355">
                  <c:v>3390</c:v>
                </c:pt>
                <c:pt idx="1356">
                  <c:v>3392.5</c:v>
                </c:pt>
                <c:pt idx="1357">
                  <c:v>3395</c:v>
                </c:pt>
                <c:pt idx="1358">
                  <c:v>3397.5</c:v>
                </c:pt>
                <c:pt idx="1359">
                  <c:v>3400</c:v>
                </c:pt>
                <c:pt idx="1360">
                  <c:v>3402.5</c:v>
                </c:pt>
                <c:pt idx="1361">
                  <c:v>3405</c:v>
                </c:pt>
                <c:pt idx="1362">
                  <c:v>3407.5</c:v>
                </c:pt>
                <c:pt idx="1363">
                  <c:v>3410</c:v>
                </c:pt>
                <c:pt idx="1364">
                  <c:v>3412.5</c:v>
                </c:pt>
                <c:pt idx="1365">
                  <c:v>3415</c:v>
                </c:pt>
                <c:pt idx="1366">
                  <c:v>3417.5</c:v>
                </c:pt>
                <c:pt idx="1367">
                  <c:v>3420</c:v>
                </c:pt>
                <c:pt idx="1368">
                  <c:v>3422.5</c:v>
                </c:pt>
                <c:pt idx="1369">
                  <c:v>3425</c:v>
                </c:pt>
                <c:pt idx="1370">
                  <c:v>3427.5</c:v>
                </c:pt>
                <c:pt idx="1371">
                  <c:v>3430</c:v>
                </c:pt>
                <c:pt idx="1372">
                  <c:v>3432.5</c:v>
                </c:pt>
                <c:pt idx="1373">
                  <c:v>3435</c:v>
                </c:pt>
                <c:pt idx="1374">
                  <c:v>3437.5</c:v>
                </c:pt>
                <c:pt idx="1375">
                  <c:v>3440</c:v>
                </c:pt>
                <c:pt idx="1376">
                  <c:v>3442.5</c:v>
                </c:pt>
                <c:pt idx="1377">
                  <c:v>3445</c:v>
                </c:pt>
                <c:pt idx="1378">
                  <c:v>3447.5</c:v>
                </c:pt>
                <c:pt idx="1379">
                  <c:v>3450</c:v>
                </c:pt>
                <c:pt idx="1380">
                  <c:v>3452.5</c:v>
                </c:pt>
                <c:pt idx="1381">
                  <c:v>3455</c:v>
                </c:pt>
                <c:pt idx="1382">
                  <c:v>3457.5</c:v>
                </c:pt>
                <c:pt idx="1383">
                  <c:v>3460</c:v>
                </c:pt>
                <c:pt idx="1384">
                  <c:v>3462.5</c:v>
                </c:pt>
                <c:pt idx="1385">
                  <c:v>3465</c:v>
                </c:pt>
                <c:pt idx="1386">
                  <c:v>3467.5</c:v>
                </c:pt>
                <c:pt idx="1387">
                  <c:v>3470</c:v>
                </c:pt>
                <c:pt idx="1388">
                  <c:v>3472.5</c:v>
                </c:pt>
                <c:pt idx="1389">
                  <c:v>3475</c:v>
                </c:pt>
                <c:pt idx="1390">
                  <c:v>3477.5</c:v>
                </c:pt>
                <c:pt idx="1391">
                  <c:v>3480</c:v>
                </c:pt>
                <c:pt idx="1392">
                  <c:v>3482.5</c:v>
                </c:pt>
                <c:pt idx="1393">
                  <c:v>3485</c:v>
                </c:pt>
                <c:pt idx="1394">
                  <c:v>3487.5</c:v>
                </c:pt>
                <c:pt idx="1395">
                  <c:v>3490</c:v>
                </c:pt>
                <c:pt idx="1396">
                  <c:v>3492.5</c:v>
                </c:pt>
                <c:pt idx="1397">
                  <c:v>3495</c:v>
                </c:pt>
                <c:pt idx="1398">
                  <c:v>3497.5</c:v>
                </c:pt>
                <c:pt idx="1399">
                  <c:v>3500</c:v>
                </c:pt>
                <c:pt idx="1400">
                  <c:v>3502.5</c:v>
                </c:pt>
                <c:pt idx="1401">
                  <c:v>3505</c:v>
                </c:pt>
                <c:pt idx="1402">
                  <c:v>3507.5</c:v>
                </c:pt>
                <c:pt idx="1403">
                  <c:v>3510</c:v>
                </c:pt>
                <c:pt idx="1404">
                  <c:v>3512.5</c:v>
                </c:pt>
                <c:pt idx="1405">
                  <c:v>3515</c:v>
                </c:pt>
                <c:pt idx="1406">
                  <c:v>3517.5</c:v>
                </c:pt>
                <c:pt idx="1407">
                  <c:v>3520</c:v>
                </c:pt>
                <c:pt idx="1408">
                  <c:v>3522.5</c:v>
                </c:pt>
                <c:pt idx="1409">
                  <c:v>3525</c:v>
                </c:pt>
                <c:pt idx="1410">
                  <c:v>3527.5</c:v>
                </c:pt>
                <c:pt idx="1411">
                  <c:v>3530</c:v>
                </c:pt>
                <c:pt idx="1412">
                  <c:v>3532.5</c:v>
                </c:pt>
                <c:pt idx="1413">
                  <c:v>3535</c:v>
                </c:pt>
                <c:pt idx="1414">
                  <c:v>3537.5</c:v>
                </c:pt>
                <c:pt idx="1415">
                  <c:v>3540</c:v>
                </c:pt>
                <c:pt idx="1416">
                  <c:v>3542.5</c:v>
                </c:pt>
                <c:pt idx="1417">
                  <c:v>3545</c:v>
                </c:pt>
                <c:pt idx="1418">
                  <c:v>3547.5</c:v>
                </c:pt>
                <c:pt idx="1419">
                  <c:v>3550</c:v>
                </c:pt>
                <c:pt idx="1420">
                  <c:v>3552.5</c:v>
                </c:pt>
                <c:pt idx="1421">
                  <c:v>3555</c:v>
                </c:pt>
                <c:pt idx="1422">
                  <c:v>3557.5</c:v>
                </c:pt>
                <c:pt idx="1423">
                  <c:v>3560</c:v>
                </c:pt>
                <c:pt idx="1424">
                  <c:v>3562.5</c:v>
                </c:pt>
                <c:pt idx="1425">
                  <c:v>3565</c:v>
                </c:pt>
                <c:pt idx="1426">
                  <c:v>3567.5</c:v>
                </c:pt>
                <c:pt idx="1427">
                  <c:v>3570</c:v>
                </c:pt>
                <c:pt idx="1428">
                  <c:v>3572.5</c:v>
                </c:pt>
                <c:pt idx="1429">
                  <c:v>3575</c:v>
                </c:pt>
                <c:pt idx="1430">
                  <c:v>3577.5</c:v>
                </c:pt>
                <c:pt idx="1431">
                  <c:v>3580</c:v>
                </c:pt>
                <c:pt idx="1432">
                  <c:v>3582.5</c:v>
                </c:pt>
                <c:pt idx="1433">
                  <c:v>3585</c:v>
                </c:pt>
                <c:pt idx="1434">
                  <c:v>3587.5</c:v>
                </c:pt>
                <c:pt idx="1435">
                  <c:v>3590</c:v>
                </c:pt>
                <c:pt idx="1436">
                  <c:v>3592.5</c:v>
                </c:pt>
                <c:pt idx="1437">
                  <c:v>3595</c:v>
                </c:pt>
                <c:pt idx="1438">
                  <c:v>3597.5</c:v>
                </c:pt>
                <c:pt idx="1439">
                  <c:v>3600</c:v>
                </c:pt>
                <c:pt idx="1440">
                  <c:v>3602.5</c:v>
                </c:pt>
                <c:pt idx="1441">
                  <c:v>3605</c:v>
                </c:pt>
                <c:pt idx="1442">
                  <c:v>3607.5</c:v>
                </c:pt>
                <c:pt idx="1443">
                  <c:v>3610</c:v>
                </c:pt>
                <c:pt idx="1444">
                  <c:v>3612.5</c:v>
                </c:pt>
                <c:pt idx="1445">
                  <c:v>3615</c:v>
                </c:pt>
                <c:pt idx="1446">
                  <c:v>3617.5</c:v>
                </c:pt>
                <c:pt idx="1447">
                  <c:v>3620</c:v>
                </c:pt>
                <c:pt idx="1448">
                  <c:v>3622.5</c:v>
                </c:pt>
                <c:pt idx="1449">
                  <c:v>3625</c:v>
                </c:pt>
                <c:pt idx="1450">
                  <c:v>3627.5</c:v>
                </c:pt>
                <c:pt idx="1451">
                  <c:v>3630</c:v>
                </c:pt>
                <c:pt idx="1452">
                  <c:v>3632.5</c:v>
                </c:pt>
                <c:pt idx="1453">
                  <c:v>3635</c:v>
                </c:pt>
                <c:pt idx="1454">
                  <c:v>3637.5</c:v>
                </c:pt>
                <c:pt idx="1455">
                  <c:v>3640</c:v>
                </c:pt>
                <c:pt idx="1456">
                  <c:v>3642.5</c:v>
                </c:pt>
                <c:pt idx="1457">
                  <c:v>3645</c:v>
                </c:pt>
                <c:pt idx="1458">
                  <c:v>3647.5</c:v>
                </c:pt>
                <c:pt idx="1459">
                  <c:v>3650</c:v>
                </c:pt>
              </c:numCache>
            </c:numRef>
          </c:xVal>
          <c:yVal>
            <c:numRef>
              <c:f>'MT3D.p06.2'!$E$6:$E$1465</c:f>
              <c:numCache>
                <c:formatCode>0.00E+00</c:formatCode>
                <c:ptCount val="1460"/>
                <c:pt idx="0">
                  <c:v>21600000</c:v>
                </c:pt>
                <c:pt idx="1">
                  <c:v>43200000</c:v>
                </c:pt>
                <c:pt idx="2">
                  <c:v>64800000</c:v>
                </c:pt>
                <c:pt idx="3">
                  <c:v>86400000</c:v>
                </c:pt>
                <c:pt idx="4">
                  <c:v>108000000</c:v>
                </c:pt>
                <c:pt idx="5">
                  <c:v>129600000</c:v>
                </c:pt>
                <c:pt idx="6">
                  <c:v>151200000</c:v>
                </c:pt>
                <c:pt idx="7">
                  <c:v>172800000</c:v>
                </c:pt>
                <c:pt idx="8">
                  <c:v>194400000</c:v>
                </c:pt>
                <c:pt idx="9">
                  <c:v>216000000</c:v>
                </c:pt>
                <c:pt idx="10">
                  <c:v>237600000</c:v>
                </c:pt>
                <c:pt idx="11">
                  <c:v>259200000</c:v>
                </c:pt>
                <c:pt idx="12">
                  <c:v>280800000</c:v>
                </c:pt>
                <c:pt idx="13">
                  <c:v>302400000</c:v>
                </c:pt>
                <c:pt idx="14">
                  <c:v>324000000</c:v>
                </c:pt>
                <c:pt idx="15">
                  <c:v>345600000</c:v>
                </c:pt>
                <c:pt idx="16">
                  <c:v>367200000</c:v>
                </c:pt>
                <c:pt idx="17">
                  <c:v>388800000</c:v>
                </c:pt>
                <c:pt idx="18">
                  <c:v>410400000</c:v>
                </c:pt>
                <c:pt idx="19">
                  <c:v>432000000</c:v>
                </c:pt>
                <c:pt idx="20">
                  <c:v>453600000</c:v>
                </c:pt>
                <c:pt idx="21">
                  <c:v>475200000</c:v>
                </c:pt>
                <c:pt idx="22">
                  <c:v>496800000</c:v>
                </c:pt>
                <c:pt idx="23">
                  <c:v>518400000</c:v>
                </c:pt>
                <c:pt idx="24">
                  <c:v>540000000</c:v>
                </c:pt>
                <c:pt idx="25">
                  <c:v>561600000</c:v>
                </c:pt>
                <c:pt idx="26">
                  <c:v>583200000</c:v>
                </c:pt>
                <c:pt idx="27">
                  <c:v>604800000</c:v>
                </c:pt>
                <c:pt idx="28">
                  <c:v>626400000</c:v>
                </c:pt>
                <c:pt idx="29">
                  <c:v>648000000</c:v>
                </c:pt>
                <c:pt idx="30">
                  <c:v>669600000</c:v>
                </c:pt>
                <c:pt idx="31">
                  <c:v>691200000</c:v>
                </c:pt>
                <c:pt idx="32">
                  <c:v>712800000</c:v>
                </c:pt>
                <c:pt idx="33">
                  <c:v>734400000</c:v>
                </c:pt>
                <c:pt idx="34">
                  <c:v>756000000</c:v>
                </c:pt>
                <c:pt idx="35">
                  <c:v>777600000</c:v>
                </c:pt>
                <c:pt idx="36">
                  <c:v>799200000</c:v>
                </c:pt>
                <c:pt idx="37">
                  <c:v>820800000</c:v>
                </c:pt>
                <c:pt idx="38">
                  <c:v>842400000</c:v>
                </c:pt>
                <c:pt idx="39">
                  <c:v>864000000</c:v>
                </c:pt>
                <c:pt idx="40">
                  <c:v>885600000</c:v>
                </c:pt>
                <c:pt idx="41">
                  <c:v>907200000</c:v>
                </c:pt>
                <c:pt idx="42">
                  <c:v>928800000</c:v>
                </c:pt>
                <c:pt idx="43">
                  <c:v>950400000</c:v>
                </c:pt>
                <c:pt idx="44">
                  <c:v>972000000</c:v>
                </c:pt>
                <c:pt idx="45">
                  <c:v>993600000</c:v>
                </c:pt>
                <c:pt idx="46">
                  <c:v>1015200000</c:v>
                </c:pt>
                <c:pt idx="47">
                  <c:v>1036800000</c:v>
                </c:pt>
                <c:pt idx="48">
                  <c:v>1058400000</c:v>
                </c:pt>
                <c:pt idx="49">
                  <c:v>1080000000</c:v>
                </c:pt>
                <c:pt idx="50">
                  <c:v>1101600000</c:v>
                </c:pt>
                <c:pt idx="51">
                  <c:v>1123200000</c:v>
                </c:pt>
                <c:pt idx="52">
                  <c:v>1144800000</c:v>
                </c:pt>
                <c:pt idx="53">
                  <c:v>1166400000</c:v>
                </c:pt>
                <c:pt idx="54">
                  <c:v>1188000000</c:v>
                </c:pt>
                <c:pt idx="55">
                  <c:v>1209600000</c:v>
                </c:pt>
                <c:pt idx="56">
                  <c:v>1231200000</c:v>
                </c:pt>
                <c:pt idx="57">
                  <c:v>1252800000</c:v>
                </c:pt>
                <c:pt idx="58">
                  <c:v>1274400000</c:v>
                </c:pt>
                <c:pt idx="59">
                  <c:v>1296000000</c:v>
                </c:pt>
                <c:pt idx="60">
                  <c:v>1317600000</c:v>
                </c:pt>
                <c:pt idx="61">
                  <c:v>1339200000</c:v>
                </c:pt>
                <c:pt idx="62">
                  <c:v>1360800000</c:v>
                </c:pt>
                <c:pt idx="63">
                  <c:v>1382400000</c:v>
                </c:pt>
                <c:pt idx="64">
                  <c:v>1404000000</c:v>
                </c:pt>
                <c:pt idx="65">
                  <c:v>1425600000</c:v>
                </c:pt>
                <c:pt idx="66">
                  <c:v>1447200000</c:v>
                </c:pt>
                <c:pt idx="67">
                  <c:v>1468800000</c:v>
                </c:pt>
                <c:pt idx="68">
                  <c:v>1490400000</c:v>
                </c:pt>
                <c:pt idx="69">
                  <c:v>1512000000</c:v>
                </c:pt>
                <c:pt idx="70">
                  <c:v>1533600000</c:v>
                </c:pt>
                <c:pt idx="71">
                  <c:v>1555200000</c:v>
                </c:pt>
                <c:pt idx="72">
                  <c:v>1576800000</c:v>
                </c:pt>
                <c:pt idx="73">
                  <c:v>1598400000</c:v>
                </c:pt>
                <c:pt idx="74">
                  <c:v>1620000000</c:v>
                </c:pt>
                <c:pt idx="75">
                  <c:v>1641600000</c:v>
                </c:pt>
                <c:pt idx="76">
                  <c:v>1663200000</c:v>
                </c:pt>
                <c:pt idx="77">
                  <c:v>1684800000</c:v>
                </c:pt>
                <c:pt idx="78">
                  <c:v>1706400000</c:v>
                </c:pt>
                <c:pt idx="79">
                  <c:v>1728000000</c:v>
                </c:pt>
                <c:pt idx="80">
                  <c:v>1749600000</c:v>
                </c:pt>
                <c:pt idx="81">
                  <c:v>1771200000</c:v>
                </c:pt>
                <c:pt idx="82">
                  <c:v>1792800000</c:v>
                </c:pt>
                <c:pt idx="83">
                  <c:v>1814400000</c:v>
                </c:pt>
                <c:pt idx="84">
                  <c:v>1836000000</c:v>
                </c:pt>
                <c:pt idx="85">
                  <c:v>1857600000</c:v>
                </c:pt>
                <c:pt idx="86">
                  <c:v>1879200000</c:v>
                </c:pt>
                <c:pt idx="87">
                  <c:v>1900800000</c:v>
                </c:pt>
                <c:pt idx="88">
                  <c:v>1922400000</c:v>
                </c:pt>
                <c:pt idx="89">
                  <c:v>1944000000</c:v>
                </c:pt>
                <c:pt idx="90">
                  <c:v>1965600000</c:v>
                </c:pt>
                <c:pt idx="91">
                  <c:v>1987200000</c:v>
                </c:pt>
                <c:pt idx="92">
                  <c:v>2008800000</c:v>
                </c:pt>
                <c:pt idx="93">
                  <c:v>2030400000</c:v>
                </c:pt>
                <c:pt idx="94">
                  <c:v>2052000000</c:v>
                </c:pt>
                <c:pt idx="95">
                  <c:v>2073600000</c:v>
                </c:pt>
                <c:pt idx="96">
                  <c:v>2095200000</c:v>
                </c:pt>
                <c:pt idx="97">
                  <c:v>2116800000</c:v>
                </c:pt>
                <c:pt idx="98">
                  <c:v>2138400000</c:v>
                </c:pt>
                <c:pt idx="99">
                  <c:v>2160000000</c:v>
                </c:pt>
                <c:pt idx="100">
                  <c:v>2181600000</c:v>
                </c:pt>
                <c:pt idx="101">
                  <c:v>2203200000</c:v>
                </c:pt>
                <c:pt idx="102">
                  <c:v>2224800000</c:v>
                </c:pt>
                <c:pt idx="103">
                  <c:v>2246400000</c:v>
                </c:pt>
                <c:pt idx="104">
                  <c:v>2268000000</c:v>
                </c:pt>
                <c:pt idx="105">
                  <c:v>2289600000</c:v>
                </c:pt>
                <c:pt idx="106">
                  <c:v>2311200000</c:v>
                </c:pt>
                <c:pt idx="107">
                  <c:v>2332800000</c:v>
                </c:pt>
                <c:pt idx="108">
                  <c:v>2354400000</c:v>
                </c:pt>
                <c:pt idx="109">
                  <c:v>2376000000</c:v>
                </c:pt>
                <c:pt idx="110">
                  <c:v>2397600000</c:v>
                </c:pt>
                <c:pt idx="111">
                  <c:v>2419200000</c:v>
                </c:pt>
                <c:pt idx="112">
                  <c:v>2440800000</c:v>
                </c:pt>
                <c:pt idx="113">
                  <c:v>2462400000</c:v>
                </c:pt>
                <c:pt idx="114">
                  <c:v>2484000000</c:v>
                </c:pt>
                <c:pt idx="115">
                  <c:v>2505600000</c:v>
                </c:pt>
                <c:pt idx="116">
                  <c:v>2527200000</c:v>
                </c:pt>
                <c:pt idx="117">
                  <c:v>2548800000</c:v>
                </c:pt>
                <c:pt idx="118">
                  <c:v>2570400000</c:v>
                </c:pt>
                <c:pt idx="119">
                  <c:v>2592000000</c:v>
                </c:pt>
                <c:pt idx="120">
                  <c:v>2613600000</c:v>
                </c:pt>
                <c:pt idx="121">
                  <c:v>2635200000</c:v>
                </c:pt>
                <c:pt idx="122">
                  <c:v>2656800000</c:v>
                </c:pt>
                <c:pt idx="123">
                  <c:v>2678400000</c:v>
                </c:pt>
                <c:pt idx="124">
                  <c:v>2700000000</c:v>
                </c:pt>
                <c:pt idx="125">
                  <c:v>2721600000</c:v>
                </c:pt>
                <c:pt idx="126">
                  <c:v>2743200000</c:v>
                </c:pt>
                <c:pt idx="127">
                  <c:v>2764800000</c:v>
                </c:pt>
                <c:pt idx="128">
                  <c:v>2786400000</c:v>
                </c:pt>
                <c:pt idx="129">
                  <c:v>2808000000</c:v>
                </c:pt>
                <c:pt idx="130">
                  <c:v>2829600000</c:v>
                </c:pt>
                <c:pt idx="131">
                  <c:v>2851200000</c:v>
                </c:pt>
                <c:pt idx="132">
                  <c:v>2872800000</c:v>
                </c:pt>
                <c:pt idx="133">
                  <c:v>2894400000</c:v>
                </c:pt>
                <c:pt idx="134">
                  <c:v>2916000000</c:v>
                </c:pt>
                <c:pt idx="135">
                  <c:v>2937600000</c:v>
                </c:pt>
                <c:pt idx="136">
                  <c:v>2959200000</c:v>
                </c:pt>
                <c:pt idx="137">
                  <c:v>2980800000</c:v>
                </c:pt>
                <c:pt idx="138">
                  <c:v>3002400000</c:v>
                </c:pt>
                <c:pt idx="139">
                  <c:v>3024000000</c:v>
                </c:pt>
                <c:pt idx="140">
                  <c:v>3045600000</c:v>
                </c:pt>
                <c:pt idx="141">
                  <c:v>3067200000</c:v>
                </c:pt>
                <c:pt idx="142">
                  <c:v>3088800000</c:v>
                </c:pt>
                <c:pt idx="143">
                  <c:v>3110400000</c:v>
                </c:pt>
                <c:pt idx="144">
                  <c:v>3132000000</c:v>
                </c:pt>
                <c:pt idx="145">
                  <c:v>3153600000</c:v>
                </c:pt>
                <c:pt idx="146">
                  <c:v>3175200000</c:v>
                </c:pt>
                <c:pt idx="147">
                  <c:v>3196800000</c:v>
                </c:pt>
                <c:pt idx="148">
                  <c:v>3218400000</c:v>
                </c:pt>
                <c:pt idx="149">
                  <c:v>3240000000</c:v>
                </c:pt>
                <c:pt idx="150">
                  <c:v>3261600000</c:v>
                </c:pt>
                <c:pt idx="151">
                  <c:v>3283200000</c:v>
                </c:pt>
                <c:pt idx="152">
                  <c:v>3304800000</c:v>
                </c:pt>
                <c:pt idx="153">
                  <c:v>3326400000</c:v>
                </c:pt>
                <c:pt idx="154">
                  <c:v>3348000000</c:v>
                </c:pt>
                <c:pt idx="155">
                  <c:v>3369600000</c:v>
                </c:pt>
                <c:pt idx="156">
                  <c:v>3391200000</c:v>
                </c:pt>
                <c:pt idx="157">
                  <c:v>3412800000</c:v>
                </c:pt>
                <c:pt idx="158">
                  <c:v>3434400000</c:v>
                </c:pt>
                <c:pt idx="159">
                  <c:v>3456000000</c:v>
                </c:pt>
                <c:pt idx="160">
                  <c:v>3477600000</c:v>
                </c:pt>
                <c:pt idx="161">
                  <c:v>3499200000</c:v>
                </c:pt>
                <c:pt idx="162">
                  <c:v>3520800000</c:v>
                </c:pt>
                <c:pt idx="163">
                  <c:v>3542400000</c:v>
                </c:pt>
                <c:pt idx="164">
                  <c:v>3564000000</c:v>
                </c:pt>
                <c:pt idx="165">
                  <c:v>3585600000</c:v>
                </c:pt>
                <c:pt idx="166">
                  <c:v>3607200000</c:v>
                </c:pt>
                <c:pt idx="167">
                  <c:v>3628800000</c:v>
                </c:pt>
                <c:pt idx="168">
                  <c:v>3650400000</c:v>
                </c:pt>
                <c:pt idx="169">
                  <c:v>3672000000</c:v>
                </c:pt>
                <c:pt idx="170">
                  <c:v>3693600000</c:v>
                </c:pt>
                <c:pt idx="171">
                  <c:v>3715200000</c:v>
                </c:pt>
                <c:pt idx="172">
                  <c:v>3736800000</c:v>
                </c:pt>
                <c:pt idx="173">
                  <c:v>3758400000</c:v>
                </c:pt>
                <c:pt idx="174">
                  <c:v>3780000000</c:v>
                </c:pt>
                <c:pt idx="175">
                  <c:v>3801600000</c:v>
                </c:pt>
                <c:pt idx="176">
                  <c:v>3823200000</c:v>
                </c:pt>
                <c:pt idx="177">
                  <c:v>3844800000</c:v>
                </c:pt>
                <c:pt idx="178">
                  <c:v>3866400000</c:v>
                </c:pt>
                <c:pt idx="179">
                  <c:v>3888000000</c:v>
                </c:pt>
                <c:pt idx="180">
                  <c:v>3909600000</c:v>
                </c:pt>
                <c:pt idx="181">
                  <c:v>3931200000</c:v>
                </c:pt>
                <c:pt idx="182">
                  <c:v>3952800000</c:v>
                </c:pt>
                <c:pt idx="183">
                  <c:v>3974400000</c:v>
                </c:pt>
                <c:pt idx="184">
                  <c:v>3996000000</c:v>
                </c:pt>
                <c:pt idx="185">
                  <c:v>4017600000</c:v>
                </c:pt>
                <c:pt idx="186">
                  <c:v>4039200000</c:v>
                </c:pt>
                <c:pt idx="187">
                  <c:v>4060800000</c:v>
                </c:pt>
                <c:pt idx="188">
                  <c:v>4082400000</c:v>
                </c:pt>
                <c:pt idx="189">
                  <c:v>4104000000</c:v>
                </c:pt>
                <c:pt idx="190">
                  <c:v>4125600000</c:v>
                </c:pt>
                <c:pt idx="191">
                  <c:v>4147200000</c:v>
                </c:pt>
                <c:pt idx="192">
                  <c:v>4168800000</c:v>
                </c:pt>
                <c:pt idx="193">
                  <c:v>4190400000</c:v>
                </c:pt>
                <c:pt idx="194">
                  <c:v>4212000000</c:v>
                </c:pt>
                <c:pt idx="195">
                  <c:v>4233600000</c:v>
                </c:pt>
                <c:pt idx="196">
                  <c:v>4255200000</c:v>
                </c:pt>
                <c:pt idx="197">
                  <c:v>4276800000</c:v>
                </c:pt>
                <c:pt idx="198">
                  <c:v>4298400000</c:v>
                </c:pt>
                <c:pt idx="199">
                  <c:v>4320000000</c:v>
                </c:pt>
                <c:pt idx="200">
                  <c:v>4341600000</c:v>
                </c:pt>
                <c:pt idx="201">
                  <c:v>4363200000</c:v>
                </c:pt>
                <c:pt idx="202">
                  <c:v>4384800000</c:v>
                </c:pt>
                <c:pt idx="203">
                  <c:v>4406400000</c:v>
                </c:pt>
                <c:pt idx="204">
                  <c:v>4428000000</c:v>
                </c:pt>
                <c:pt idx="205">
                  <c:v>4449600000</c:v>
                </c:pt>
                <c:pt idx="206">
                  <c:v>4471200000</c:v>
                </c:pt>
                <c:pt idx="207">
                  <c:v>4492800000</c:v>
                </c:pt>
                <c:pt idx="208">
                  <c:v>4514400000</c:v>
                </c:pt>
                <c:pt idx="209">
                  <c:v>4536000000</c:v>
                </c:pt>
                <c:pt idx="210">
                  <c:v>4557600000</c:v>
                </c:pt>
                <c:pt idx="211">
                  <c:v>4579200000</c:v>
                </c:pt>
                <c:pt idx="212">
                  <c:v>4600800000</c:v>
                </c:pt>
                <c:pt idx="213">
                  <c:v>4622400000</c:v>
                </c:pt>
                <c:pt idx="214">
                  <c:v>4644000000</c:v>
                </c:pt>
                <c:pt idx="215">
                  <c:v>4665600000</c:v>
                </c:pt>
                <c:pt idx="216">
                  <c:v>4687200000</c:v>
                </c:pt>
                <c:pt idx="217">
                  <c:v>4708800000</c:v>
                </c:pt>
                <c:pt idx="218">
                  <c:v>4730400000</c:v>
                </c:pt>
                <c:pt idx="219">
                  <c:v>4752010000</c:v>
                </c:pt>
                <c:pt idx="220">
                  <c:v>4773610000</c:v>
                </c:pt>
                <c:pt idx="221">
                  <c:v>4795210000</c:v>
                </c:pt>
                <c:pt idx="222">
                  <c:v>4816810000</c:v>
                </c:pt>
                <c:pt idx="223">
                  <c:v>4838410000</c:v>
                </c:pt>
                <c:pt idx="224">
                  <c:v>4860010000</c:v>
                </c:pt>
                <c:pt idx="225">
                  <c:v>4881610000</c:v>
                </c:pt>
                <c:pt idx="226">
                  <c:v>4903210000</c:v>
                </c:pt>
                <c:pt idx="227">
                  <c:v>4924810000</c:v>
                </c:pt>
                <c:pt idx="228">
                  <c:v>4946410000</c:v>
                </c:pt>
                <c:pt idx="229">
                  <c:v>4968010000</c:v>
                </c:pt>
                <c:pt idx="230">
                  <c:v>4989610000</c:v>
                </c:pt>
                <c:pt idx="231">
                  <c:v>5011210000</c:v>
                </c:pt>
                <c:pt idx="232">
                  <c:v>5032810000</c:v>
                </c:pt>
                <c:pt idx="233">
                  <c:v>5054410000</c:v>
                </c:pt>
                <c:pt idx="234">
                  <c:v>5076010000</c:v>
                </c:pt>
                <c:pt idx="235">
                  <c:v>5097610000</c:v>
                </c:pt>
                <c:pt idx="236">
                  <c:v>5119210000</c:v>
                </c:pt>
                <c:pt idx="237">
                  <c:v>5140810000</c:v>
                </c:pt>
                <c:pt idx="238">
                  <c:v>5162410000</c:v>
                </c:pt>
                <c:pt idx="239">
                  <c:v>5184010000</c:v>
                </c:pt>
                <c:pt idx="240">
                  <c:v>5205610000</c:v>
                </c:pt>
                <c:pt idx="241">
                  <c:v>5227210000</c:v>
                </c:pt>
                <c:pt idx="242">
                  <c:v>5248810000</c:v>
                </c:pt>
                <c:pt idx="243">
                  <c:v>5270410000</c:v>
                </c:pt>
                <c:pt idx="244">
                  <c:v>5292010000</c:v>
                </c:pt>
                <c:pt idx="245">
                  <c:v>5313610000</c:v>
                </c:pt>
                <c:pt idx="246">
                  <c:v>5335210000</c:v>
                </c:pt>
                <c:pt idx="247">
                  <c:v>5356810000</c:v>
                </c:pt>
                <c:pt idx="248">
                  <c:v>5378410000</c:v>
                </c:pt>
                <c:pt idx="249">
                  <c:v>5400010000</c:v>
                </c:pt>
                <c:pt idx="250">
                  <c:v>5421610000</c:v>
                </c:pt>
                <c:pt idx="251">
                  <c:v>5443210000</c:v>
                </c:pt>
                <c:pt idx="252">
                  <c:v>5464810000</c:v>
                </c:pt>
                <c:pt idx="253">
                  <c:v>5486410000</c:v>
                </c:pt>
                <c:pt idx="254">
                  <c:v>5508010000</c:v>
                </c:pt>
                <c:pt idx="255">
                  <c:v>5529610000</c:v>
                </c:pt>
                <c:pt idx="256">
                  <c:v>5551210000</c:v>
                </c:pt>
                <c:pt idx="257">
                  <c:v>5572810000</c:v>
                </c:pt>
                <c:pt idx="258">
                  <c:v>5594420000</c:v>
                </c:pt>
                <c:pt idx="259">
                  <c:v>5616020000</c:v>
                </c:pt>
                <c:pt idx="260">
                  <c:v>5637620000</c:v>
                </c:pt>
                <c:pt idx="261">
                  <c:v>5659220000</c:v>
                </c:pt>
                <c:pt idx="262">
                  <c:v>5680820000</c:v>
                </c:pt>
                <c:pt idx="263">
                  <c:v>5702420000</c:v>
                </c:pt>
                <c:pt idx="264">
                  <c:v>5724020000</c:v>
                </c:pt>
                <c:pt idx="265">
                  <c:v>5745620000</c:v>
                </c:pt>
                <c:pt idx="266">
                  <c:v>5767220000</c:v>
                </c:pt>
                <c:pt idx="267">
                  <c:v>5788820000</c:v>
                </c:pt>
                <c:pt idx="268">
                  <c:v>5810420000</c:v>
                </c:pt>
                <c:pt idx="269">
                  <c:v>5832020000</c:v>
                </c:pt>
                <c:pt idx="270">
                  <c:v>5853620000</c:v>
                </c:pt>
                <c:pt idx="271">
                  <c:v>5875220000</c:v>
                </c:pt>
                <c:pt idx="272">
                  <c:v>5896820000</c:v>
                </c:pt>
                <c:pt idx="273">
                  <c:v>5918420000</c:v>
                </c:pt>
                <c:pt idx="274">
                  <c:v>5940020000</c:v>
                </c:pt>
                <c:pt idx="275">
                  <c:v>5961620000</c:v>
                </c:pt>
                <c:pt idx="276">
                  <c:v>5983220000</c:v>
                </c:pt>
                <c:pt idx="277">
                  <c:v>6004820000</c:v>
                </c:pt>
                <c:pt idx="278">
                  <c:v>6026420000</c:v>
                </c:pt>
                <c:pt idx="279">
                  <c:v>6048020000</c:v>
                </c:pt>
                <c:pt idx="280">
                  <c:v>6069620000</c:v>
                </c:pt>
                <c:pt idx="281">
                  <c:v>6091220000</c:v>
                </c:pt>
                <c:pt idx="282">
                  <c:v>6112820000</c:v>
                </c:pt>
                <c:pt idx="283">
                  <c:v>6134420000</c:v>
                </c:pt>
                <c:pt idx="284">
                  <c:v>6156020000</c:v>
                </c:pt>
                <c:pt idx="285">
                  <c:v>6177620000</c:v>
                </c:pt>
                <c:pt idx="286">
                  <c:v>6199220000</c:v>
                </c:pt>
                <c:pt idx="287">
                  <c:v>6220820000</c:v>
                </c:pt>
                <c:pt idx="288">
                  <c:v>6242420000</c:v>
                </c:pt>
                <c:pt idx="289">
                  <c:v>6264020000</c:v>
                </c:pt>
                <c:pt idx="290">
                  <c:v>6285620000</c:v>
                </c:pt>
                <c:pt idx="291">
                  <c:v>6307220000</c:v>
                </c:pt>
                <c:pt idx="292">
                  <c:v>6328820000</c:v>
                </c:pt>
                <c:pt idx="293">
                  <c:v>6350420000</c:v>
                </c:pt>
                <c:pt idx="294">
                  <c:v>6372020000</c:v>
                </c:pt>
                <c:pt idx="295">
                  <c:v>6393620000</c:v>
                </c:pt>
                <c:pt idx="296">
                  <c:v>6415220000</c:v>
                </c:pt>
                <c:pt idx="297">
                  <c:v>6436830000</c:v>
                </c:pt>
                <c:pt idx="298">
                  <c:v>6458430000</c:v>
                </c:pt>
                <c:pt idx="299">
                  <c:v>6480030000</c:v>
                </c:pt>
                <c:pt idx="300">
                  <c:v>6501630000</c:v>
                </c:pt>
                <c:pt idx="301">
                  <c:v>6523230000</c:v>
                </c:pt>
                <c:pt idx="302">
                  <c:v>6544830000</c:v>
                </c:pt>
                <c:pt idx="303">
                  <c:v>6566430000</c:v>
                </c:pt>
                <c:pt idx="304">
                  <c:v>6588030000</c:v>
                </c:pt>
                <c:pt idx="305">
                  <c:v>6609630000</c:v>
                </c:pt>
                <c:pt idx="306">
                  <c:v>6631230000</c:v>
                </c:pt>
                <c:pt idx="307">
                  <c:v>6652830000</c:v>
                </c:pt>
                <c:pt idx="308">
                  <c:v>6674430000</c:v>
                </c:pt>
                <c:pt idx="309">
                  <c:v>6696030000</c:v>
                </c:pt>
                <c:pt idx="310">
                  <c:v>6717630000</c:v>
                </c:pt>
                <c:pt idx="311">
                  <c:v>6739230000</c:v>
                </c:pt>
                <c:pt idx="312">
                  <c:v>6760830000</c:v>
                </c:pt>
                <c:pt idx="313">
                  <c:v>6782430000</c:v>
                </c:pt>
                <c:pt idx="314">
                  <c:v>6804030000</c:v>
                </c:pt>
                <c:pt idx="315">
                  <c:v>6825630000</c:v>
                </c:pt>
                <c:pt idx="316">
                  <c:v>6847230000</c:v>
                </c:pt>
                <c:pt idx="317">
                  <c:v>6868830000</c:v>
                </c:pt>
                <c:pt idx="318">
                  <c:v>6890430000</c:v>
                </c:pt>
                <c:pt idx="319">
                  <c:v>6912030000</c:v>
                </c:pt>
                <c:pt idx="320">
                  <c:v>6933630000</c:v>
                </c:pt>
                <c:pt idx="321">
                  <c:v>6955230000</c:v>
                </c:pt>
                <c:pt idx="322">
                  <c:v>6976830000</c:v>
                </c:pt>
                <c:pt idx="323">
                  <c:v>6998430000</c:v>
                </c:pt>
                <c:pt idx="324">
                  <c:v>7020030000</c:v>
                </c:pt>
                <c:pt idx="325">
                  <c:v>7041630000</c:v>
                </c:pt>
                <c:pt idx="326">
                  <c:v>7063230000</c:v>
                </c:pt>
                <c:pt idx="327">
                  <c:v>7084830000</c:v>
                </c:pt>
                <c:pt idx="328">
                  <c:v>7106430000</c:v>
                </c:pt>
                <c:pt idx="329">
                  <c:v>7128030000</c:v>
                </c:pt>
                <c:pt idx="330">
                  <c:v>7149630000</c:v>
                </c:pt>
                <c:pt idx="331">
                  <c:v>7171230000</c:v>
                </c:pt>
                <c:pt idx="332">
                  <c:v>7192830000</c:v>
                </c:pt>
                <c:pt idx="333">
                  <c:v>7214430000</c:v>
                </c:pt>
                <c:pt idx="334">
                  <c:v>7236030000</c:v>
                </c:pt>
                <c:pt idx="335">
                  <c:v>7257630000</c:v>
                </c:pt>
                <c:pt idx="336">
                  <c:v>7279240000</c:v>
                </c:pt>
                <c:pt idx="337">
                  <c:v>7300840000</c:v>
                </c:pt>
                <c:pt idx="338">
                  <c:v>7322440000</c:v>
                </c:pt>
                <c:pt idx="339">
                  <c:v>7344040000</c:v>
                </c:pt>
                <c:pt idx="340">
                  <c:v>7365640000</c:v>
                </c:pt>
                <c:pt idx="341">
                  <c:v>7387240000</c:v>
                </c:pt>
                <c:pt idx="342">
                  <c:v>7408840000</c:v>
                </c:pt>
                <c:pt idx="343">
                  <c:v>7430440000</c:v>
                </c:pt>
                <c:pt idx="344">
                  <c:v>7452040000</c:v>
                </c:pt>
                <c:pt idx="345">
                  <c:v>7473640000</c:v>
                </c:pt>
                <c:pt idx="346">
                  <c:v>7495240000</c:v>
                </c:pt>
                <c:pt idx="347">
                  <c:v>7516840000</c:v>
                </c:pt>
                <c:pt idx="348">
                  <c:v>7538440000</c:v>
                </c:pt>
                <c:pt idx="349">
                  <c:v>7560040000</c:v>
                </c:pt>
                <c:pt idx="350">
                  <c:v>7581640000</c:v>
                </c:pt>
                <c:pt idx="351">
                  <c:v>7603240000</c:v>
                </c:pt>
                <c:pt idx="352">
                  <c:v>7624840000</c:v>
                </c:pt>
                <c:pt idx="353">
                  <c:v>7646440000</c:v>
                </c:pt>
                <c:pt idx="354">
                  <c:v>7668040000</c:v>
                </c:pt>
                <c:pt idx="355">
                  <c:v>7689640000</c:v>
                </c:pt>
                <c:pt idx="356">
                  <c:v>7711240000</c:v>
                </c:pt>
                <c:pt idx="357">
                  <c:v>7732840000</c:v>
                </c:pt>
                <c:pt idx="358">
                  <c:v>7754440000</c:v>
                </c:pt>
                <c:pt idx="359">
                  <c:v>7776040000</c:v>
                </c:pt>
                <c:pt idx="360">
                  <c:v>7797640000</c:v>
                </c:pt>
                <c:pt idx="361">
                  <c:v>7819240000</c:v>
                </c:pt>
                <c:pt idx="362">
                  <c:v>7840840000</c:v>
                </c:pt>
                <c:pt idx="363">
                  <c:v>7862440000</c:v>
                </c:pt>
                <c:pt idx="364">
                  <c:v>7884040000</c:v>
                </c:pt>
                <c:pt idx="365">
                  <c:v>7884040000</c:v>
                </c:pt>
                <c:pt idx="366">
                  <c:v>7884040000</c:v>
                </c:pt>
                <c:pt idx="367">
                  <c:v>7884040000</c:v>
                </c:pt>
                <c:pt idx="368">
                  <c:v>7884040000</c:v>
                </c:pt>
                <c:pt idx="369">
                  <c:v>7884040000</c:v>
                </c:pt>
                <c:pt idx="370">
                  <c:v>7884040000</c:v>
                </c:pt>
                <c:pt idx="371">
                  <c:v>7884040000</c:v>
                </c:pt>
                <c:pt idx="372">
                  <c:v>7884040000</c:v>
                </c:pt>
                <c:pt idx="373">
                  <c:v>7884040000</c:v>
                </c:pt>
                <c:pt idx="374">
                  <c:v>7884040000</c:v>
                </c:pt>
                <c:pt idx="375">
                  <c:v>7884040000</c:v>
                </c:pt>
                <c:pt idx="376">
                  <c:v>7884040000</c:v>
                </c:pt>
                <c:pt idx="377">
                  <c:v>7884040000</c:v>
                </c:pt>
                <c:pt idx="378">
                  <c:v>7884040000</c:v>
                </c:pt>
                <c:pt idx="379">
                  <c:v>7884040000</c:v>
                </c:pt>
                <c:pt idx="380">
                  <c:v>7884040000</c:v>
                </c:pt>
                <c:pt idx="381">
                  <c:v>7884040000</c:v>
                </c:pt>
                <c:pt idx="382">
                  <c:v>7884040000</c:v>
                </c:pt>
                <c:pt idx="383">
                  <c:v>7884040000</c:v>
                </c:pt>
                <c:pt idx="384">
                  <c:v>7884040000</c:v>
                </c:pt>
                <c:pt idx="385">
                  <c:v>7884040000</c:v>
                </c:pt>
                <c:pt idx="386">
                  <c:v>7884040000</c:v>
                </c:pt>
                <c:pt idx="387">
                  <c:v>7884040000</c:v>
                </c:pt>
                <c:pt idx="388">
                  <c:v>7884040000</c:v>
                </c:pt>
                <c:pt idx="389">
                  <c:v>7884040000</c:v>
                </c:pt>
                <c:pt idx="390">
                  <c:v>7884040000</c:v>
                </c:pt>
                <c:pt idx="391">
                  <c:v>7884040000</c:v>
                </c:pt>
                <c:pt idx="392">
                  <c:v>7884040000</c:v>
                </c:pt>
                <c:pt idx="393">
                  <c:v>7884040000</c:v>
                </c:pt>
                <c:pt idx="394">
                  <c:v>7884040000</c:v>
                </c:pt>
                <c:pt idx="395">
                  <c:v>7884040000</c:v>
                </c:pt>
                <c:pt idx="396">
                  <c:v>7884040000</c:v>
                </c:pt>
                <c:pt idx="397">
                  <c:v>7884040000</c:v>
                </c:pt>
                <c:pt idx="398">
                  <c:v>7884040000</c:v>
                </c:pt>
                <c:pt idx="399">
                  <c:v>7884040000</c:v>
                </c:pt>
                <c:pt idx="400">
                  <c:v>7884040000</c:v>
                </c:pt>
                <c:pt idx="401">
                  <c:v>7884040000</c:v>
                </c:pt>
                <c:pt idx="402">
                  <c:v>7884040000</c:v>
                </c:pt>
                <c:pt idx="403">
                  <c:v>7884040000</c:v>
                </c:pt>
                <c:pt idx="404">
                  <c:v>7884040000</c:v>
                </c:pt>
                <c:pt idx="405">
                  <c:v>7884040000</c:v>
                </c:pt>
                <c:pt idx="406">
                  <c:v>7884040000</c:v>
                </c:pt>
                <c:pt idx="407">
                  <c:v>7884040000</c:v>
                </c:pt>
                <c:pt idx="408">
                  <c:v>7884040000</c:v>
                </c:pt>
                <c:pt idx="409">
                  <c:v>7884040000</c:v>
                </c:pt>
                <c:pt idx="410">
                  <c:v>7884040000</c:v>
                </c:pt>
                <c:pt idx="411">
                  <c:v>7884040000</c:v>
                </c:pt>
                <c:pt idx="412">
                  <c:v>7884040000</c:v>
                </c:pt>
                <c:pt idx="413">
                  <c:v>7884040000</c:v>
                </c:pt>
                <c:pt idx="414">
                  <c:v>7884040000</c:v>
                </c:pt>
                <c:pt idx="415">
                  <c:v>7884040000</c:v>
                </c:pt>
                <c:pt idx="416">
                  <c:v>7884040000</c:v>
                </c:pt>
                <c:pt idx="417">
                  <c:v>7884040000</c:v>
                </c:pt>
                <c:pt idx="418">
                  <c:v>7884040000</c:v>
                </c:pt>
                <c:pt idx="419">
                  <c:v>7884040000</c:v>
                </c:pt>
                <c:pt idx="420">
                  <c:v>7884040000</c:v>
                </c:pt>
                <c:pt idx="421">
                  <c:v>7884040000</c:v>
                </c:pt>
                <c:pt idx="422">
                  <c:v>7884040000</c:v>
                </c:pt>
                <c:pt idx="423">
                  <c:v>7884040000</c:v>
                </c:pt>
                <c:pt idx="424">
                  <c:v>7884040000</c:v>
                </c:pt>
                <c:pt idx="425">
                  <c:v>7884040000</c:v>
                </c:pt>
                <c:pt idx="426">
                  <c:v>7884040000</c:v>
                </c:pt>
                <c:pt idx="427">
                  <c:v>7884040000</c:v>
                </c:pt>
                <c:pt idx="428">
                  <c:v>7884040000</c:v>
                </c:pt>
                <c:pt idx="429">
                  <c:v>7884040000</c:v>
                </c:pt>
                <c:pt idx="430">
                  <c:v>7884040000</c:v>
                </c:pt>
                <c:pt idx="431">
                  <c:v>7884040000</c:v>
                </c:pt>
                <c:pt idx="432">
                  <c:v>7884040000</c:v>
                </c:pt>
                <c:pt idx="433">
                  <c:v>7884040000</c:v>
                </c:pt>
                <c:pt idx="434">
                  <c:v>7884040000</c:v>
                </c:pt>
                <c:pt idx="435">
                  <c:v>7884040000</c:v>
                </c:pt>
                <c:pt idx="436">
                  <c:v>7884040000</c:v>
                </c:pt>
                <c:pt idx="437">
                  <c:v>7884040000</c:v>
                </c:pt>
                <c:pt idx="438">
                  <c:v>7884040000</c:v>
                </c:pt>
                <c:pt idx="439">
                  <c:v>7884040000</c:v>
                </c:pt>
                <c:pt idx="440">
                  <c:v>7884040000</c:v>
                </c:pt>
                <c:pt idx="441">
                  <c:v>7884040000</c:v>
                </c:pt>
                <c:pt idx="442">
                  <c:v>7884040000</c:v>
                </c:pt>
                <c:pt idx="443">
                  <c:v>7884040000</c:v>
                </c:pt>
                <c:pt idx="444">
                  <c:v>7884040000</c:v>
                </c:pt>
                <c:pt idx="445">
                  <c:v>7884040000</c:v>
                </c:pt>
                <c:pt idx="446">
                  <c:v>7884040000</c:v>
                </c:pt>
                <c:pt idx="447">
                  <c:v>7884040000</c:v>
                </c:pt>
                <c:pt idx="448">
                  <c:v>7884040000</c:v>
                </c:pt>
                <c:pt idx="449">
                  <c:v>7884040000</c:v>
                </c:pt>
                <c:pt idx="450">
                  <c:v>7884040000</c:v>
                </c:pt>
                <c:pt idx="451">
                  <c:v>7884040000</c:v>
                </c:pt>
                <c:pt idx="452">
                  <c:v>7884040000</c:v>
                </c:pt>
                <c:pt idx="453">
                  <c:v>7884040000</c:v>
                </c:pt>
                <c:pt idx="454">
                  <c:v>7884040000</c:v>
                </c:pt>
                <c:pt idx="455">
                  <c:v>7884040000</c:v>
                </c:pt>
                <c:pt idx="456">
                  <c:v>7884040000</c:v>
                </c:pt>
                <c:pt idx="457">
                  <c:v>7884040000</c:v>
                </c:pt>
                <c:pt idx="458">
                  <c:v>7884040000</c:v>
                </c:pt>
                <c:pt idx="459">
                  <c:v>7884040000</c:v>
                </c:pt>
                <c:pt idx="460">
                  <c:v>7884040000</c:v>
                </c:pt>
                <c:pt idx="461">
                  <c:v>7884040000</c:v>
                </c:pt>
                <c:pt idx="462">
                  <c:v>7884040000</c:v>
                </c:pt>
                <c:pt idx="463">
                  <c:v>7884040000</c:v>
                </c:pt>
                <c:pt idx="464">
                  <c:v>7884040000</c:v>
                </c:pt>
                <c:pt idx="465">
                  <c:v>7884040000</c:v>
                </c:pt>
                <c:pt idx="466">
                  <c:v>7884040000</c:v>
                </c:pt>
                <c:pt idx="467">
                  <c:v>7884040000</c:v>
                </c:pt>
                <c:pt idx="468">
                  <c:v>7884040000</c:v>
                </c:pt>
                <c:pt idx="469">
                  <c:v>7884040000</c:v>
                </c:pt>
                <c:pt idx="470">
                  <c:v>7884040000</c:v>
                </c:pt>
                <c:pt idx="471">
                  <c:v>7884040000</c:v>
                </c:pt>
                <c:pt idx="472">
                  <c:v>7884040000</c:v>
                </c:pt>
                <c:pt idx="473">
                  <c:v>7884040000</c:v>
                </c:pt>
                <c:pt idx="474">
                  <c:v>7884040000</c:v>
                </c:pt>
                <c:pt idx="475">
                  <c:v>7884040000</c:v>
                </c:pt>
                <c:pt idx="476">
                  <c:v>7884040000</c:v>
                </c:pt>
                <c:pt idx="477">
                  <c:v>7884040000</c:v>
                </c:pt>
                <c:pt idx="478">
                  <c:v>7884040000</c:v>
                </c:pt>
                <c:pt idx="479">
                  <c:v>7884040000</c:v>
                </c:pt>
                <c:pt idx="480">
                  <c:v>7884040000</c:v>
                </c:pt>
                <c:pt idx="481">
                  <c:v>7884040000</c:v>
                </c:pt>
                <c:pt idx="482">
                  <c:v>7884040000</c:v>
                </c:pt>
                <c:pt idx="483">
                  <c:v>7884040000</c:v>
                </c:pt>
                <c:pt idx="484">
                  <c:v>7884040000</c:v>
                </c:pt>
                <c:pt idx="485">
                  <c:v>7884040000</c:v>
                </c:pt>
                <c:pt idx="486">
                  <c:v>7884040000</c:v>
                </c:pt>
                <c:pt idx="487">
                  <c:v>7884040000</c:v>
                </c:pt>
                <c:pt idx="488">
                  <c:v>7884040000</c:v>
                </c:pt>
                <c:pt idx="489">
                  <c:v>7884040000</c:v>
                </c:pt>
                <c:pt idx="490">
                  <c:v>7884040000</c:v>
                </c:pt>
                <c:pt idx="491">
                  <c:v>7884040000</c:v>
                </c:pt>
                <c:pt idx="492">
                  <c:v>7884040000</c:v>
                </c:pt>
                <c:pt idx="493">
                  <c:v>7884040000</c:v>
                </c:pt>
                <c:pt idx="494">
                  <c:v>7884040000</c:v>
                </c:pt>
                <c:pt idx="495">
                  <c:v>7884040000</c:v>
                </c:pt>
                <c:pt idx="496">
                  <c:v>7884040000</c:v>
                </c:pt>
                <c:pt idx="497">
                  <c:v>7884040000</c:v>
                </c:pt>
                <c:pt idx="498">
                  <c:v>7884040000</c:v>
                </c:pt>
                <c:pt idx="499">
                  <c:v>7884040000</c:v>
                </c:pt>
                <c:pt idx="500">
                  <c:v>7884040000</c:v>
                </c:pt>
                <c:pt idx="501">
                  <c:v>7884040000</c:v>
                </c:pt>
                <c:pt idx="502">
                  <c:v>7884040000</c:v>
                </c:pt>
                <c:pt idx="503">
                  <c:v>7884040000</c:v>
                </c:pt>
                <c:pt idx="504">
                  <c:v>7884040000</c:v>
                </c:pt>
                <c:pt idx="505">
                  <c:v>7884040000</c:v>
                </c:pt>
                <c:pt idx="506">
                  <c:v>7884040000</c:v>
                </c:pt>
                <c:pt idx="507">
                  <c:v>7884040000</c:v>
                </c:pt>
                <c:pt idx="508">
                  <c:v>7884040000</c:v>
                </c:pt>
                <c:pt idx="509">
                  <c:v>7884040000</c:v>
                </c:pt>
                <c:pt idx="510">
                  <c:v>7884040000</c:v>
                </c:pt>
                <c:pt idx="511">
                  <c:v>7884040000</c:v>
                </c:pt>
                <c:pt idx="512">
                  <c:v>7884040000</c:v>
                </c:pt>
                <c:pt idx="513">
                  <c:v>7884040000</c:v>
                </c:pt>
                <c:pt idx="514">
                  <c:v>7884040000</c:v>
                </c:pt>
                <c:pt idx="515">
                  <c:v>7884040000</c:v>
                </c:pt>
                <c:pt idx="516">
                  <c:v>7884040000</c:v>
                </c:pt>
                <c:pt idx="517">
                  <c:v>7884040000</c:v>
                </c:pt>
                <c:pt idx="518">
                  <c:v>7884040000</c:v>
                </c:pt>
                <c:pt idx="519">
                  <c:v>7884040000</c:v>
                </c:pt>
                <c:pt idx="520">
                  <c:v>7884040000</c:v>
                </c:pt>
                <c:pt idx="521">
                  <c:v>7884040000</c:v>
                </c:pt>
                <c:pt idx="522">
                  <c:v>7884040000</c:v>
                </c:pt>
                <c:pt idx="523">
                  <c:v>7884040000</c:v>
                </c:pt>
                <c:pt idx="524">
                  <c:v>7884040000</c:v>
                </c:pt>
                <c:pt idx="525">
                  <c:v>7884040000</c:v>
                </c:pt>
                <c:pt idx="526">
                  <c:v>7884040000</c:v>
                </c:pt>
                <c:pt idx="527">
                  <c:v>7884040000</c:v>
                </c:pt>
                <c:pt idx="528">
                  <c:v>7884040000</c:v>
                </c:pt>
                <c:pt idx="529">
                  <c:v>7884040000</c:v>
                </c:pt>
                <c:pt idx="530">
                  <c:v>7884040000</c:v>
                </c:pt>
                <c:pt idx="531">
                  <c:v>7884040000</c:v>
                </c:pt>
                <c:pt idx="532">
                  <c:v>7884040000</c:v>
                </c:pt>
                <c:pt idx="533">
                  <c:v>7884040000</c:v>
                </c:pt>
                <c:pt idx="534">
                  <c:v>7884040000</c:v>
                </c:pt>
                <c:pt idx="535">
                  <c:v>7884040000</c:v>
                </c:pt>
                <c:pt idx="536">
                  <c:v>7884040000</c:v>
                </c:pt>
                <c:pt idx="537">
                  <c:v>7884040000</c:v>
                </c:pt>
                <c:pt idx="538">
                  <c:v>7884040000</c:v>
                </c:pt>
                <c:pt idx="539">
                  <c:v>7884040000</c:v>
                </c:pt>
                <c:pt idx="540">
                  <c:v>7884040000</c:v>
                </c:pt>
                <c:pt idx="541">
                  <c:v>7884040000</c:v>
                </c:pt>
                <c:pt idx="542">
                  <c:v>7884040000</c:v>
                </c:pt>
                <c:pt idx="543">
                  <c:v>7884040000</c:v>
                </c:pt>
                <c:pt idx="544">
                  <c:v>7884040000</c:v>
                </c:pt>
                <c:pt idx="545">
                  <c:v>7884040000</c:v>
                </c:pt>
                <c:pt idx="546">
                  <c:v>7884040000</c:v>
                </c:pt>
                <c:pt idx="547">
                  <c:v>7884040000</c:v>
                </c:pt>
                <c:pt idx="548">
                  <c:v>7884040000</c:v>
                </c:pt>
                <c:pt idx="549">
                  <c:v>7884040000</c:v>
                </c:pt>
                <c:pt idx="550">
                  <c:v>7884040000</c:v>
                </c:pt>
                <c:pt idx="551">
                  <c:v>7884040000</c:v>
                </c:pt>
                <c:pt idx="552">
                  <c:v>7884040000</c:v>
                </c:pt>
                <c:pt idx="553">
                  <c:v>7884040000</c:v>
                </c:pt>
                <c:pt idx="554">
                  <c:v>7884040000</c:v>
                </c:pt>
                <c:pt idx="555">
                  <c:v>7884040000</c:v>
                </c:pt>
                <c:pt idx="556">
                  <c:v>7884040000</c:v>
                </c:pt>
                <c:pt idx="557">
                  <c:v>7884040000</c:v>
                </c:pt>
                <c:pt idx="558">
                  <c:v>7884040000</c:v>
                </c:pt>
                <c:pt idx="559">
                  <c:v>7884040000</c:v>
                </c:pt>
                <c:pt idx="560">
                  <c:v>7884040000</c:v>
                </c:pt>
                <c:pt idx="561">
                  <c:v>7884040000</c:v>
                </c:pt>
                <c:pt idx="562">
                  <c:v>7884040000</c:v>
                </c:pt>
                <c:pt idx="563">
                  <c:v>7884040000</c:v>
                </c:pt>
                <c:pt idx="564">
                  <c:v>7884040000</c:v>
                </c:pt>
                <c:pt idx="565">
                  <c:v>7884040000</c:v>
                </c:pt>
                <c:pt idx="566">
                  <c:v>7884040000</c:v>
                </c:pt>
                <c:pt idx="567">
                  <c:v>7884040000</c:v>
                </c:pt>
                <c:pt idx="568">
                  <c:v>7884040000</c:v>
                </c:pt>
                <c:pt idx="569">
                  <c:v>7884040000</c:v>
                </c:pt>
                <c:pt idx="570">
                  <c:v>7884040000</c:v>
                </c:pt>
                <c:pt idx="571">
                  <c:v>7884040000</c:v>
                </c:pt>
                <c:pt idx="572">
                  <c:v>7884040000</c:v>
                </c:pt>
                <c:pt idx="573">
                  <c:v>7884040000</c:v>
                </c:pt>
                <c:pt idx="574">
                  <c:v>7884040000</c:v>
                </c:pt>
                <c:pt idx="575">
                  <c:v>7884040000</c:v>
                </c:pt>
                <c:pt idx="576">
                  <c:v>7884040000</c:v>
                </c:pt>
                <c:pt idx="577">
                  <c:v>7884040000</c:v>
                </c:pt>
                <c:pt idx="578">
                  <c:v>7884040000</c:v>
                </c:pt>
                <c:pt idx="579">
                  <c:v>7884040000</c:v>
                </c:pt>
                <c:pt idx="580">
                  <c:v>7884040000</c:v>
                </c:pt>
                <c:pt idx="581">
                  <c:v>7884040000</c:v>
                </c:pt>
                <c:pt idx="582">
                  <c:v>7884040000</c:v>
                </c:pt>
                <c:pt idx="583">
                  <c:v>7884040000</c:v>
                </c:pt>
                <c:pt idx="584">
                  <c:v>7884040000</c:v>
                </c:pt>
                <c:pt idx="585">
                  <c:v>7884040000</c:v>
                </c:pt>
                <c:pt idx="586">
                  <c:v>7884040000</c:v>
                </c:pt>
                <c:pt idx="587">
                  <c:v>7884040000</c:v>
                </c:pt>
                <c:pt idx="588">
                  <c:v>7884040000</c:v>
                </c:pt>
                <c:pt idx="589">
                  <c:v>7884040000</c:v>
                </c:pt>
                <c:pt idx="590">
                  <c:v>7884040000</c:v>
                </c:pt>
                <c:pt idx="591">
                  <c:v>7884040000</c:v>
                </c:pt>
                <c:pt idx="592">
                  <c:v>7884040000</c:v>
                </c:pt>
                <c:pt idx="593">
                  <c:v>7884040000</c:v>
                </c:pt>
                <c:pt idx="594">
                  <c:v>7884040000</c:v>
                </c:pt>
                <c:pt idx="595">
                  <c:v>7884040000</c:v>
                </c:pt>
                <c:pt idx="596">
                  <c:v>7884040000</c:v>
                </c:pt>
                <c:pt idx="597">
                  <c:v>7884040000</c:v>
                </c:pt>
                <c:pt idx="598">
                  <c:v>7884040000</c:v>
                </c:pt>
                <c:pt idx="599">
                  <c:v>7884040000</c:v>
                </c:pt>
                <c:pt idx="600">
                  <c:v>7884040000</c:v>
                </c:pt>
                <c:pt idx="601">
                  <c:v>7884040000</c:v>
                </c:pt>
                <c:pt idx="602">
                  <c:v>7884040000</c:v>
                </c:pt>
                <c:pt idx="603">
                  <c:v>7884040000</c:v>
                </c:pt>
                <c:pt idx="604">
                  <c:v>7884040000</c:v>
                </c:pt>
                <c:pt idx="605">
                  <c:v>7884040000</c:v>
                </c:pt>
                <c:pt idx="606">
                  <c:v>7884040000</c:v>
                </c:pt>
                <c:pt idx="607">
                  <c:v>7884040000</c:v>
                </c:pt>
                <c:pt idx="608">
                  <c:v>7884040000</c:v>
                </c:pt>
                <c:pt idx="609">
                  <c:v>7884040000</c:v>
                </c:pt>
                <c:pt idx="610">
                  <c:v>7884040000</c:v>
                </c:pt>
                <c:pt idx="611">
                  <c:v>7884040000</c:v>
                </c:pt>
                <c:pt idx="612">
                  <c:v>7884040000</c:v>
                </c:pt>
                <c:pt idx="613">
                  <c:v>7884040000</c:v>
                </c:pt>
                <c:pt idx="614">
                  <c:v>7884040000</c:v>
                </c:pt>
                <c:pt idx="615">
                  <c:v>7884040000</c:v>
                </c:pt>
                <c:pt idx="616">
                  <c:v>7884040000</c:v>
                </c:pt>
                <c:pt idx="617">
                  <c:v>7884040000</c:v>
                </c:pt>
                <c:pt idx="618">
                  <c:v>7884040000</c:v>
                </c:pt>
                <c:pt idx="619">
                  <c:v>7884040000</c:v>
                </c:pt>
                <c:pt idx="620">
                  <c:v>7884040000</c:v>
                </c:pt>
                <c:pt idx="621">
                  <c:v>7884040000</c:v>
                </c:pt>
                <c:pt idx="622">
                  <c:v>7884040000</c:v>
                </c:pt>
                <c:pt idx="623">
                  <c:v>7884040000</c:v>
                </c:pt>
                <c:pt idx="624">
                  <c:v>7884040000</c:v>
                </c:pt>
                <c:pt idx="625">
                  <c:v>7884040000</c:v>
                </c:pt>
                <c:pt idx="626">
                  <c:v>7884040000</c:v>
                </c:pt>
                <c:pt idx="627">
                  <c:v>7884040000</c:v>
                </c:pt>
                <c:pt idx="628">
                  <c:v>7884040000</c:v>
                </c:pt>
                <c:pt idx="629">
                  <c:v>7884040000</c:v>
                </c:pt>
                <c:pt idx="630">
                  <c:v>7884040000</c:v>
                </c:pt>
                <c:pt idx="631">
                  <c:v>7884040000</c:v>
                </c:pt>
                <c:pt idx="632">
                  <c:v>7884040000</c:v>
                </c:pt>
                <c:pt idx="633">
                  <c:v>7884040000</c:v>
                </c:pt>
                <c:pt idx="634">
                  <c:v>7884040000</c:v>
                </c:pt>
                <c:pt idx="635">
                  <c:v>7884040000</c:v>
                </c:pt>
                <c:pt idx="636">
                  <c:v>7884040000</c:v>
                </c:pt>
                <c:pt idx="637">
                  <c:v>7884040000</c:v>
                </c:pt>
                <c:pt idx="638">
                  <c:v>7884040000</c:v>
                </c:pt>
                <c:pt idx="639">
                  <c:v>7884040000</c:v>
                </c:pt>
                <c:pt idx="640">
                  <c:v>7884040000</c:v>
                </c:pt>
                <c:pt idx="641">
                  <c:v>7884040000</c:v>
                </c:pt>
                <c:pt idx="642">
                  <c:v>7884040000</c:v>
                </c:pt>
                <c:pt idx="643">
                  <c:v>7884040000</c:v>
                </c:pt>
                <c:pt idx="644">
                  <c:v>7884040000</c:v>
                </c:pt>
                <c:pt idx="645">
                  <c:v>7884040000</c:v>
                </c:pt>
                <c:pt idx="646">
                  <c:v>7884040000</c:v>
                </c:pt>
                <c:pt idx="647">
                  <c:v>7884040000</c:v>
                </c:pt>
                <c:pt idx="648">
                  <c:v>7884040000</c:v>
                </c:pt>
                <c:pt idx="649">
                  <c:v>7884040000</c:v>
                </c:pt>
                <c:pt idx="650">
                  <c:v>7884040000</c:v>
                </c:pt>
                <c:pt idx="651">
                  <c:v>7884040000</c:v>
                </c:pt>
                <c:pt idx="652">
                  <c:v>7884040000</c:v>
                </c:pt>
                <c:pt idx="653">
                  <c:v>7884040000</c:v>
                </c:pt>
                <c:pt idx="654">
                  <c:v>7884040000</c:v>
                </c:pt>
                <c:pt idx="655">
                  <c:v>7884040000</c:v>
                </c:pt>
                <c:pt idx="656">
                  <c:v>7884040000</c:v>
                </c:pt>
                <c:pt idx="657">
                  <c:v>7884040000</c:v>
                </c:pt>
                <c:pt idx="658">
                  <c:v>7884040000</c:v>
                </c:pt>
                <c:pt idx="659">
                  <c:v>7884040000</c:v>
                </c:pt>
                <c:pt idx="660">
                  <c:v>7884040000</c:v>
                </c:pt>
                <c:pt idx="661">
                  <c:v>7884040000</c:v>
                </c:pt>
                <c:pt idx="662">
                  <c:v>7884040000</c:v>
                </c:pt>
                <c:pt idx="663">
                  <c:v>7884040000</c:v>
                </c:pt>
                <c:pt idx="664">
                  <c:v>7884040000</c:v>
                </c:pt>
                <c:pt idx="665">
                  <c:v>7884040000</c:v>
                </c:pt>
                <c:pt idx="666">
                  <c:v>7884040000</c:v>
                </c:pt>
                <c:pt idx="667">
                  <c:v>7884040000</c:v>
                </c:pt>
                <c:pt idx="668">
                  <c:v>7884040000</c:v>
                </c:pt>
                <c:pt idx="669">
                  <c:v>7884040000</c:v>
                </c:pt>
                <c:pt idx="670">
                  <c:v>7884040000</c:v>
                </c:pt>
                <c:pt idx="671">
                  <c:v>7884040000</c:v>
                </c:pt>
                <c:pt idx="672">
                  <c:v>7884040000</c:v>
                </c:pt>
                <c:pt idx="673">
                  <c:v>7884040000</c:v>
                </c:pt>
                <c:pt idx="674">
                  <c:v>7884040000</c:v>
                </c:pt>
                <c:pt idx="675">
                  <c:v>7884040000</c:v>
                </c:pt>
                <c:pt idx="676">
                  <c:v>7884040000</c:v>
                </c:pt>
                <c:pt idx="677">
                  <c:v>7884040000</c:v>
                </c:pt>
                <c:pt idx="678">
                  <c:v>7884040000</c:v>
                </c:pt>
                <c:pt idx="679">
                  <c:v>7884040000</c:v>
                </c:pt>
                <c:pt idx="680">
                  <c:v>7884040000</c:v>
                </c:pt>
                <c:pt idx="681">
                  <c:v>7884040000</c:v>
                </c:pt>
                <c:pt idx="682">
                  <c:v>7884040000</c:v>
                </c:pt>
                <c:pt idx="683">
                  <c:v>7884040000</c:v>
                </c:pt>
                <c:pt idx="684">
                  <c:v>7884040000</c:v>
                </c:pt>
                <c:pt idx="685">
                  <c:v>7884040000</c:v>
                </c:pt>
                <c:pt idx="686">
                  <c:v>7884040000</c:v>
                </c:pt>
                <c:pt idx="687">
                  <c:v>7884040000</c:v>
                </c:pt>
                <c:pt idx="688">
                  <c:v>7884040000</c:v>
                </c:pt>
                <c:pt idx="689">
                  <c:v>7884040000</c:v>
                </c:pt>
                <c:pt idx="690">
                  <c:v>7884040000</c:v>
                </c:pt>
                <c:pt idx="691">
                  <c:v>7884040000</c:v>
                </c:pt>
                <c:pt idx="692">
                  <c:v>7884040000</c:v>
                </c:pt>
                <c:pt idx="693">
                  <c:v>7884040000</c:v>
                </c:pt>
                <c:pt idx="694">
                  <c:v>7884040000</c:v>
                </c:pt>
                <c:pt idx="695">
                  <c:v>7884040000</c:v>
                </c:pt>
                <c:pt idx="696">
                  <c:v>7884040000</c:v>
                </c:pt>
                <c:pt idx="697">
                  <c:v>7884040000</c:v>
                </c:pt>
                <c:pt idx="698">
                  <c:v>7884040000</c:v>
                </c:pt>
                <c:pt idx="699">
                  <c:v>7884040000</c:v>
                </c:pt>
                <c:pt idx="700">
                  <c:v>7884040000</c:v>
                </c:pt>
                <c:pt idx="701">
                  <c:v>7884040000</c:v>
                </c:pt>
                <c:pt idx="702">
                  <c:v>7884040000</c:v>
                </c:pt>
                <c:pt idx="703">
                  <c:v>7884040000</c:v>
                </c:pt>
                <c:pt idx="704">
                  <c:v>7884040000</c:v>
                </c:pt>
                <c:pt idx="705">
                  <c:v>7884040000</c:v>
                </c:pt>
                <c:pt idx="706">
                  <c:v>7884040000</c:v>
                </c:pt>
                <c:pt idx="707">
                  <c:v>7884040000</c:v>
                </c:pt>
                <c:pt idx="708">
                  <c:v>7884040000</c:v>
                </c:pt>
                <c:pt idx="709">
                  <c:v>7884040000</c:v>
                </c:pt>
                <c:pt idx="710">
                  <c:v>7884040000</c:v>
                </c:pt>
                <c:pt idx="711">
                  <c:v>7884040000</c:v>
                </c:pt>
                <c:pt idx="712">
                  <c:v>7884040000</c:v>
                </c:pt>
                <c:pt idx="713">
                  <c:v>7884040000</c:v>
                </c:pt>
                <c:pt idx="714">
                  <c:v>7884040000</c:v>
                </c:pt>
                <c:pt idx="715">
                  <c:v>7884040000</c:v>
                </c:pt>
                <c:pt idx="716">
                  <c:v>7884040000</c:v>
                </c:pt>
                <c:pt idx="717">
                  <c:v>7884040000</c:v>
                </c:pt>
                <c:pt idx="718">
                  <c:v>7884040000</c:v>
                </c:pt>
                <c:pt idx="719">
                  <c:v>7884040000</c:v>
                </c:pt>
                <c:pt idx="720">
                  <c:v>7884040000</c:v>
                </c:pt>
                <c:pt idx="721">
                  <c:v>7884040000</c:v>
                </c:pt>
                <c:pt idx="722">
                  <c:v>7884040000</c:v>
                </c:pt>
                <c:pt idx="723">
                  <c:v>7884040000</c:v>
                </c:pt>
                <c:pt idx="724">
                  <c:v>7884040000</c:v>
                </c:pt>
                <c:pt idx="725">
                  <c:v>7884040000</c:v>
                </c:pt>
                <c:pt idx="726">
                  <c:v>7884040000</c:v>
                </c:pt>
                <c:pt idx="727">
                  <c:v>7884040000</c:v>
                </c:pt>
                <c:pt idx="728">
                  <c:v>7884040000</c:v>
                </c:pt>
                <c:pt idx="729">
                  <c:v>7884040000</c:v>
                </c:pt>
                <c:pt idx="730">
                  <c:v>7884040000</c:v>
                </c:pt>
                <c:pt idx="731">
                  <c:v>7884040000</c:v>
                </c:pt>
                <c:pt idx="732">
                  <c:v>7884040000</c:v>
                </c:pt>
                <c:pt idx="733">
                  <c:v>7884040000</c:v>
                </c:pt>
                <c:pt idx="734">
                  <c:v>7884040000</c:v>
                </c:pt>
                <c:pt idx="735">
                  <c:v>7884040000</c:v>
                </c:pt>
                <c:pt idx="736">
                  <c:v>7884040000</c:v>
                </c:pt>
                <c:pt idx="737">
                  <c:v>7884040000</c:v>
                </c:pt>
                <c:pt idx="738">
                  <c:v>7884040000</c:v>
                </c:pt>
                <c:pt idx="739">
                  <c:v>7884040000</c:v>
                </c:pt>
                <c:pt idx="740">
                  <c:v>7884040000</c:v>
                </c:pt>
                <c:pt idx="741">
                  <c:v>7884040000</c:v>
                </c:pt>
                <c:pt idx="742">
                  <c:v>7884040000</c:v>
                </c:pt>
                <c:pt idx="743">
                  <c:v>7884040000</c:v>
                </c:pt>
                <c:pt idx="744">
                  <c:v>7884040000</c:v>
                </c:pt>
                <c:pt idx="745">
                  <c:v>7884040000</c:v>
                </c:pt>
                <c:pt idx="746">
                  <c:v>7884040000</c:v>
                </c:pt>
                <c:pt idx="747">
                  <c:v>7884040000</c:v>
                </c:pt>
                <c:pt idx="748">
                  <c:v>7884040000</c:v>
                </c:pt>
                <c:pt idx="749">
                  <c:v>7884040000</c:v>
                </c:pt>
                <c:pt idx="750">
                  <c:v>7884040000</c:v>
                </c:pt>
                <c:pt idx="751">
                  <c:v>7884040000</c:v>
                </c:pt>
                <c:pt idx="752">
                  <c:v>7884040000</c:v>
                </c:pt>
                <c:pt idx="753">
                  <c:v>7884040000</c:v>
                </c:pt>
                <c:pt idx="754">
                  <c:v>7884040000</c:v>
                </c:pt>
                <c:pt idx="755">
                  <c:v>7884040000</c:v>
                </c:pt>
                <c:pt idx="756">
                  <c:v>7884040000</c:v>
                </c:pt>
                <c:pt idx="757">
                  <c:v>7884040000</c:v>
                </c:pt>
                <c:pt idx="758">
                  <c:v>7884040000</c:v>
                </c:pt>
                <c:pt idx="759">
                  <c:v>7884040000</c:v>
                </c:pt>
                <c:pt idx="760">
                  <c:v>7884040000</c:v>
                </c:pt>
                <c:pt idx="761">
                  <c:v>7884040000</c:v>
                </c:pt>
                <c:pt idx="762">
                  <c:v>7884040000</c:v>
                </c:pt>
                <c:pt idx="763">
                  <c:v>7884040000</c:v>
                </c:pt>
                <c:pt idx="764">
                  <c:v>7884040000</c:v>
                </c:pt>
                <c:pt idx="765">
                  <c:v>7884040000</c:v>
                </c:pt>
                <c:pt idx="766">
                  <c:v>7884040000</c:v>
                </c:pt>
                <c:pt idx="767">
                  <c:v>7884040000</c:v>
                </c:pt>
                <c:pt idx="768">
                  <c:v>7884040000</c:v>
                </c:pt>
                <c:pt idx="769">
                  <c:v>7884040000</c:v>
                </c:pt>
                <c:pt idx="770">
                  <c:v>7884040000</c:v>
                </c:pt>
                <c:pt idx="771">
                  <c:v>7884040000</c:v>
                </c:pt>
                <c:pt idx="772">
                  <c:v>7884040000</c:v>
                </c:pt>
                <c:pt idx="773">
                  <c:v>7884040000</c:v>
                </c:pt>
                <c:pt idx="774">
                  <c:v>7884040000</c:v>
                </c:pt>
                <c:pt idx="775">
                  <c:v>7884040000</c:v>
                </c:pt>
                <c:pt idx="776">
                  <c:v>7884040000</c:v>
                </c:pt>
                <c:pt idx="777">
                  <c:v>7884040000</c:v>
                </c:pt>
                <c:pt idx="778">
                  <c:v>7884040000</c:v>
                </c:pt>
                <c:pt idx="779">
                  <c:v>7884040000</c:v>
                </c:pt>
                <c:pt idx="780">
                  <c:v>7884040000</c:v>
                </c:pt>
                <c:pt idx="781">
                  <c:v>7884040000</c:v>
                </c:pt>
                <c:pt idx="782">
                  <c:v>7884040000</c:v>
                </c:pt>
                <c:pt idx="783">
                  <c:v>7884040000</c:v>
                </c:pt>
                <c:pt idx="784">
                  <c:v>7884040000</c:v>
                </c:pt>
                <c:pt idx="785">
                  <c:v>7884040000</c:v>
                </c:pt>
                <c:pt idx="786">
                  <c:v>7884040000</c:v>
                </c:pt>
                <c:pt idx="787">
                  <c:v>7884040000</c:v>
                </c:pt>
                <c:pt idx="788">
                  <c:v>7884040000</c:v>
                </c:pt>
                <c:pt idx="789">
                  <c:v>7884040000</c:v>
                </c:pt>
                <c:pt idx="790">
                  <c:v>7884040000</c:v>
                </c:pt>
                <c:pt idx="791">
                  <c:v>7884040000</c:v>
                </c:pt>
                <c:pt idx="792">
                  <c:v>7884040000</c:v>
                </c:pt>
                <c:pt idx="793">
                  <c:v>7884040000</c:v>
                </c:pt>
                <c:pt idx="794">
                  <c:v>7884040000</c:v>
                </c:pt>
                <c:pt idx="795">
                  <c:v>7884040000</c:v>
                </c:pt>
                <c:pt idx="796">
                  <c:v>7884040000</c:v>
                </c:pt>
                <c:pt idx="797">
                  <c:v>7884040000</c:v>
                </c:pt>
                <c:pt idx="798">
                  <c:v>7884040000</c:v>
                </c:pt>
                <c:pt idx="799">
                  <c:v>7884040000</c:v>
                </c:pt>
                <c:pt idx="800">
                  <c:v>7884040000</c:v>
                </c:pt>
                <c:pt idx="801">
                  <c:v>7884040000</c:v>
                </c:pt>
                <c:pt idx="802">
                  <c:v>7884040000</c:v>
                </c:pt>
                <c:pt idx="803">
                  <c:v>7884040000</c:v>
                </c:pt>
                <c:pt idx="804">
                  <c:v>7884040000</c:v>
                </c:pt>
                <c:pt idx="805">
                  <c:v>7884040000</c:v>
                </c:pt>
                <c:pt idx="806">
                  <c:v>7884040000</c:v>
                </c:pt>
                <c:pt idx="807">
                  <c:v>7884040000</c:v>
                </c:pt>
                <c:pt idx="808">
                  <c:v>7884040000</c:v>
                </c:pt>
                <c:pt idx="809">
                  <c:v>7884040000</c:v>
                </c:pt>
                <c:pt idx="810">
                  <c:v>7884040000</c:v>
                </c:pt>
                <c:pt idx="811">
                  <c:v>7884040000</c:v>
                </c:pt>
                <c:pt idx="812">
                  <c:v>7884040000</c:v>
                </c:pt>
                <c:pt idx="813">
                  <c:v>7884040000</c:v>
                </c:pt>
                <c:pt idx="814">
                  <c:v>7884040000</c:v>
                </c:pt>
                <c:pt idx="815">
                  <c:v>7884040000</c:v>
                </c:pt>
                <c:pt idx="816">
                  <c:v>7884040000</c:v>
                </c:pt>
                <c:pt idx="817">
                  <c:v>7884040000</c:v>
                </c:pt>
                <c:pt idx="818">
                  <c:v>7884040000</c:v>
                </c:pt>
                <c:pt idx="819">
                  <c:v>7884040000</c:v>
                </c:pt>
                <c:pt idx="820">
                  <c:v>7884040000</c:v>
                </c:pt>
                <c:pt idx="821">
                  <c:v>7884040000</c:v>
                </c:pt>
                <c:pt idx="822">
                  <c:v>7884040000</c:v>
                </c:pt>
                <c:pt idx="823">
                  <c:v>7884040000</c:v>
                </c:pt>
                <c:pt idx="824">
                  <c:v>7884040000</c:v>
                </c:pt>
                <c:pt idx="825">
                  <c:v>7884040000</c:v>
                </c:pt>
                <c:pt idx="826">
                  <c:v>7884040000</c:v>
                </c:pt>
                <c:pt idx="827">
                  <c:v>7884040000</c:v>
                </c:pt>
                <c:pt idx="828">
                  <c:v>7884040000</c:v>
                </c:pt>
                <c:pt idx="829">
                  <c:v>7884040000</c:v>
                </c:pt>
                <c:pt idx="830">
                  <c:v>7884040000</c:v>
                </c:pt>
                <c:pt idx="831">
                  <c:v>7884040000</c:v>
                </c:pt>
                <c:pt idx="832">
                  <c:v>7884040000</c:v>
                </c:pt>
                <c:pt idx="833">
                  <c:v>7884040000</c:v>
                </c:pt>
                <c:pt idx="834">
                  <c:v>7884040000</c:v>
                </c:pt>
                <c:pt idx="835">
                  <c:v>7884040000</c:v>
                </c:pt>
                <c:pt idx="836">
                  <c:v>7884040000</c:v>
                </c:pt>
                <c:pt idx="837">
                  <c:v>7884040000</c:v>
                </c:pt>
                <c:pt idx="838">
                  <c:v>7884040000</c:v>
                </c:pt>
                <c:pt idx="839">
                  <c:v>7884040000</c:v>
                </c:pt>
                <c:pt idx="840">
                  <c:v>7884040000</c:v>
                </c:pt>
                <c:pt idx="841">
                  <c:v>7884040000</c:v>
                </c:pt>
                <c:pt idx="842">
                  <c:v>7884040000</c:v>
                </c:pt>
                <c:pt idx="843">
                  <c:v>7884040000</c:v>
                </c:pt>
                <c:pt idx="844">
                  <c:v>7884040000</c:v>
                </c:pt>
                <c:pt idx="845">
                  <c:v>7884040000</c:v>
                </c:pt>
                <c:pt idx="846">
                  <c:v>7884040000</c:v>
                </c:pt>
                <c:pt idx="847">
                  <c:v>7884040000</c:v>
                </c:pt>
                <c:pt idx="848">
                  <c:v>7884040000</c:v>
                </c:pt>
                <c:pt idx="849">
                  <c:v>7884040000</c:v>
                </c:pt>
                <c:pt idx="850">
                  <c:v>7884040000</c:v>
                </c:pt>
                <c:pt idx="851">
                  <c:v>7884040000</c:v>
                </c:pt>
                <c:pt idx="852">
                  <c:v>7884040000</c:v>
                </c:pt>
                <c:pt idx="853">
                  <c:v>7884040000</c:v>
                </c:pt>
                <c:pt idx="854">
                  <c:v>7884040000</c:v>
                </c:pt>
                <c:pt idx="855">
                  <c:v>7884040000</c:v>
                </c:pt>
                <c:pt idx="856">
                  <c:v>7884040000</c:v>
                </c:pt>
                <c:pt idx="857">
                  <c:v>7884040000</c:v>
                </c:pt>
                <c:pt idx="858">
                  <c:v>7884040000</c:v>
                </c:pt>
                <c:pt idx="859">
                  <c:v>7884040000</c:v>
                </c:pt>
                <c:pt idx="860">
                  <c:v>7884040000</c:v>
                </c:pt>
                <c:pt idx="861">
                  <c:v>7884040000</c:v>
                </c:pt>
                <c:pt idx="862">
                  <c:v>7884040000</c:v>
                </c:pt>
                <c:pt idx="863">
                  <c:v>7884040000</c:v>
                </c:pt>
                <c:pt idx="864">
                  <c:v>7884040000</c:v>
                </c:pt>
                <c:pt idx="865">
                  <c:v>7884040000</c:v>
                </c:pt>
                <c:pt idx="866">
                  <c:v>7884040000</c:v>
                </c:pt>
                <c:pt idx="867">
                  <c:v>7884040000</c:v>
                </c:pt>
                <c:pt idx="868">
                  <c:v>7884040000</c:v>
                </c:pt>
                <c:pt idx="869">
                  <c:v>7884040000</c:v>
                </c:pt>
                <c:pt idx="870">
                  <c:v>7884040000</c:v>
                </c:pt>
                <c:pt idx="871">
                  <c:v>7884040000</c:v>
                </c:pt>
                <c:pt idx="872">
                  <c:v>7884040000</c:v>
                </c:pt>
                <c:pt idx="873">
                  <c:v>7884040000</c:v>
                </c:pt>
                <c:pt idx="874">
                  <c:v>7884040000</c:v>
                </c:pt>
                <c:pt idx="875">
                  <c:v>7884040000</c:v>
                </c:pt>
                <c:pt idx="876">
                  <c:v>7884040000</c:v>
                </c:pt>
                <c:pt idx="877">
                  <c:v>7884040000</c:v>
                </c:pt>
                <c:pt idx="878">
                  <c:v>7884040000</c:v>
                </c:pt>
                <c:pt idx="879">
                  <c:v>7884040000</c:v>
                </c:pt>
                <c:pt idx="880">
                  <c:v>7884040000</c:v>
                </c:pt>
                <c:pt idx="881">
                  <c:v>7884040000</c:v>
                </c:pt>
                <c:pt idx="882">
                  <c:v>7884040000</c:v>
                </c:pt>
                <c:pt idx="883">
                  <c:v>7884040000</c:v>
                </c:pt>
                <c:pt idx="884">
                  <c:v>7884040000</c:v>
                </c:pt>
                <c:pt idx="885">
                  <c:v>7884040000</c:v>
                </c:pt>
                <c:pt idx="886">
                  <c:v>7884040000</c:v>
                </c:pt>
                <c:pt idx="887">
                  <c:v>7884040000</c:v>
                </c:pt>
                <c:pt idx="888">
                  <c:v>7884040000</c:v>
                </c:pt>
                <c:pt idx="889">
                  <c:v>7884040000</c:v>
                </c:pt>
                <c:pt idx="890">
                  <c:v>7884040000</c:v>
                </c:pt>
                <c:pt idx="891">
                  <c:v>7884040000</c:v>
                </c:pt>
                <c:pt idx="892">
                  <c:v>7884040000</c:v>
                </c:pt>
                <c:pt idx="893">
                  <c:v>7884040000</c:v>
                </c:pt>
                <c:pt idx="894">
                  <c:v>7884040000</c:v>
                </c:pt>
                <c:pt idx="895">
                  <c:v>7884040000</c:v>
                </c:pt>
                <c:pt idx="896">
                  <c:v>7884040000</c:v>
                </c:pt>
                <c:pt idx="897">
                  <c:v>7884040000</c:v>
                </c:pt>
                <c:pt idx="898">
                  <c:v>7884040000</c:v>
                </c:pt>
                <c:pt idx="899">
                  <c:v>7884040000</c:v>
                </c:pt>
                <c:pt idx="900">
                  <c:v>7884040000</c:v>
                </c:pt>
                <c:pt idx="901">
                  <c:v>7884040000</c:v>
                </c:pt>
                <c:pt idx="902">
                  <c:v>7884040000</c:v>
                </c:pt>
                <c:pt idx="903">
                  <c:v>7884040000</c:v>
                </c:pt>
                <c:pt idx="904">
                  <c:v>7884040000</c:v>
                </c:pt>
                <c:pt idx="905">
                  <c:v>7884040000</c:v>
                </c:pt>
                <c:pt idx="906">
                  <c:v>7884040000</c:v>
                </c:pt>
                <c:pt idx="907">
                  <c:v>7884040000</c:v>
                </c:pt>
                <c:pt idx="908">
                  <c:v>7884040000</c:v>
                </c:pt>
                <c:pt idx="909">
                  <c:v>7884040000</c:v>
                </c:pt>
                <c:pt idx="910">
                  <c:v>7884040000</c:v>
                </c:pt>
                <c:pt idx="911">
                  <c:v>7884040000</c:v>
                </c:pt>
                <c:pt idx="912">
                  <c:v>7884040000</c:v>
                </c:pt>
                <c:pt idx="913">
                  <c:v>7884040000</c:v>
                </c:pt>
                <c:pt idx="914">
                  <c:v>7884040000</c:v>
                </c:pt>
                <c:pt idx="915">
                  <c:v>7884040000</c:v>
                </c:pt>
                <c:pt idx="916">
                  <c:v>7884040000</c:v>
                </c:pt>
                <c:pt idx="917">
                  <c:v>7884040000</c:v>
                </c:pt>
                <c:pt idx="918">
                  <c:v>7884040000</c:v>
                </c:pt>
                <c:pt idx="919">
                  <c:v>7884040000</c:v>
                </c:pt>
                <c:pt idx="920">
                  <c:v>7884040000</c:v>
                </c:pt>
                <c:pt idx="921">
                  <c:v>7884040000</c:v>
                </c:pt>
                <c:pt idx="922">
                  <c:v>7884040000</c:v>
                </c:pt>
                <c:pt idx="923">
                  <c:v>7884040000</c:v>
                </c:pt>
                <c:pt idx="924">
                  <c:v>7884040000</c:v>
                </c:pt>
                <c:pt idx="925">
                  <c:v>7884040000</c:v>
                </c:pt>
                <c:pt idx="926">
                  <c:v>7884040000</c:v>
                </c:pt>
                <c:pt idx="927">
                  <c:v>7884040000</c:v>
                </c:pt>
                <c:pt idx="928">
                  <c:v>7884040000</c:v>
                </c:pt>
                <c:pt idx="929">
                  <c:v>7884040000</c:v>
                </c:pt>
                <c:pt idx="930">
                  <c:v>7884040000</c:v>
                </c:pt>
                <c:pt idx="931">
                  <c:v>7884040000</c:v>
                </c:pt>
                <c:pt idx="932">
                  <c:v>7884040000</c:v>
                </c:pt>
                <c:pt idx="933">
                  <c:v>7884040000</c:v>
                </c:pt>
                <c:pt idx="934">
                  <c:v>7884040000</c:v>
                </c:pt>
                <c:pt idx="935">
                  <c:v>7884040000</c:v>
                </c:pt>
                <c:pt idx="936">
                  <c:v>7884040000</c:v>
                </c:pt>
                <c:pt idx="937">
                  <c:v>7884040000</c:v>
                </c:pt>
                <c:pt idx="938">
                  <c:v>7884040000</c:v>
                </c:pt>
                <c:pt idx="939">
                  <c:v>7884040000</c:v>
                </c:pt>
                <c:pt idx="940">
                  <c:v>7884040000</c:v>
                </c:pt>
                <c:pt idx="941">
                  <c:v>7884040000</c:v>
                </c:pt>
                <c:pt idx="942">
                  <c:v>7884040000</c:v>
                </c:pt>
                <c:pt idx="943">
                  <c:v>7884040000</c:v>
                </c:pt>
                <c:pt idx="944">
                  <c:v>7884040000</c:v>
                </c:pt>
                <c:pt idx="945">
                  <c:v>7884040000</c:v>
                </c:pt>
                <c:pt idx="946">
                  <c:v>7884040000</c:v>
                </c:pt>
                <c:pt idx="947">
                  <c:v>7884040000</c:v>
                </c:pt>
                <c:pt idx="948">
                  <c:v>7884040000</c:v>
                </c:pt>
                <c:pt idx="949">
                  <c:v>7884040000</c:v>
                </c:pt>
                <c:pt idx="950">
                  <c:v>7884040000</c:v>
                </c:pt>
                <c:pt idx="951">
                  <c:v>7884040000</c:v>
                </c:pt>
                <c:pt idx="952">
                  <c:v>7884040000</c:v>
                </c:pt>
                <c:pt idx="953">
                  <c:v>7884040000</c:v>
                </c:pt>
                <c:pt idx="954">
                  <c:v>7884040000</c:v>
                </c:pt>
                <c:pt idx="955">
                  <c:v>7884040000</c:v>
                </c:pt>
                <c:pt idx="956">
                  <c:v>7884040000</c:v>
                </c:pt>
                <c:pt idx="957">
                  <c:v>7884040000</c:v>
                </c:pt>
                <c:pt idx="958">
                  <c:v>7884040000</c:v>
                </c:pt>
                <c:pt idx="959">
                  <c:v>7884040000</c:v>
                </c:pt>
                <c:pt idx="960">
                  <c:v>7884040000</c:v>
                </c:pt>
                <c:pt idx="961">
                  <c:v>7884040000</c:v>
                </c:pt>
                <c:pt idx="962">
                  <c:v>7884040000</c:v>
                </c:pt>
                <c:pt idx="963">
                  <c:v>7884040000</c:v>
                </c:pt>
                <c:pt idx="964">
                  <c:v>7884040000</c:v>
                </c:pt>
                <c:pt idx="965">
                  <c:v>7884040000</c:v>
                </c:pt>
                <c:pt idx="966">
                  <c:v>7884040000</c:v>
                </c:pt>
                <c:pt idx="967">
                  <c:v>7884040000</c:v>
                </c:pt>
                <c:pt idx="968">
                  <c:v>7884040000</c:v>
                </c:pt>
                <c:pt idx="969">
                  <c:v>7884040000</c:v>
                </c:pt>
                <c:pt idx="970">
                  <c:v>7884040000</c:v>
                </c:pt>
                <c:pt idx="971">
                  <c:v>7884040000</c:v>
                </c:pt>
                <c:pt idx="972">
                  <c:v>7884040000</c:v>
                </c:pt>
                <c:pt idx="973">
                  <c:v>7884040000</c:v>
                </c:pt>
                <c:pt idx="974">
                  <c:v>7884040000</c:v>
                </c:pt>
                <c:pt idx="975">
                  <c:v>7884040000</c:v>
                </c:pt>
                <c:pt idx="976">
                  <c:v>7884040000</c:v>
                </c:pt>
                <c:pt idx="977">
                  <c:v>7884040000</c:v>
                </c:pt>
                <c:pt idx="978">
                  <c:v>7884040000</c:v>
                </c:pt>
                <c:pt idx="979">
                  <c:v>7884040000</c:v>
                </c:pt>
                <c:pt idx="980">
                  <c:v>7884040000</c:v>
                </c:pt>
                <c:pt idx="981">
                  <c:v>7884040000</c:v>
                </c:pt>
                <c:pt idx="982">
                  <c:v>7884040000</c:v>
                </c:pt>
                <c:pt idx="983">
                  <c:v>7884040000</c:v>
                </c:pt>
                <c:pt idx="984">
                  <c:v>7884040000</c:v>
                </c:pt>
                <c:pt idx="985">
                  <c:v>7884040000</c:v>
                </c:pt>
                <c:pt idx="986">
                  <c:v>7884040000</c:v>
                </c:pt>
                <c:pt idx="987">
                  <c:v>7884040000</c:v>
                </c:pt>
                <c:pt idx="988">
                  <c:v>7884040000</c:v>
                </c:pt>
                <c:pt idx="989">
                  <c:v>7884040000</c:v>
                </c:pt>
                <c:pt idx="990">
                  <c:v>7884040000</c:v>
                </c:pt>
                <c:pt idx="991">
                  <c:v>7884040000</c:v>
                </c:pt>
                <c:pt idx="992">
                  <c:v>7884040000</c:v>
                </c:pt>
                <c:pt idx="993">
                  <c:v>7884040000</c:v>
                </c:pt>
                <c:pt idx="994">
                  <c:v>7884040000</c:v>
                </c:pt>
                <c:pt idx="995">
                  <c:v>7884040000</c:v>
                </c:pt>
                <c:pt idx="996">
                  <c:v>7884040000</c:v>
                </c:pt>
                <c:pt idx="997">
                  <c:v>7884040000</c:v>
                </c:pt>
                <c:pt idx="998">
                  <c:v>7884040000</c:v>
                </c:pt>
                <c:pt idx="999">
                  <c:v>7884040000</c:v>
                </c:pt>
                <c:pt idx="1000">
                  <c:v>7884040000</c:v>
                </c:pt>
                <c:pt idx="1001">
                  <c:v>7884040000</c:v>
                </c:pt>
                <c:pt idx="1002">
                  <c:v>7884040000</c:v>
                </c:pt>
                <c:pt idx="1003">
                  <c:v>7884040000</c:v>
                </c:pt>
                <c:pt idx="1004">
                  <c:v>7884040000</c:v>
                </c:pt>
                <c:pt idx="1005">
                  <c:v>7884040000</c:v>
                </c:pt>
                <c:pt idx="1006">
                  <c:v>7884040000</c:v>
                </c:pt>
                <c:pt idx="1007">
                  <c:v>7884040000</c:v>
                </c:pt>
                <c:pt idx="1008">
                  <c:v>7884040000</c:v>
                </c:pt>
                <c:pt idx="1009">
                  <c:v>7884040000</c:v>
                </c:pt>
                <c:pt idx="1010">
                  <c:v>7884040000</c:v>
                </c:pt>
                <c:pt idx="1011">
                  <c:v>7884040000</c:v>
                </c:pt>
                <c:pt idx="1012">
                  <c:v>7884040000</c:v>
                </c:pt>
                <c:pt idx="1013">
                  <c:v>7884040000</c:v>
                </c:pt>
                <c:pt idx="1014">
                  <c:v>7884040000</c:v>
                </c:pt>
                <c:pt idx="1015">
                  <c:v>7884040000</c:v>
                </c:pt>
                <c:pt idx="1016">
                  <c:v>7884040000</c:v>
                </c:pt>
                <c:pt idx="1017">
                  <c:v>7884040000</c:v>
                </c:pt>
                <c:pt idx="1018">
                  <c:v>7884040000</c:v>
                </c:pt>
                <c:pt idx="1019">
                  <c:v>7884040000</c:v>
                </c:pt>
                <c:pt idx="1020">
                  <c:v>7884040000</c:v>
                </c:pt>
                <c:pt idx="1021">
                  <c:v>7884040000</c:v>
                </c:pt>
                <c:pt idx="1022">
                  <c:v>7884040000</c:v>
                </c:pt>
                <c:pt idx="1023">
                  <c:v>7884040000</c:v>
                </c:pt>
                <c:pt idx="1024">
                  <c:v>7884040000</c:v>
                </c:pt>
                <c:pt idx="1025">
                  <c:v>7884040000</c:v>
                </c:pt>
                <c:pt idx="1026">
                  <c:v>7884040000</c:v>
                </c:pt>
                <c:pt idx="1027">
                  <c:v>7884040000</c:v>
                </c:pt>
                <c:pt idx="1028">
                  <c:v>7884040000</c:v>
                </c:pt>
                <c:pt idx="1029">
                  <c:v>7884040000</c:v>
                </c:pt>
                <c:pt idx="1030">
                  <c:v>7884040000</c:v>
                </c:pt>
                <c:pt idx="1031">
                  <c:v>7884040000</c:v>
                </c:pt>
                <c:pt idx="1032">
                  <c:v>7884040000</c:v>
                </c:pt>
                <c:pt idx="1033">
                  <c:v>7884040000</c:v>
                </c:pt>
                <c:pt idx="1034">
                  <c:v>7884040000</c:v>
                </c:pt>
                <c:pt idx="1035">
                  <c:v>7884040000</c:v>
                </c:pt>
                <c:pt idx="1036">
                  <c:v>7884040000</c:v>
                </c:pt>
                <c:pt idx="1037">
                  <c:v>7884040000</c:v>
                </c:pt>
                <c:pt idx="1038">
                  <c:v>7884040000</c:v>
                </c:pt>
                <c:pt idx="1039">
                  <c:v>7884040000</c:v>
                </c:pt>
                <c:pt idx="1040">
                  <c:v>7884040000</c:v>
                </c:pt>
                <c:pt idx="1041">
                  <c:v>7884040000</c:v>
                </c:pt>
                <c:pt idx="1042">
                  <c:v>7884040000</c:v>
                </c:pt>
                <c:pt idx="1043">
                  <c:v>7884040000</c:v>
                </c:pt>
                <c:pt idx="1044">
                  <c:v>7884040000</c:v>
                </c:pt>
                <c:pt idx="1045">
                  <c:v>7884040000</c:v>
                </c:pt>
                <c:pt idx="1046">
                  <c:v>7884040000</c:v>
                </c:pt>
                <c:pt idx="1047">
                  <c:v>7884040000</c:v>
                </c:pt>
                <c:pt idx="1048">
                  <c:v>7884040000</c:v>
                </c:pt>
                <c:pt idx="1049">
                  <c:v>7884040000</c:v>
                </c:pt>
                <c:pt idx="1050">
                  <c:v>7884040000</c:v>
                </c:pt>
                <c:pt idx="1051">
                  <c:v>7884040000</c:v>
                </c:pt>
                <c:pt idx="1052">
                  <c:v>7884040000</c:v>
                </c:pt>
                <c:pt idx="1053">
                  <c:v>7884040000</c:v>
                </c:pt>
                <c:pt idx="1054">
                  <c:v>7884040000</c:v>
                </c:pt>
                <c:pt idx="1055">
                  <c:v>7884040000</c:v>
                </c:pt>
                <c:pt idx="1056">
                  <c:v>7884040000</c:v>
                </c:pt>
                <c:pt idx="1057">
                  <c:v>7884040000</c:v>
                </c:pt>
                <c:pt idx="1058">
                  <c:v>7884040000</c:v>
                </c:pt>
                <c:pt idx="1059">
                  <c:v>7884040000</c:v>
                </c:pt>
                <c:pt idx="1060">
                  <c:v>7884040000</c:v>
                </c:pt>
                <c:pt idx="1061">
                  <c:v>7884040000</c:v>
                </c:pt>
                <c:pt idx="1062">
                  <c:v>7884040000</c:v>
                </c:pt>
                <c:pt idx="1063">
                  <c:v>7884040000</c:v>
                </c:pt>
                <c:pt idx="1064">
                  <c:v>7884040000</c:v>
                </c:pt>
                <c:pt idx="1065">
                  <c:v>7884040000</c:v>
                </c:pt>
                <c:pt idx="1066">
                  <c:v>7884040000</c:v>
                </c:pt>
                <c:pt idx="1067">
                  <c:v>7884040000</c:v>
                </c:pt>
                <c:pt idx="1068">
                  <c:v>7884040000</c:v>
                </c:pt>
                <c:pt idx="1069">
                  <c:v>7884040000</c:v>
                </c:pt>
                <c:pt idx="1070">
                  <c:v>7884040000</c:v>
                </c:pt>
                <c:pt idx="1071">
                  <c:v>7884040000</c:v>
                </c:pt>
                <c:pt idx="1072">
                  <c:v>7884040000</c:v>
                </c:pt>
                <c:pt idx="1073">
                  <c:v>7884040000</c:v>
                </c:pt>
                <c:pt idx="1074">
                  <c:v>7884040000</c:v>
                </c:pt>
                <c:pt idx="1075">
                  <c:v>7884040000</c:v>
                </c:pt>
                <c:pt idx="1076">
                  <c:v>7884040000</c:v>
                </c:pt>
                <c:pt idx="1077">
                  <c:v>7884040000</c:v>
                </c:pt>
                <c:pt idx="1078">
                  <c:v>7884040000</c:v>
                </c:pt>
                <c:pt idx="1079">
                  <c:v>7884040000</c:v>
                </c:pt>
                <c:pt idx="1080">
                  <c:v>7884040000</c:v>
                </c:pt>
                <c:pt idx="1081">
                  <c:v>7884040000</c:v>
                </c:pt>
                <c:pt idx="1082">
                  <c:v>7884040000</c:v>
                </c:pt>
                <c:pt idx="1083">
                  <c:v>7884040000</c:v>
                </c:pt>
                <c:pt idx="1084">
                  <c:v>7884040000</c:v>
                </c:pt>
                <c:pt idx="1085">
                  <c:v>7884040000</c:v>
                </c:pt>
                <c:pt idx="1086">
                  <c:v>7884040000</c:v>
                </c:pt>
                <c:pt idx="1087">
                  <c:v>7884040000</c:v>
                </c:pt>
                <c:pt idx="1088">
                  <c:v>7884040000</c:v>
                </c:pt>
                <c:pt idx="1089">
                  <c:v>7884040000</c:v>
                </c:pt>
                <c:pt idx="1090">
                  <c:v>7884040000</c:v>
                </c:pt>
                <c:pt idx="1091">
                  <c:v>7884040000</c:v>
                </c:pt>
                <c:pt idx="1092">
                  <c:v>7884040000</c:v>
                </c:pt>
                <c:pt idx="1093">
                  <c:v>7884040000</c:v>
                </c:pt>
                <c:pt idx="1094">
                  <c:v>7884040000</c:v>
                </c:pt>
                <c:pt idx="1095">
                  <c:v>7884040000</c:v>
                </c:pt>
                <c:pt idx="1096">
                  <c:v>7884040000</c:v>
                </c:pt>
                <c:pt idx="1097">
                  <c:v>7884040000</c:v>
                </c:pt>
                <c:pt idx="1098">
                  <c:v>7884040000</c:v>
                </c:pt>
                <c:pt idx="1099">
                  <c:v>7884040000</c:v>
                </c:pt>
                <c:pt idx="1100">
                  <c:v>7884040000</c:v>
                </c:pt>
                <c:pt idx="1101">
                  <c:v>7884040000</c:v>
                </c:pt>
                <c:pt idx="1102">
                  <c:v>7884040000</c:v>
                </c:pt>
                <c:pt idx="1103">
                  <c:v>7884040000</c:v>
                </c:pt>
                <c:pt idx="1104">
                  <c:v>7884040000</c:v>
                </c:pt>
                <c:pt idx="1105">
                  <c:v>7884040000</c:v>
                </c:pt>
                <c:pt idx="1106">
                  <c:v>7884040000</c:v>
                </c:pt>
                <c:pt idx="1107">
                  <c:v>7884040000</c:v>
                </c:pt>
                <c:pt idx="1108">
                  <c:v>7884040000</c:v>
                </c:pt>
                <c:pt idx="1109">
                  <c:v>7884040000</c:v>
                </c:pt>
                <c:pt idx="1110">
                  <c:v>7884040000</c:v>
                </c:pt>
                <c:pt idx="1111">
                  <c:v>7884040000</c:v>
                </c:pt>
                <c:pt idx="1112">
                  <c:v>7884040000</c:v>
                </c:pt>
                <c:pt idx="1113">
                  <c:v>7884040000</c:v>
                </c:pt>
                <c:pt idx="1114">
                  <c:v>7884040000</c:v>
                </c:pt>
                <c:pt idx="1115">
                  <c:v>7884040000</c:v>
                </c:pt>
                <c:pt idx="1116">
                  <c:v>7884040000</c:v>
                </c:pt>
                <c:pt idx="1117">
                  <c:v>7884040000</c:v>
                </c:pt>
                <c:pt idx="1118">
                  <c:v>7884040000</c:v>
                </c:pt>
                <c:pt idx="1119">
                  <c:v>7884040000</c:v>
                </c:pt>
                <c:pt idx="1120">
                  <c:v>7884040000</c:v>
                </c:pt>
                <c:pt idx="1121">
                  <c:v>7884040000</c:v>
                </c:pt>
                <c:pt idx="1122">
                  <c:v>7884040000</c:v>
                </c:pt>
                <c:pt idx="1123">
                  <c:v>7884040000</c:v>
                </c:pt>
                <c:pt idx="1124">
                  <c:v>7884040000</c:v>
                </c:pt>
                <c:pt idx="1125">
                  <c:v>7884040000</c:v>
                </c:pt>
                <c:pt idx="1126">
                  <c:v>7884040000</c:v>
                </c:pt>
                <c:pt idx="1127">
                  <c:v>7884040000</c:v>
                </c:pt>
                <c:pt idx="1128">
                  <c:v>7884040000</c:v>
                </c:pt>
                <c:pt idx="1129">
                  <c:v>7884040000</c:v>
                </c:pt>
                <c:pt idx="1130">
                  <c:v>7884040000</c:v>
                </c:pt>
                <c:pt idx="1131">
                  <c:v>7884040000</c:v>
                </c:pt>
                <c:pt idx="1132">
                  <c:v>7884040000</c:v>
                </c:pt>
                <c:pt idx="1133">
                  <c:v>7884040000</c:v>
                </c:pt>
                <c:pt idx="1134">
                  <c:v>7884040000</c:v>
                </c:pt>
                <c:pt idx="1135">
                  <c:v>7884040000</c:v>
                </c:pt>
                <c:pt idx="1136">
                  <c:v>7884040000</c:v>
                </c:pt>
                <c:pt idx="1137">
                  <c:v>7884040000</c:v>
                </c:pt>
                <c:pt idx="1138">
                  <c:v>7884040000</c:v>
                </c:pt>
                <c:pt idx="1139">
                  <c:v>7884040000</c:v>
                </c:pt>
                <c:pt idx="1140">
                  <c:v>7884040000</c:v>
                </c:pt>
                <c:pt idx="1141">
                  <c:v>7884040000</c:v>
                </c:pt>
                <c:pt idx="1142">
                  <c:v>7884040000</c:v>
                </c:pt>
                <c:pt idx="1143">
                  <c:v>7884040000</c:v>
                </c:pt>
                <c:pt idx="1144">
                  <c:v>7884040000</c:v>
                </c:pt>
                <c:pt idx="1145">
                  <c:v>7884040000</c:v>
                </c:pt>
                <c:pt idx="1146">
                  <c:v>7884040000</c:v>
                </c:pt>
                <c:pt idx="1147">
                  <c:v>7884040000</c:v>
                </c:pt>
                <c:pt idx="1148">
                  <c:v>7884040000</c:v>
                </c:pt>
                <c:pt idx="1149">
                  <c:v>7884040000</c:v>
                </c:pt>
                <c:pt idx="1150">
                  <c:v>7884040000</c:v>
                </c:pt>
                <c:pt idx="1151">
                  <c:v>7884040000</c:v>
                </c:pt>
                <c:pt idx="1152">
                  <c:v>7884040000</c:v>
                </c:pt>
                <c:pt idx="1153">
                  <c:v>7884040000</c:v>
                </c:pt>
                <c:pt idx="1154">
                  <c:v>7884040000</c:v>
                </c:pt>
                <c:pt idx="1155">
                  <c:v>7884040000</c:v>
                </c:pt>
                <c:pt idx="1156">
                  <c:v>7884040000</c:v>
                </c:pt>
                <c:pt idx="1157">
                  <c:v>7884040000</c:v>
                </c:pt>
                <c:pt idx="1158">
                  <c:v>7884040000</c:v>
                </c:pt>
                <c:pt idx="1159">
                  <c:v>7884040000</c:v>
                </c:pt>
                <c:pt idx="1160">
                  <c:v>7884040000</c:v>
                </c:pt>
                <c:pt idx="1161">
                  <c:v>7884040000</c:v>
                </c:pt>
                <c:pt idx="1162">
                  <c:v>7884040000</c:v>
                </c:pt>
                <c:pt idx="1163">
                  <c:v>7884040000</c:v>
                </c:pt>
                <c:pt idx="1164">
                  <c:v>7884040000</c:v>
                </c:pt>
                <c:pt idx="1165">
                  <c:v>7884040000</c:v>
                </c:pt>
                <c:pt idx="1166">
                  <c:v>7884040000</c:v>
                </c:pt>
                <c:pt idx="1167">
                  <c:v>7884040000</c:v>
                </c:pt>
                <c:pt idx="1168">
                  <c:v>7884040000</c:v>
                </c:pt>
                <c:pt idx="1169">
                  <c:v>7884040000</c:v>
                </c:pt>
                <c:pt idx="1170">
                  <c:v>7884040000</c:v>
                </c:pt>
                <c:pt idx="1171">
                  <c:v>7884040000</c:v>
                </c:pt>
                <c:pt idx="1172">
                  <c:v>7884040000</c:v>
                </c:pt>
                <c:pt idx="1173">
                  <c:v>7884040000</c:v>
                </c:pt>
                <c:pt idx="1174">
                  <c:v>7884040000</c:v>
                </c:pt>
                <c:pt idx="1175">
                  <c:v>7884040000</c:v>
                </c:pt>
                <c:pt idx="1176">
                  <c:v>7884040000</c:v>
                </c:pt>
                <c:pt idx="1177">
                  <c:v>7884040000</c:v>
                </c:pt>
                <c:pt idx="1178">
                  <c:v>7884040000</c:v>
                </c:pt>
                <c:pt idx="1179">
                  <c:v>7884040000</c:v>
                </c:pt>
                <c:pt idx="1180">
                  <c:v>7884040000</c:v>
                </c:pt>
                <c:pt idx="1181">
                  <c:v>7884040000</c:v>
                </c:pt>
                <c:pt idx="1182">
                  <c:v>7884040000</c:v>
                </c:pt>
                <c:pt idx="1183">
                  <c:v>7884040000</c:v>
                </c:pt>
                <c:pt idx="1184">
                  <c:v>7884040000</c:v>
                </c:pt>
                <c:pt idx="1185">
                  <c:v>7884040000</c:v>
                </c:pt>
                <c:pt idx="1186">
                  <c:v>7884040000</c:v>
                </c:pt>
                <c:pt idx="1187">
                  <c:v>7884040000</c:v>
                </c:pt>
                <c:pt idx="1188">
                  <c:v>7884040000</c:v>
                </c:pt>
                <c:pt idx="1189">
                  <c:v>7884040000</c:v>
                </c:pt>
                <c:pt idx="1190">
                  <c:v>7884040000</c:v>
                </c:pt>
                <c:pt idx="1191">
                  <c:v>7884040000</c:v>
                </c:pt>
                <c:pt idx="1192">
                  <c:v>7884040000</c:v>
                </c:pt>
                <c:pt idx="1193">
                  <c:v>7884040000</c:v>
                </c:pt>
                <c:pt idx="1194">
                  <c:v>7884040000</c:v>
                </c:pt>
                <c:pt idx="1195">
                  <c:v>7884040000</c:v>
                </c:pt>
                <c:pt idx="1196">
                  <c:v>7884040000</c:v>
                </c:pt>
                <c:pt idx="1197">
                  <c:v>7884040000</c:v>
                </c:pt>
                <c:pt idx="1198">
                  <c:v>7884040000</c:v>
                </c:pt>
                <c:pt idx="1199">
                  <c:v>7884040000</c:v>
                </c:pt>
                <c:pt idx="1200">
                  <c:v>7884040000</c:v>
                </c:pt>
                <c:pt idx="1201">
                  <c:v>7884040000</c:v>
                </c:pt>
                <c:pt idx="1202">
                  <c:v>7884040000</c:v>
                </c:pt>
                <c:pt idx="1203">
                  <c:v>7884040000</c:v>
                </c:pt>
                <c:pt idx="1204">
                  <c:v>7884040000</c:v>
                </c:pt>
                <c:pt idx="1205">
                  <c:v>7884040000</c:v>
                </c:pt>
                <c:pt idx="1206">
                  <c:v>7884040000</c:v>
                </c:pt>
                <c:pt idx="1207">
                  <c:v>7884040000</c:v>
                </c:pt>
                <c:pt idx="1208">
                  <c:v>7884040000</c:v>
                </c:pt>
                <c:pt idx="1209">
                  <c:v>7884040000</c:v>
                </c:pt>
                <c:pt idx="1210">
                  <c:v>7884040000</c:v>
                </c:pt>
                <c:pt idx="1211">
                  <c:v>7884040000</c:v>
                </c:pt>
                <c:pt idx="1212">
                  <c:v>7884040000</c:v>
                </c:pt>
                <c:pt idx="1213">
                  <c:v>7884040000</c:v>
                </c:pt>
                <c:pt idx="1214">
                  <c:v>7884040000</c:v>
                </c:pt>
                <c:pt idx="1215">
                  <c:v>7884040000</c:v>
                </c:pt>
                <c:pt idx="1216">
                  <c:v>7884040000</c:v>
                </c:pt>
                <c:pt idx="1217">
                  <c:v>7884040000</c:v>
                </c:pt>
                <c:pt idx="1218">
                  <c:v>7884040000</c:v>
                </c:pt>
                <c:pt idx="1219">
                  <c:v>7884040000</c:v>
                </c:pt>
                <c:pt idx="1220">
                  <c:v>7884040000</c:v>
                </c:pt>
                <c:pt idx="1221">
                  <c:v>7884040000</c:v>
                </c:pt>
                <c:pt idx="1222">
                  <c:v>7884040000</c:v>
                </c:pt>
                <c:pt idx="1223">
                  <c:v>7884040000</c:v>
                </c:pt>
                <c:pt idx="1224">
                  <c:v>7884040000</c:v>
                </c:pt>
                <c:pt idx="1225">
                  <c:v>7884040000</c:v>
                </c:pt>
                <c:pt idx="1226">
                  <c:v>7884040000</c:v>
                </c:pt>
                <c:pt idx="1227">
                  <c:v>7884040000</c:v>
                </c:pt>
                <c:pt idx="1228">
                  <c:v>7884040000</c:v>
                </c:pt>
                <c:pt idx="1229">
                  <c:v>7884040000</c:v>
                </c:pt>
                <c:pt idx="1230">
                  <c:v>7884040000</c:v>
                </c:pt>
                <c:pt idx="1231">
                  <c:v>7884040000</c:v>
                </c:pt>
                <c:pt idx="1232">
                  <c:v>7884040000</c:v>
                </c:pt>
                <c:pt idx="1233">
                  <c:v>7884040000</c:v>
                </c:pt>
                <c:pt idx="1234">
                  <c:v>7884040000</c:v>
                </c:pt>
                <c:pt idx="1235">
                  <c:v>7884040000</c:v>
                </c:pt>
                <c:pt idx="1236">
                  <c:v>7884040000</c:v>
                </c:pt>
                <c:pt idx="1237">
                  <c:v>7884040000</c:v>
                </c:pt>
                <c:pt idx="1238">
                  <c:v>7884040000</c:v>
                </c:pt>
                <c:pt idx="1239">
                  <c:v>7884040000</c:v>
                </c:pt>
                <c:pt idx="1240">
                  <c:v>7884040000</c:v>
                </c:pt>
                <c:pt idx="1241">
                  <c:v>7884040000</c:v>
                </c:pt>
                <c:pt idx="1242">
                  <c:v>7884040000</c:v>
                </c:pt>
                <c:pt idx="1243">
                  <c:v>7884040000</c:v>
                </c:pt>
                <c:pt idx="1244">
                  <c:v>7884040000</c:v>
                </c:pt>
                <c:pt idx="1245">
                  <c:v>7884040000</c:v>
                </c:pt>
                <c:pt idx="1246">
                  <c:v>7884040000</c:v>
                </c:pt>
                <c:pt idx="1247">
                  <c:v>7884040000</c:v>
                </c:pt>
                <c:pt idx="1248">
                  <c:v>7884040000</c:v>
                </c:pt>
                <c:pt idx="1249">
                  <c:v>7884040000</c:v>
                </c:pt>
                <c:pt idx="1250">
                  <c:v>7884040000</c:v>
                </c:pt>
                <c:pt idx="1251">
                  <c:v>7884040000</c:v>
                </c:pt>
                <c:pt idx="1252">
                  <c:v>7884040000</c:v>
                </c:pt>
                <c:pt idx="1253">
                  <c:v>7884040000</c:v>
                </c:pt>
                <c:pt idx="1254">
                  <c:v>7884040000</c:v>
                </c:pt>
                <c:pt idx="1255">
                  <c:v>7884040000</c:v>
                </c:pt>
                <c:pt idx="1256">
                  <c:v>7884040000</c:v>
                </c:pt>
                <c:pt idx="1257">
                  <c:v>7884040000</c:v>
                </c:pt>
                <c:pt idx="1258">
                  <c:v>7884040000</c:v>
                </c:pt>
                <c:pt idx="1259">
                  <c:v>7884040000</c:v>
                </c:pt>
                <c:pt idx="1260">
                  <c:v>7884040000</c:v>
                </c:pt>
                <c:pt idx="1261">
                  <c:v>7884040000</c:v>
                </c:pt>
                <c:pt idx="1262">
                  <c:v>7884040000</c:v>
                </c:pt>
                <c:pt idx="1263">
                  <c:v>7884040000</c:v>
                </c:pt>
                <c:pt idx="1264">
                  <c:v>7884040000</c:v>
                </c:pt>
                <c:pt idx="1265">
                  <c:v>7884040000</c:v>
                </c:pt>
                <c:pt idx="1266">
                  <c:v>7884040000</c:v>
                </c:pt>
                <c:pt idx="1267">
                  <c:v>7884040000</c:v>
                </c:pt>
                <c:pt idx="1268">
                  <c:v>7884040000</c:v>
                </c:pt>
                <c:pt idx="1269">
                  <c:v>7884040000</c:v>
                </c:pt>
                <c:pt idx="1270">
                  <c:v>7884040000</c:v>
                </c:pt>
                <c:pt idx="1271">
                  <c:v>7884040000</c:v>
                </c:pt>
                <c:pt idx="1272">
                  <c:v>7884040000</c:v>
                </c:pt>
                <c:pt idx="1273">
                  <c:v>7884040000</c:v>
                </c:pt>
                <c:pt idx="1274">
                  <c:v>7884040000</c:v>
                </c:pt>
                <c:pt idx="1275">
                  <c:v>7884040000</c:v>
                </c:pt>
                <c:pt idx="1276">
                  <c:v>7884040000</c:v>
                </c:pt>
                <c:pt idx="1277">
                  <c:v>7884040000</c:v>
                </c:pt>
                <c:pt idx="1278">
                  <c:v>7884040000</c:v>
                </c:pt>
                <c:pt idx="1279">
                  <c:v>7884040000</c:v>
                </c:pt>
                <c:pt idx="1280">
                  <c:v>7884040000</c:v>
                </c:pt>
                <c:pt idx="1281">
                  <c:v>7884040000</c:v>
                </c:pt>
                <c:pt idx="1282">
                  <c:v>7884040000</c:v>
                </c:pt>
                <c:pt idx="1283">
                  <c:v>7884040000</c:v>
                </c:pt>
                <c:pt idx="1284">
                  <c:v>7884040000</c:v>
                </c:pt>
                <c:pt idx="1285">
                  <c:v>7884040000</c:v>
                </c:pt>
                <c:pt idx="1286">
                  <c:v>7884040000</c:v>
                </c:pt>
                <c:pt idx="1287">
                  <c:v>7884040000</c:v>
                </c:pt>
                <c:pt idx="1288">
                  <c:v>7884040000</c:v>
                </c:pt>
                <c:pt idx="1289">
                  <c:v>7884040000</c:v>
                </c:pt>
                <c:pt idx="1290">
                  <c:v>7884040000</c:v>
                </c:pt>
                <c:pt idx="1291">
                  <c:v>7884040000</c:v>
                </c:pt>
                <c:pt idx="1292">
                  <c:v>7884040000</c:v>
                </c:pt>
                <c:pt idx="1293">
                  <c:v>7884040000</c:v>
                </c:pt>
                <c:pt idx="1294">
                  <c:v>7884040000</c:v>
                </c:pt>
                <c:pt idx="1295">
                  <c:v>7884040000</c:v>
                </c:pt>
                <c:pt idx="1296">
                  <c:v>7884040000</c:v>
                </c:pt>
                <c:pt idx="1297">
                  <c:v>7884040000</c:v>
                </c:pt>
                <c:pt idx="1298">
                  <c:v>7884040000</c:v>
                </c:pt>
                <c:pt idx="1299">
                  <c:v>7884040000</c:v>
                </c:pt>
                <c:pt idx="1300">
                  <c:v>7884040000</c:v>
                </c:pt>
                <c:pt idx="1301">
                  <c:v>7884040000</c:v>
                </c:pt>
                <c:pt idx="1302">
                  <c:v>7884040000</c:v>
                </c:pt>
                <c:pt idx="1303">
                  <c:v>7884040000</c:v>
                </c:pt>
                <c:pt idx="1304">
                  <c:v>7884040000</c:v>
                </c:pt>
                <c:pt idx="1305">
                  <c:v>7884040000</c:v>
                </c:pt>
                <c:pt idx="1306">
                  <c:v>7884040000</c:v>
                </c:pt>
                <c:pt idx="1307">
                  <c:v>7884040000</c:v>
                </c:pt>
                <c:pt idx="1308">
                  <c:v>7884040000</c:v>
                </c:pt>
                <c:pt idx="1309">
                  <c:v>7884040000</c:v>
                </c:pt>
                <c:pt idx="1310">
                  <c:v>7884040000</c:v>
                </c:pt>
                <c:pt idx="1311">
                  <c:v>7884040000</c:v>
                </c:pt>
                <c:pt idx="1312">
                  <c:v>7884040000</c:v>
                </c:pt>
                <c:pt idx="1313">
                  <c:v>7884040000</c:v>
                </c:pt>
                <c:pt idx="1314">
                  <c:v>7884040000</c:v>
                </c:pt>
                <c:pt idx="1315">
                  <c:v>7884040000</c:v>
                </c:pt>
                <c:pt idx="1316">
                  <c:v>7884040000</c:v>
                </c:pt>
                <c:pt idx="1317">
                  <c:v>7884040000</c:v>
                </c:pt>
                <c:pt idx="1318">
                  <c:v>7884040000</c:v>
                </c:pt>
                <c:pt idx="1319">
                  <c:v>7884040000</c:v>
                </c:pt>
                <c:pt idx="1320">
                  <c:v>7884040000</c:v>
                </c:pt>
                <c:pt idx="1321">
                  <c:v>7884040000</c:v>
                </c:pt>
                <c:pt idx="1322">
                  <c:v>7884040000</c:v>
                </c:pt>
                <c:pt idx="1323">
                  <c:v>7884040000</c:v>
                </c:pt>
                <c:pt idx="1324">
                  <c:v>7884040000</c:v>
                </c:pt>
                <c:pt idx="1325">
                  <c:v>7884040000</c:v>
                </c:pt>
                <c:pt idx="1326">
                  <c:v>7884040000</c:v>
                </c:pt>
                <c:pt idx="1327">
                  <c:v>7884040000</c:v>
                </c:pt>
                <c:pt idx="1328">
                  <c:v>7884040000</c:v>
                </c:pt>
                <c:pt idx="1329">
                  <c:v>7884040000</c:v>
                </c:pt>
                <c:pt idx="1330">
                  <c:v>7884040000</c:v>
                </c:pt>
                <c:pt idx="1331">
                  <c:v>7884040000</c:v>
                </c:pt>
                <c:pt idx="1332">
                  <c:v>7884040000</c:v>
                </c:pt>
                <c:pt idx="1333">
                  <c:v>7884040000</c:v>
                </c:pt>
                <c:pt idx="1334">
                  <c:v>7884040000</c:v>
                </c:pt>
                <c:pt idx="1335">
                  <c:v>7884040000</c:v>
                </c:pt>
                <c:pt idx="1336">
                  <c:v>7884040000</c:v>
                </c:pt>
                <c:pt idx="1337">
                  <c:v>7884040000</c:v>
                </c:pt>
                <c:pt idx="1338">
                  <c:v>7884040000</c:v>
                </c:pt>
                <c:pt idx="1339">
                  <c:v>7884040000</c:v>
                </c:pt>
                <c:pt idx="1340">
                  <c:v>7884040000</c:v>
                </c:pt>
                <c:pt idx="1341">
                  <c:v>7884040000</c:v>
                </c:pt>
                <c:pt idx="1342">
                  <c:v>7884040000</c:v>
                </c:pt>
                <c:pt idx="1343">
                  <c:v>7884040000</c:v>
                </c:pt>
                <c:pt idx="1344">
                  <c:v>7884040000</c:v>
                </c:pt>
                <c:pt idx="1345">
                  <c:v>7884040000</c:v>
                </c:pt>
                <c:pt idx="1346">
                  <c:v>7884040000</c:v>
                </c:pt>
                <c:pt idx="1347">
                  <c:v>7884040000</c:v>
                </c:pt>
                <c:pt idx="1348">
                  <c:v>7884040000</c:v>
                </c:pt>
                <c:pt idx="1349">
                  <c:v>7884040000</c:v>
                </c:pt>
                <c:pt idx="1350">
                  <c:v>7884040000</c:v>
                </c:pt>
                <c:pt idx="1351">
                  <c:v>7884040000</c:v>
                </c:pt>
                <c:pt idx="1352">
                  <c:v>7884040000</c:v>
                </c:pt>
                <c:pt idx="1353">
                  <c:v>7884040000</c:v>
                </c:pt>
                <c:pt idx="1354">
                  <c:v>7884040000</c:v>
                </c:pt>
                <c:pt idx="1355">
                  <c:v>7884040000</c:v>
                </c:pt>
                <c:pt idx="1356">
                  <c:v>7884040000</c:v>
                </c:pt>
                <c:pt idx="1357">
                  <c:v>7884040000</c:v>
                </c:pt>
                <c:pt idx="1358">
                  <c:v>7884040000</c:v>
                </c:pt>
                <c:pt idx="1359">
                  <c:v>7884040000</c:v>
                </c:pt>
                <c:pt idx="1360">
                  <c:v>7884040000</c:v>
                </c:pt>
                <c:pt idx="1361">
                  <c:v>7884040000</c:v>
                </c:pt>
                <c:pt idx="1362">
                  <c:v>7884040000</c:v>
                </c:pt>
                <c:pt idx="1363">
                  <c:v>7884040000</c:v>
                </c:pt>
                <c:pt idx="1364">
                  <c:v>7884040000</c:v>
                </c:pt>
                <c:pt idx="1365">
                  <c:v>7884040000</c:v>
                </c:pt>
                <c:pt idx="1366">
                  <c:v>7884040000</c:v>
                </c:pt>
                <c:pt idx="1367">
                  <c:v>7884040000</c:v>
                </c:pt>
                <c:pt idx="1368">
                  <c:v>7884040000</c:v>
                </c:pt>
                <c:pt idx="1369">
                  <c:v>7884040000</c:v>
                </c:pt>
                <c:pt idx="1370">
                  <c:v>7884040000</c:v>
                </c:pt>
                <c:pt idx="1371">
                  <c:v>7884040000</c:v>
                </c:pt>
                <c:pt idx="1372">
                  <c:v>7884040000</c:v>
                </c:pt>
                <c:pt idx="1373">
                  <c:v>7884040000</c:v>
                </c:pt>
                <c:pt idx="1374">
                  <c:v>7884040000</c:v>
                </c:pt>
                <c:pt idx="1375">
                  <c:v>7884040000</c:v>
                </c:pt>
                <c:pt idx="1376">
                  <c:v>7884040000</c:v>
                </c:pt>
                <c:pt idx="1377">
                  <c:v>7884040000</c:v>
                </c:pt>
                <c:pt idx="1378">
                  <c:v>7884040000</c:v>
                </c:pt>
                <c:pt idx="1379">
                  <c:v>7884040000</c:v>
                </c:pt>
                <c:pt idx="1380">
                  <c:v>7884040000</c:v>
                </c:pt>
                <c:pt idx="1381">
                  <c:v>7884040000</c:v>
                </c:pt>
                <c:pt idx="1382">
                  <c:v>7884040000</c:v>
                </c:pt>
                <c:pt idx="1383">
                  <c:v>7884040000</c:v>
                </c:pt>
                <c:pt idx="1384">
                  <c:v>7884040000</c:v>
                </c:pt>
                <c:pt idx="1385">
                  <c:v>7884040000</c:v>
                </c:pt>
                <c:pt idx="1386">
                  <c:v>7884040000</c:v>
                </c:pt>
                <c:pt idx="1387">
                  <c:v>7884040000</c:v>
                </c:pt>
                <c:pt idx="1388">
                  <c:v>7884040000</c:v>
                </c:pt>
                <c:pt idx="1389">
                  <c:v>7884040000</c:v>
                </c:pt>
                <c:pt idx="1390">
                  <c:v>7884040000</c:v>
                </c:pt>
                <c:pt idx="1391">
                  <c:v>7884040000</c:v>
                </c:pt>
                <c:pt idx="1392">
                  <c:v>7884040000</c:v>
                </c:pt>
                <c:pt idx="1393">
                  <c:v>7884040000</c:v>
                </c:pt>
                <c:pt idx="1394">
                  <c:v>7884040000</c:v>
                </c:pt>
                <c:pt idx="1395">
                  <c:v>7884040000</c:v>
                </c:pt>
                <c:pt idx="1396">
                  <c:v>7884040000</c:v>
                </c:pt>
                <c:pt idx="1397">
                  <c:v>7884040000</c:v>
                </c:pt>
                <c:pt idx="1398">
                  <c:v>7884040000</c:v>
                </c:pt>
                <c:pt idx="1399">
                  <c:v>7884040000</c:v>
                </c:pt>
                <c:pt idx="1400">
                  <c:v>7884040000</c:v>
                </c:pt>
                <c:pt idx="1401">
                  <c:v>7884040000</c:v>
                </c:pt>
                <c:pt idx="1402">
                  <c:v>7884040000</c:v>
                </c:pt>
                <c:pt idx="1403">
                  <c:v>7884040000</c:v>
                </c:pt>
                <c:pt idx="1404">
                  <c:v>7884040000</c:v>
                </c:pt>
                <c:pt idx="1405">
                  <c:v>7884040000</c:v>
                </c:pt>
                <c:pt idx="1406">
                  <c:v>7884040000</c:v>
                </c:pt>
                <c:pt idx="1407">
                  <c:v>7884040000</c:v>
                </c:pt>
                <c:pt idx="1408">
                  <c:v>7884040000</c:v>
                </c:pt>
                <c:pt idx="1409">
                  <c:v>7884040000</c:v>
                </c:pt>
                <c:pt idx="1410">
                  <c:v>7884040000</c:v>
                </c:pt>
                <c:pt idx="1411">
                  <c:v>7884040000</c:v>
                </c:pt>
                <c:pt idx="1412">
                  <c:v>7884040000</c:v>
                </c:pt>
                <c:pt idx="1413">
                  <c:v>7884040000</c:v>
                </c:pt>
                <c:pt idx="1414">
                  <c:v>7884040000</c:v>
                </c:pt>
                <c:pt idx="1415">
                  <c:v>7884040000</c:v>
                </c:pt>
                <c:pt idx="1416">
                  <c:v>7884040000</c:v>
                </c:pt>
                <c:pt idx="1417">
                  <c:v>7884040000</c:v>
                </c:pt>
                <c:pt idx="1418">
                  <c:v>7884040000</c:v>
                </c:pt>
                <c:pt idx="1419">
                  <c:v>7884040000</c:v>
                </c:pt>
                <c:pt idx="1420">
                  <c:v>7884040000</c:v>
                </c:pt>
                <c:pt idx="1421">
                  <c:v>7884040000</c:v>
                </c:pt>
                <c:pt idx="1422">
                  <c:v>7884040000</c:v>
                </c:pt>
                <c:pt idx="1423">
                  <c:v>7884040000</c:v>
                </c:pt>
                <c:pt idx="1424">
                  <c:v>7884040000</c:v>
                </c:pt>
                <c:pt idx="1425">
                  <c:v>7884040000</c:v>
                </c:pt>
                <c:pt idx="1426">
                  <c:v>7884040000</c:v>
                </c:pt>
                <c:pt idx="1427">
                  <c:v>7884040000</c:v>
                </c:pt>
                <c:pt idx="1428">
                  <c:v>7884040000</c:v>
                </c:pt>
                <c:pt idx="1429">
                  <c:v>7884040000</c:v>
                </c:pt>
                <c:pt idx="1430">
                  <c:v>7884040000</c:v>
                </c:pt>
                <c:pt idx="1431">
                  <c:v>7884040000</c:v>
                </c:pt>
                <c:pt idx="1432">
                  <c:v>7884040000</c:v>
                </c:pt>
                <c:pt idx="1433">
                  <c:v>7884040000</c:v>
                </c:pt>
                <c:pt idx="1434">
                  <c:v>7884040000</c:v>
                </c:pt>
                <c:pt idx="1435">
                  <c:v>7884040000</c:v>
                </c:pt>
                <c:pt idx="1436">
                  <c:v>7884040000</c:v>
                </c:pt>
                <c:pt idx="1437">
                  <c:v>7884040000</c:v>
                </c:pt>
                <c:pt idx="1438">
                  <c:v>7884040000</c:v>
                </c:pt>
                <c:pt idx="1439">
                  <c:v>7884040000</c:v>
                </c:pt>
                <c:pt idx="1440">
                  <c:v>7884040000</c:v>
                </c:pt>
                <c:pt idx="1441">
                  <c:v>7884040000</c:v>
                </c:pt>
                <c:pt idx="1442">
                  <c:v>7884040000</c:v>
                </c:pt>
                <c:pt idx="1443">
                  <c:v>7884040000</c:v>
                </c:pt>
                <c:pt idx="1444">
                  <c:v>7884040000</c:v>
                </c:pt>
                <c:pt idx="1445">
                  <c:v>7884040000</c:v>
                </c:pt>
                <c:pt idx="1446">
                  <c:v>7884040000</c:v>
                </c:pt>
                <c:pt idx="1447">
                  <c:v>7884040000</c:v>
                </c:pt>
                <c:pt idx="1448">
                  <c:v>7884040000</c:v>
                </c:pt>
                <c:pt idx="1449">
                  <c:v>7884040000</c:v>
                </c:pt>
                <c:pt idx="1450">
                  <c:v>7884040000</c:v>
                </c:pt>
                <c:pt idx="1451">
                  <c:v>7884040000</c:v>
                </c:pt>
                <c:pt idx="1452">
                  <c:v>7884040000</c:v>
                </c:pt>
                <c:pt idx="1453">
                  <c:v>7884040000</c:v>
                </c:pt>
                <c:pt idx="1454">
                  <c:v>7884040000</c:v>
                </c:pt>
                <c:pt idx="1455">
                  <c:v>7884040000</c:v>
                </c:pt>
                <c:pt idx="1456">
                  <c:v>7884040000</c:v>
                </c:pt>
                <c:pt idx="1457">
                  <c:v>7884040000</c:v>
                </c:pt>
                <c:pt idx="1458">
                  <c:v>7884040000</c:v>
                </c:pt>
                <c:pt idx="1459">
                  <c:v>7884040000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3261-4595-9ACC-37CF581326DE}"/>
            </c:ext>
          </c:extLst>
        </c:ser>
        <c:ser>
          <c:idx val="4"/>
          <c:order val="3"/>
          <c:tx>
            <c:strRef>
              <c:f>'MT3D.p06.2'!$G$3</c:f>
              <c:strCache>
                <c:ptCount val="1"/>
                <c:pt idx="0">
                  <c:v>FLUID-STORAGE</c:v>
                </c:pt>
              </c:strCache>
            </c:strRef>
          </c:tx>
          <c:spPr>
            <a:ln w="19050">
              <a:noFill/>
            </a:ln>
          </c:spPr>
          <c:marker>
            <c:symbol val="plus"/>
            <c:size val="6"/>
            <c:spPr>
              <a:ln>
                <a:solidFill>
                  <a:srgbClr val="FF0000"/>
                </a:solidFill>
              </a:ln>
            </c:spPr>
          </c:marker>
          <c:xVal>
            <c:numRef>
              <c:f>'MT3D.p06.2'!$B$6:$B$1465</c:f>
              <c:numCache>
                <c:formatCode>General</c:formatCode>
                <c:ptCount val="1460"/>
                <c:pt idx="0">
                  <c:v>2.5</c:v>
                </c:pt>
                <c:pt idx="1">
                  <c:v>5</c:v>
                </c:pt>
                <c:pt idx="2">
                  <c:v>7.5</c:v>
                </c:pt>
                <c:pt idx="3">
                  <c:v>10</c:v>
                </c:pt>
                <c:pt idx="4">
                  <c:v>12.5</c:v>
                </c:pt>
                <c:pt idx="5">
                  <c:v>15</c:v>
                </c:pt>
                <c:pt idx="6">
                  <c:v>17.5</c:v>
                </c:pt>
                <c:pt idx="7">
                  <c:v>20</c:v>
                </c:pt>
                <c:pt idx="8">
                  <c:v>22.5</c:v>
                </c:pt>
                <c:pt idx="9">
                  <c:v>25</c:v>
                </c:pt>
                <c:pt idx="10">
                  <c:v>27.5</c:v>
                </c:pt>
                <c:pt idx="11">
                  <c:v>30</c:v>
                </c:pt>
                <c:pt idx="12">
                  <c:v>32.5</c:v>
                </c:pt>
                <c:pt idx="13">
                  <c:v>35</c:v>
                </c:pt>
                <c:pt idx="14">
                  <c:v>37.5</c:v>
                </c:pt>
                <c:pt idx="15">
                  <c:v>40</c:v>
                </c:pt>
                <c:pt idx="16">
                  <c:v>42.5</c:v>
                </c:pt>
                <c:pt idx="17">
                  <c:v>45</c:v>
                </c:pt>
                <c:pt idx="18">
                  <c:v>47.5</c:v>
                </c:pt>
                <c:pt idx="19">
                  <c:v>50</c:v>
                </c:pt>
                <c:pt idx="20">
                  <c:v>52.5</c:v>
                </c:pt>
                <c:pt idx="21">
                  <c:v>55</c:v>
                </c:pt>
                <c:pt idx="22">
                  <c:v>57.5</c:v>
                </c:pt>
                <c:pt idx="23">
                  <c:v>60</c:v>
                </c:pt>
                <c:pt idx="24">
                  <c:v>62.5</c:v>
                </c:pt>
                <c:pt idx="25">
                  <c:v>65</c:v>
                </c:pt>
                <c:pt idx="26">
                  <c:v>67.5</c:v>
                </c:pt>
                <c:pt idx="27">
                  <c:v>70</c:v>
                </c:pt>
                <c:pt idx="28">
                  <c:v>72.5</c:v>
                </c:pt>
                <c:pt idx="29">
                  <c:v>75</c:v>
                </c:pt>
                <c:pt idx="30">
                  <c:v>77.5</c:v>
                </c:pt>
                <c:pt idx="31">
                  <c:v>80</c:v>
                </c:pt>
                <c:pt idx="32">
                  <c:v>82.5</c:v>
                </c:pt>
                <c:pt idx="33">
                  <c:v>85</c:v>
                </c:pt>
                <c:pt idx="34">
                  <c:v>87.5</c:v>
                </c:pt>
                <c:pt idx="35">
                  <c:v>90</c:v>
                </c:pt>
                <c:pt idx="36">
                  <c:v>92.5</c:v>
                </c:pt>
                <c:pt idx="37">
                  <c:v>95</c:v>
                </c:pt>
                <c:pt idx="38">
                  <c:v>97.5</c:v>
                </c:pt>
                <c:pt idx="39">
                  <c:v>100</c:v>
                </c:pt>
                <c:pt idx="40">
                  <c:v>102.5</c:v>
                </c:pt>
                <c:pt idx="41">
                  <c:v>105</c:v>
                </c:pt>
                <c:pt idx="42">
                  <c:v>107.5</c:v>
                </c:pt>
                <c:pt idx="43">
                  <c:v>110</c:v>
                </c:pt>
                <c:pt idx="44">
                  <c:v>112.5</c:v>
                </c:pt>
                <c:pt idx="45">
                  <c:v>115</c:v>
                </c:pt>
                <c:pt idx="46">
                  <c:v>117.5</c:v>
                </c:pt>
                <c:pt idx="47">
                  <c:v>120</c:v>
                </c:pt>
                <c:pt idx="48">
                  <c:v>122.5</c:v>
                </c:pt>
                <c:pt idx="49">
                  <c:v>125</c:v>
                </c:pt>
                <c:pt idx="50">
                  <c:v>127.5</c:v>
                </c:pt>
                <c:pt idx="51">
                  <c:v>130</c:v>
                </c:pt>
                <c:pt idx="52">
                  <c:v>132.5</c:v>
                </c:pt>
                <c:pt idx="53">
                  <c:v>135</c:v>
                </c:pt>
                <c:pt idx="54">
                  <c:v>137.5</c:v>
                </c:pt>
                <c:pt idx="55">
                  <c:v>140</c:v>
                </c:pt>
                <c:pt idx="56">
                  <c:v>142.5</c:v>
                </c:pt>
                <c:pt idx="57">
                  <c:v>145</c:v>
                </c:pt>
                <c:pt idx="58">
                  <c:v>147.5</c:v>
                </c:pt>
                <c:pt idx="59">
                  <c:v>150</c:v>
                </c:pt>
                <c:pt idx="60">
                  <c:v>152.5</c:v>
                </c:pt>
                <c:pt idx="61">
                  <c:v>155</c:v>
                </c:pt>
                <c:pt idx="62">
                  <c:v>157.5</c:v>
                </c:pt>
                <c:pt idx="63">
                  <c:v>160</c:v>
                </c:pt>
                <c:pt idx="64">
                  <c:v>162.5</c:v>
                </c:pt>
                <c:pt idx="65">
                  <c:v>165</c:v>
                </c:pt>
                <c:pt idx="66">
                  <c:v>167.5</c:v>
                </c:pt>
                <c:pt idx="67">
                  <c:v>170</c:v>
                </c:pt>
                <c:pt idx="68">
                  <c:v>172.5</c:v>
                </c:pt>
                <c:pt idx="69">
                  <c:v>175</c:v>
                </c:pt>
                <c:pt idx="70">
                  <c:v>177.5</c:v>
                </c:pt>
                <c:pt idx="71">
                  <c:v>180</c:v>
                </c:pt>
                <c:pt idx="72">
                  <c:v>182.5</c:v>
                </c:pt>
                <c:pt idx="73">
                  <c:v>185</c:v>
                </c:pt>
                <c:pt idx="74">
                  <c:v>187.5</c:v>
                </c:pt>
                <c:pt idx="75">
                  <c:v>190</c:v>
                </c:pt>
                <c:pt idx="76">
                  <c:v>192.5</c:v>
                </c:pt>
                <c:pt idx="77">
                  <c:v>195</c:v>
                </c:pt>
                <c:pt idx="78">
                  <c:v>197.5</c:v>
                </c:pt>
                <c:pt idx="79">
                  <c:v>200</c:v>
                </c:pt>
                <c:pt idx="80">
                  <c:v>202.5</c:v>
                </c:pt>
                <c:pt idx="81">
                  <c:v>205</c:v>
                </c:pt>
                <c:pt idx="82">
                  <c:v>207.5</c:v>
                </c:pt>
                <c:pt idx="83">
                  <c:v>210</c:v>
                </c:pt>
                <c:pt idx="84">
                  <c:v>212.5</c:v>
                </c:pt>
                <c:pt idx="85">
                  <c:v>215</c:v>
                </c:pt>
                <c:pt idx="86">
                  <c:v>217.5</c:v>
                </c:pt>
                <c:pt idx="87">
                  <c:v>220</c:v>
                </c:pt>
                <c:pt idx="88">
                  <c:v>222.5</c:v>
                </c:pt>
                <c:pt idx="89">
                  <c:v>225</c:v>
                </c:pt>
                <c:pt idx="90">
                  <c:v>227.5</c:v>
                </c:pt>
                <c:pt idx="91">
                  <c:v>230</c:v>
                </c:pt>
                <c:pt idx="92">
                  <c:v>232.5</c:v>
                </c:pt>
                <c:pt idx="93">
                  <c:v>235</c:v>
                </c:pt>
                <c:pt idx="94">
                  <c:v>237.5</c:v>
                </c:pt>
                <c:pt idx="95">
                  <c:v>240</c:v>
                </c:pt>
                <c:pt idx="96">
                  <c:v>242.5</c:v>
                </c:pt>
                <c:pt idx="97">
                  <c:v>245</c:v>
                </c:pt>
                <c:pt idx="98">
                  <c:v>247.5</c:v>
                </c:pt>
                <c:pt idx="99">
                  <c:v>250</c:v>
                </c:pt>
                <c:pt idx="100">
                  <c:v>252.5</c:v>
                </c:pt>
                <c:pt idx="101">
                  <c:v>255</c:v>
                </c:pt>
                <c:pt idx="102">
                  <c:v>257.5</c:v>
                </c:pt>
                <c:pt idx="103">
                  <c:v>260</c:v>
                </c:pt>
                <c:pt idx="104">
                  <c:v>262.5</c:v>
                </c:pt>
                <c:pt idx="105">
                  <c:v>265</c:v>
                </c:pt>
                <c:pt idx="106">
                  <c:v>267.5</c:v>
                </c:pt>
                <c:pt idx="107">
                  <c:v>270</c:v>
                </c:pt>
                <c:pt idx="108">
                  <c:v>272.5</c:v>
                </c:pt>
                <c:pt idx="109">
                  <c:v>275</c:v>
                </c:pt>
                <c:pt idx="110">
                  <c:v>277.5</c:v>
                </c:pt>
                <c:pt idx="111">
                  <c:v>280</c:v>
                </c:pt>
                <c:pt idx="112">
                  <c:v>282.5</c:v>
                </c:pt>
                <c:pt idx="113">
                  <c:v>285</c:v>
                </c:pt>
                <c:pt idx="114">
                  <c:v>287.5</c:v>
                </c:pt>
                <c:pt idx="115">
                  <c:v>290</c:v>
                </c:pt>
                <c:pt idx="116">
                  <c:v>292.5</c:v>
                </c:pt>
                <c:pt idx="117">
                  <c:v>295</c:v>
                </c:pt>
                <c:pt idx="118">
                  <c:v>297.5</c:v>
                </c:pt>
                <c:pt idx="119">
                  <c:v>300</c:v>
                </c:pt>
                <c:pt idx="120">
                  <c:v>302.5</c:v>
                </c:pt>
                <c:pt idx="121">
                  <c:v>305</c:v>
                </c:pt>
                <c:pt idx="122">
                  <c:v>307.5</c:v>
                </c:pt>
                <c:pt idx="123">
                  <c:v>310</c:v>
                </c:pt>
                <c:pt idx="124">
                  <c:v>312.5</c:v>
                </c:pt>
                <c:pt idx="125">
                  <c:v>315</c:v>
                </c:pt>
                <c:pt idx="126">
                  <c:v>317.5</c:v>
                </c:pt>
                <c:pt idx="127">
                  <c:v>320</c:v>
                </c:pt>
                <c:pt idx="128">
                  <c:v>322.5</c:v>
                </c:pt>
                <c:pt idx="129">
                  <c:v>325</c:v>
                </c:pt>
                <c:pt idx="130">
                  <c:v>327.5</c:v>
                </c:pt>
                <c:pt idx="131">
                  <c:v>330</c:v>
                </c:pt>
                <c:pt idx="132">
                  <c:v>332.5</c:v>
                </c:pt>
                <c:pt idx="133">
                  <c:v>335</c:v>
                </c:pt>
                <c:pt idx="134">
                  <c:v>337.5</c:v>
                </c:pt>
                <c:pt idx="135">
                  <c:v>340</c:v>
                </c:pt>
                <c:pt idx="136">
                  <c:v>342.5</c:v>
                </c:pt>
                <c:pt idx="137">
                  <c:v>345</c:v>
                </c:pt>
                <c:pt idx="138">
                  <c:v>347.5</c:v>
                </c:pt>
                <c:pt idx="139">
                  <c:v>350</c:v>
                </c:pt>
                <c:pt idx="140">
                  <c:v>352.5</c:v>
                </c:pt>
                <c:pt idx="141">
                  <c:v>355</c:v>
                </c:pt>
                <c:pt idx="142">
                  <c:v>357.5</c:v>
                </c:pt>
                <c:pt idx="143">
                  <c:v>360</c:v>
                </c:pt>
                <c:pt idx="144">
                  <c:v>362.5</c:v>
                </c:pt>
                <c:pt idx="145">
                  <c:v>365</c:v>
                </c:pt>
                <c:pt idx="146">
                  <c:v>367.5</c:v>
                </c:pt>
                <c:pt idx="147">
                  <c:v>370</c:v>
                </c:pt>
                <c:pt idx="148">
                  <c:v>372.5</c:v>
                </c:pt>
                <c:pt idx="149">
                  <c:v>375</c:v>
                </c:pt>
                <c:pt idx="150">
                  <c:v>377.5</c:v>
                </c:pt>
                <c:pt idx="151">
                  <c:v>380</c:v>
                </c:pt>
                <c:pt idx="152">
                  <c:v>382.5</c:v>
                </c:pt>
                <c:pt idx="153">
                  <c:v>385</c:v>
                </c:pt>
                <c:pt idx="154">
                  <c:v>387.5</c:v>
                </c:pt>
                <c:pt idx="155">
                  <c:v>390</c:v>
                </c:pt>
                <c:pt idx="156">
                  <c:v>392.5</c:v>
                </c:pt>
                <c:pt idx="157">
                  <c:v>395</c:v>
                </c:pt>
                <c:pt idx="158">
                  <c:v>397.5</c:v>
                </c:pt>
                <c:pt idx="159">
                  <c:v>400</c:v>
                </c:pt>
                <c:pt idx="160">
                  <c:v>402.5</c:v>
                </c:pt>
                <c:pt idx="161">
                  <c:v>405</c:v>
                </c:pt>
                <c:pt idx="162">
                  <c:v>407.5</c:v>
                </c:pt>
                <c:pt idx="163">
                  <c:v>410</c:v>
                </c:pt>
                <c:pt idx="164">
                  <c:v>412.5</c:v>
                </c:pt>
                <c:pt idx="165">
                  <c:v>415</c:v>
                </c:pt>
                <c:pt idx="166">
                  <c:v>417.5</c:v>
                </c:pt>
                <c:pt idx="167">
                  <c:v>420</c:v>
                </c:pt>
                <c:pt idx="168">
                  <c:v>422.5</c:v>
                </c:pt>
                <c:pt idx="169">
                  <c:v>425</c:v>
                </c:pt>
                <c:pt idx="170">
                  <c:v>427.5</c:v>
                </c:pt>
                <c:pt idx="171">
                  <c:v>430</c:v>
                </c:pt>
                <c:pt idx="172">
                  <c:v>432.5</c:v>
                </c:pt>
                <c:pt idx="173">
                  <c:v>435</c:v>
                </c:pt>
                <c:pt idx="174">
                  <c:v>437.5</c:v>
                </c:pt>
                <c:pt idx="175">
                  <c:v>440</c:v>
                </c:pt>
                <c:pt idx="176">
                  <c:v>442.5</c:v>
                </c:pt>
                <c:pt idx="177">
                  <c:v>445</c:v>
                </c:pt>
                <c:pt idx="178">
                  <c:v>447.5</c:v>
                </c:pt>
                <c:pt idx="179">
                  <c:v>450</c:v>
                </c:pt>
                <c:pt idx="180">
                  <c:v>452.5</c:v>
                </c:pt>
                <c:pt idx="181">
                  <c:v>455</c:v>
                </c:pt>
                <c:pt idx="182">
                  <c:v>457.5</c:v>
                </c:pt>
                <c:pt idx="183">
                  <c:v>460</c:v>
                </c:pt>
                <c:pt idx="184">
                  <c:v>462.5</c:v>
                </c:pt>
                <c:pt idx="185">
                  <c:v>465</c:v>
                </c:pt>
                <c:pt idx="186">
                  <c:v>467.5</c:v>
                </c:pt>
                <c:pt idx="187">
                  <c:v>470</c:v>
                </c:pt>
                <c:pt idx="188">
                  <c:v>472.5</c:v>
                </c:pt>
                <c:pt idx="189">
                  <c:v>475</c:v>
                </c:pt>
                <c:pt idx="190">
                  <c:v>477.5</c:v>
                </c:pt>
                <c:pt idx="191">
                  <c:v>480</c:v>
                </c:pt>
                <c:pt idx="192">
                  <c:v>482.5</c:v>
                </c:pt>
                <c:pt idx="193">
                  <c:v>485</c:v>
                </c:pt>
                <c:pt idx="194">
                  <c:v>487.5</c:v>
                </c:pt>
                <c:pt idx="195">
                  <c:v>490</c:v>
                </c:pt>
                <c:pt idx="196">
                  <c:v>492.5</c:v>
                </c:pt>
                <c:pt idx="197">
                  <c:v>495</c:v>
                </c:pt>
                <c:pt idx="198">
                  <c:v>497.5</c:v>
                </c:pt>
                <c:pt idx="199">
                  <c:v>500</c:v>
                </c:pt>
                <c:pt idx="200">
                  <c:v>502.5</c:v>
                </c:pt>
                <c:pt idx="201">
                  <c:v>505</c:v>
                </c:pt>
                <c:pt idx="202">
                  <c:v>507.5</c:v>
                </c:pt>
                <c:pt idx="203">
                  <c:v>510</c:v>
                </c:pt>
                <c:pt idx="204">
                  <c:v>512.5</c:v>
                </c:pt>
                <c:pt idx="205">
                  <c:v>515</c:v>
                </c:pt>
                <c:pt idx="206">
                  <c:v>517.5</c:v>
                </c:pt>
                <c:pt idx="207">
                  <c:v>520</c:v>
                </c:pt>
                <c:pt idx="208">
                  <c:v>522.5</c:v>
                </c:pt>
                <c:pt idx="209">
                  <c:v>525</c:v>
                </c:pt>
                <c:pt idx="210">
                  <c:v>527.5</c:v>
                </c:pt>
                <c:pt idx="211">
                  <c:v>530</c:v>
                </c:pt>
                <c:pt idx="212">
                  <c:v>532.5</c:v>
                </c:pt>
                <c:pt idx="213">
                  <c:v>535</c:v>
                </c:pt>
                <c:pt idx="214">
                  <c:v>537.5</c:v>
                </c:pt>
                <c:pt idx="215">
                  <c:v>540</c:v>
                </c:pt>
                <c:pt idx="216">
                  <c:v>542.5</c:v>
                </c:pt>
                <c:pt idx="217">
                  <c:v>545</c:v>
                </c:pt>
                <c:pt idx="218">
                  <c:v>547.5</c:v>
                </c:pt>
                <c:pt idx="219">
                  <c:v>550</c:v>
                </c:pt>
                <c:pt idx="220">
                  <c:v>552.5</c:v>
                </c:pt>
                <c:pt idx="221">
                  <c:v>555</c:v>
                </c:pt>
                <c:pt idx="222">
                  <c:v>557.5</c:v>
                </c:pt>
                <c:pt idx="223">
                  <c:v>560</c:v>
                </c:pt>
                <c:pt idx="224">
                  <c:v>562.5</c:v>
                </c:pt>
                <c:pt idx="225">
                  <c:v>565</c:v>
                </c:pt>
                <c:pt idx="226">
                  <c:v>567.5</c:v>
                </c:pt>
                <c:pt idx="227">
                  <c:v>570</c:v>
                </c:pt>
                <c:pt idx="228">
                  <c:v>572.5</c:v>
                </c:pt>
                <c:pt idx="229">
                  <c:v>575</c:v>
                </c:pt>
                <c:pt idx="230">
                  <c:v>577.5</c:v>
                </c:pt>
                <c:pt idx="231">
                  <c:v>580</c:v>
                </c:pt>
                <c:pt idx="232">
                  <c:v>582.5</c:v>
                </c:pt>
                <c:pt idx="233">
                  <c:v>585</c:v>
                </c:pt>
                <c:pt idx="234">
                  <c:v>587.5</c:v>
                </c:pt>
                <c:pt idx="235">
                  <c:v>590</c:v>
                </c:pt>
                <c:pt idx="236">
                  <c:v>592.5</c:v>
                </c:pt>
                <c:pt idx="237">
                  <c:v>595</c:v>
                </c:pt>
                <c:pt idx="238">
                  <c:v>597.5</c:v>
                </c:pt>
                <c:pt idx="239">
                  <c:v>600</c:v>
                </c:pt>
                <c:pt idx="240">
                  <c:v>602.5</c:v>
                </c:pt>
                <c:pt idx="241">
                  <c:v>605</c:v>
                </c:pt>
                <c:pt idx="242">
                  <c:v>607.5</c:v>
                </c:pt>
                <c:pt idx="243">
                  <c:v>610</c:v>
                </c:pt>
                <c:pt idx="244">
                  <c:v>612.5</c:v>
                </c:pt>
                <c:pt idx="245">
                  <c:v>615</c:v>
                </c:pt>
                <c:pt idx="246">
                  <c:v>617.5</c:v>
                </c:pt>
                <c:pt idx="247">
                  <c:v>620</c:v>
                </c:pt>
                <c:pt idx="248">
                  <c:v>622.5</c:v>
                </c:pt>
                <c:pt idx="249">
                  <c:v>625</c:v>
                </c:pt>
                <c:pt idx="250">
                  <c:v>627.5</c:v>
                </c:pt>
                <c:pt idx="251">
                  <c:v>630</c:v>
                </c:pt>
                <c:pt idx="252">
                  <c:v>632.5</c:v>
                </c:pt>
                <c:pt idx="253">
                  <c:v>635</c:v>
                </c:pt>
                <c:pt idx="254">
                  <c:v>637.5</c:v>
                </c:pt>
                <c:pt idx="255">
                  <c:v>640</c:v>
                </c:pt>
                <c:pt idx="256">
                  <c:v>642.5</c:v>
                </c:pt>
                <c:pt idx="257">
                  <c:v>645</c:v>
                </c:pt>
                <c:pt idx="258">
                  <c:v>647.5</c:v>
                </c:pt>
                <c:pt idx="259">
                  <c:v>650</c:v>
                </c:pt>
                <c:pt idx="260">
                  <c:v>652.5</c:v>
                </c:pt>
                <c:pt idx="261">
                  <c:v>655</c:v>
                </c:pt>
                <c:pt idx="262">
                  <c:v>657.5</c:v>
                </c:pt>
                <c:pt idx="263">
                  <c:v>660</c:v>
                </c:pt>
                <c:pt idx="264">
                  <c:v>662.5</c:v>
                </c:pt>
                <c:pt idx="265">
                  <c:v>665</c:v>
                </c:pt>
                <c:pt idx="266">
                  <c:v>667.5</c:v>
                </c:pt>
                <c:pt idx="267">
                  <c:v>670</c:v>
                </c:pt>
                <c:pt idx="268">
                  <c:v>672.5</c:v>
                </c:pt>
                <c:pt idx="269">
                  <c:v>675</c:v>
                </c:pt>
                <c:pt idx="270">
                  <c:v>677.5</c:v>
                </c:pt>
                <c:pt idx="271">
                  <c:v>680</c:v>
                </c:pt>
                <c:pt idx="272">
                  <c:v>682.5</c:v>
                </c:pt>
                <c:pt idx="273">
                  <c:v>685</c:v>
                </c:pt>
                <c:pt idx="274">
                  <c:v>687.5</c:v>
                </c:pt>
                <c:pt idx="275">
                  <c:v>690</c:v>
                </c:pt>
                <c:pt idx="276">
                  <c:v>692.5</c:v>
                </c:pt>
                <c:pt idx="277">
                  <c:v>695</c:v>
                </c:pt>
                <c:pt idx="278">
                  <c:v>697.5</c:v>
                </c:pt>
                <c:pt idx="279">
                  <c:v>700</c:v>
                </c:pt>
                <c:pt idx="280">
                  <c:v>702.5</c:v>
                </c:pt>
                <c:pt idx="281">
                  <c:v>705</c:v>
                </c:pt>
                <c:pt idx="282">
                  <c:v>707.5</c:v>
                </c:pt>
                <c:pt idx="283">
                  <c:v>710</c:v>
                </c:pt>
                <c:pt idx="284">
                  <c:v>712.5</c:v>
                </c:pt>
                <c:pt idx="285">
                  <c:v>715</c:v>
                </c:pt>
                <c:pt idx="286">
                  <c:v>717.5</c:v>
                </c:pt>
                <c:pt idx="287">
                  <c:v>720</c:v>
                </c:pt>
                <c:pt idx="288">
                  <c:v>722.5</c:v>
                </c:pt>
                <c:pt idx="289">
                  <c:v>725</c:v>
                </c:pt>
                <c:pt idx="290">
                  <c:v>727.5</c:v>
                </c:pt>
                <c:pt idx="291">
                  <c:v>730</c:v>
                </c:pt>
                <c:pt idx="292">
                  <c:v>732.5</c:v>
                </c:pt>
                <c:pt idx="293">
                  <c:v>735</c:v>
                </c:pt>
                <c:pt idx="294">
                  <c:v>737.5</c:v>
                </c:pt>
                <c:pt idx="295">
                  <c:v>740</c:v>
                </c:pt>
                <c:pt idx="296">
                  <c:v>742.5</c:v>
                </c:pt>
                <c:pt idx="297">
                  <c:v>745</c:v>
                </c:pt>
                <c:pt idx="298">
                  <c:v>747.5</c:v>
                </c:pt>
                <c:pt idx="299">
                  <c:v>750</c:v>
                </c:pt>
                <c:pt idx="300">
                  <c:v>752.5</c:v>
                </c:pt>
                <c:pt idx="301">
                  <c:v>755</c:v>
                </c:pt>
                <c:pt idx="302">
                  <c:v>757.5</c:v>
                </c:pt>
                <c:pt idx="303">
                  <c:v>760</c:v>
                </c:pt>
                <c:pt idx="304">
                  <c:v>762.5</c:v>
                </c:pt>
                <c:pt idx="305">
                  <c:v>765</c:v>
                </c:pt>
                <c:pt idx="306">
                  <c:v>767.5</c:v>
                </c:pt>
                <c:pt idx="307">
                  <c:v>770</c:v>
                </c:pt>
                <c:pt idx="308">
                  <c:v>772.5</c:v>
                </c:pt>
                <c:pt idx="309">
                  <c:v>775</c:v>
                </c:pt>
                <c:pt idx="310">
                  <c:v>777.5</c:v>
                </c:pt>
                <c:pt idx="311">
                  <c:v>780</c:v>
                </c:pt>
                <c:pt idx="312">
                  <c:v>782.5</c:v>
                </c:pt>
                <c:pt idx="313">
                  <c:v>785</c:v>
                </c:pt>
                <c:pt idx="314">
                  <c:v>787.5</c:v>
                </c:pt>
                <c:pt idx="315">
                  <c:v>790</c:v>
                </c:pt>
                <c:pt idx="316">
                  <c:v>792.5</c:v>
                </c:pt>
                <c:pt idx="317">
                  <c:v>795</c:v>
                </c:pt>
                <c:pt idx="318">
                  <c:v>797.5</c:v>
                </c:pt>
                <c:pt idx="319">
                  <c:v>800</c:v>
                </c:pt>
                <c:pt idx="320">
                  <c:v>802.5</c:v>
                </c:pt>
                <c:pt idx="321">
                  <c:v>805</c:v>
                </c:pt>
                <c:pt idx="322">
                  <c:v>807.5</c:v>
                </c:pt>
                <c:pt idx="323">
                  <c:v>810</c:v>
                </c:pt>
                <c:pt idx="324">
                  <c:v>812.5</c:v>
                </c:pt>
                <c:pt idx="325">
                  <c:v>815</c:v>
                </c:pt>
                <c:pt idx="326">
                  <c:v>817.5</c:v>
                </c:pt>
                <c:pt idx="327">
                  <c:v>820</c:v>
                </c:pt>
                <c:pt idx="328">
                  <c:v>822.5</c:v>
                </c:pt>
                <c:pt idx="329">
                  <c:v>825</c:v>
                </c:pt>
                <c:pt idx="330">
                  <c:v>827.5</c:v>
                </c:pt>
                <c:pt idx="331">
                  <c:v>830</c:v>
                </c:pt>
                <c:pt idx="332">
                  <c:v>832.5</c:v>
                </c:pt>
                <c:pt idx="333">
                  <c:v>835</c:v>
                </c:pt>
                <c:pt idx="334">
                  <c:v>837.5</c:v>
                </c:pt>
                <c:pt idx="335">
                  <c:v>840</c:v>
                </c:pt>
                <c:pt idx="336">
                  <c:v>842.5</c:v>
                </c:pt>
                <c:pt idx="337">
                  <c:v>845</c:v>
                </c:pt>
                <c:pt idx="338">
                  <c:v>847.5</c:v>
                </c:pt>
                <c:pt idx="339">
                  <c:v>850</c:v>
                </c:pt>
                <c:pt idx="340">
                  <c:v>852.5</c:v>
                </c:pt>
                <c:pt idx="341">
                  <c:v>855</c:v>
                </c:pt>
                <c:pt idx="342">
                  <c:v>857.5</c:v>
                </c:pt>
                <c:pt idx="343">
                  <c:v>860</c:v>
                </c:pt>
                <c:pt idx="344">
                  <c:v>862.5</c:v>
                </c:pt>
                <c:pt idx="345">
                  <c:v>865</c:v>
                </c:pt>
                <c:pt idx="346">
                  <c:v>867.5</c:v>
                </c:pt>
                <c:pt idx="347">
                  <c:v>870</c:v>
                </c:pt>
                <c:pt idx="348">
                  <c:v>872.5</c:v>
                </c:pt>
                <c:pt idx="349">
                  <c:v>875</c:v>
                </c:pt>
                <c:pt idx="350">
                  <c:v>877.5</c:v>
                </c:pt>
                <c:pt idx="351">
                  <c:v>880</c:v>
                </c:pt>
                <c:pt idx="352">
                  <c:v>882.5</c:v>
                </c:pt>
                <c:pt idx="353">
                  <c:v>885</c:v>
                </c:pt>
                <c:pt idx="354">
                  <c:v>887.5</c:v>
                </c:pt>
                <c:pt idx="355">
                  <c:v>890</c:v>
                </c:pt>
                <c:pt idx="356">
                  <c:v>892.5</c:v>
                </c:pt>
                <c:pt idx="357">
                  <c:v>895</c:v>
                </c:pt>
                <c:pt idx="358">
                  <c:v>897.5</c:v>
                </c:pt>
                <c:pt idx="359">
                  <c:v>900</c:v>
                </c:pt>
                <c:pt idx="360">
                  <c:v>902.5</c:v>
                </c:pt>
                <c:pt idx="361">
                  <c:v>905</c:v>
                </c:pt>
                <c:pt idx="362">
                  <c:v>907.5</c:v>
                </c:pt>
                <c:pt idx="363">
                  <c:v>910</c:v>
                </c:pt>
                <c:pt idx="364">
                  <c:v>912.5</c:v>
                </c:pt>
                <c:pt idx="365">
                  <c:v>915</c:v>
                </c:pt>
                <c:pt idx="366">
                  <c:v>917.5</c:v>
                </c:pt>
                <c:pt idx="367">
                  <c:v>920</c:v>
                </c:pt>
                <c:pt idx="368">
                  <c:v>922.5</c:v>
                </c:pt>
                <c:pt idx="369">
                  <c:v>925</c:v>
                </c:pt>
                <c:pt idx="370">
                  <c:v>927.5</c:v>
                </c:pt>
                <c:pt idx="371">
                  <c:v>930</c:v>
                </c:pt>
                <c:pt idx="372">
                  <c:v>932.5</c:v>
                </c:pt>
                <c:pt idx="373">
                  <c:v>935</c:v>
                </c:pt>
                <c:pt idx="374">
                  <c:v>937.5</c:v>
                </c:pt>
                <c:pt idx="375">
                  <c:v>940</c:v>
                </c:pt>
                <c:pt idx="376">
                  <c:v>942.5</c:v>
                </c:pt>
                <c:pt idx="377">
                  <c:v>945</c:v>
                </c:pt>
                <c:pt idx="378">
                  <c:v>947.5</c:v>
                </c:pt>
                <c:pt idx="379">
                  <c:v>950</c:v>
                </c:pt>
                <c:pt idx="380">
                  <c:v>952.5</c:v>
                </c:pt>
                <c:pt idx="381">
                  <c:v>955</c:v>
                </c:pt>
                <c:pt idx="382">
                  <c:v>957.5</c:v>
                </c:pt>
                <c:pt idx="383">
                  <c:v>960</c:v>
                </c:pt>
                <c:pt idx="384">
                  <c:v>962.5</c:v>
                </c:pt>
                <c:pt idx="385">
                  <c:v>965</c:v>
                </c:pt>
                <c:pt idx="386">
                  <c:v>967.5</c:v>
                </c:pt>
                <c:pt idx="387">
                  <c:v>970</c:v>
                </c:pt>
                <c:pt idx="388">
                  <c:v>972.5</c:v>
                </c:pt>
                <c:pt idx="389">
                  <c:v>975</c:v>
                </c:pt>
                <c:pt idx="390">
                  <c:v>977.5</c:v>
                </c:pt>
                <c:pt idx="391">
                  <c:v>980</c:v>
                </c:pt>
                <c:pt idx="392">
                  <c:v>982.5</c:v>
                </c:pt>
                <c:pt idx="393">
                  <c:v>985</c:v>
                </c:pt>
                <c:pt idx="394">
                  <c:v>987.5</c:v>
                </c:pt>
                <c:pt idx="395">
                  <c:v>990</c:v>
                </c:pt>
                <c:pt idx="396">
                  <c:v>992.5</c:v>
                </c:pt>
                <c:pt idx="397">
                  <c:v>995</c:v>
                </c:pt>
                <c:pt idx="398">
                  <c:v>997.5</c:v>
                </c:pt>
                <c:pt idx="399">
                  <c:v>1000</c:v>
                </c:pt>
                <c:pt idx="400">
                  <c:v>1002.5</c:v>
                </c:pt>
                <c:pt idx="401">
                  <c:v>1005</c:v>
                </c:pt>
                <c:pt idx="402">
                  <c:v>1007.5</c:v>
                </c:pt>
                <c:pt idx="403">
                  <c:v>1010</c:v>
                </c:pt>
                <c:pt idx="404">
                  <c:v>1012.5</c:v>
                </c:pt>
                <c:pt idx="405">
                  <c:v>1015</c:v>
                </c:pt>
                <c:pt idx="406">
                  <c:v>1017.5</c:v>
                </c:pt>
                <c:pt idx="407">
                  <c:v>1020</c:v>
                </c:pt>
                <c:pt idx="408">
                  <c:v>1022.5</c:v>
                </c:pt>
                <c:pt idx="409">
                  <c:v>1025</c:v>
                </c:pt>
                <c:pt idx="410">
                  <c:v>1027.5</c:v>
                </c:pt>
                <c:pt idx="411">
                  <c:v>1030</c:v>
                </c:pt>
                <c:pt idx="412">
                  <c:v>1032.5</c:v>
                </c:pt>
                <c:pt idx="413">
                  <c:v>1035</c:v>
                </c:pt>
                <c:pt idx="414">
                  <c:v>1037.5</c:v>
                </c:pt>
                <c:pt idx="415">
                  <c:v>1040</c:v>
                </c:pt>
                <c:pt idx="416">
                  <c:v>1042.5</c:v>
                </c:pt>
                <c:pt idx="417">
                  <c:v>1045</c:v>
                </c:pt>
                <c:pt idx="418">
                  <c:v>1047.5</c:v>
                </c:pt>
                <c:pt idx="419">
                  <c:v>1050</c:v>
                </c:pt>
                <c:pt idx="420">
                  <c:v>1052.5</c:v>
                </c:pt>
                <c:pt idx="421">
                  <c:v>1055</c:v>
                </c:pt>
                <c:pt idx="422">
                  <c:v>1057.5</c:v>
                </c:pt>
                <c:pt idx="423">
                  <c:v>1060</c:v>
                </c:pt>
                <c:pt idx="424">
                  <c:v>1062.5</c:v>
                </c:pt>
                <c:pt idx="425">
                  <c:v>1065</c:v>
                </c:pt>
                <c:pt idx="426">
                  <c:v>1067.5</c:v>
                </c:pt>
                <c:pt idx="427">
                  <c:v>1070</c:v>
                </c:pt>
                <c:pt idx="428">
                  <c:v>1072.5</c:v>
                </c:pt>
                <c:pt idx="429">
                  <c:v>1075</c:v>
                </c:pt>
                <c:pt idx="430">
                  <c:v>1077.5</c:v>
                </c:pt>
                <c:pt idx="431">
                  <c:v>1080</c:v>
                </c:pt>
                <c:pt idx="432">
                  <c:v>1082.5</c:v>
                </c:pt>
                <c:pt idx="433">
                  <c:v>1085</c:v>
                </c:pt>
                <c:pt idx="434">
                  <c:v>1087.5</c:v>
                </c:pt>
                <c:pt idx="435">
                  <c:v>1090</c:v>
                </c:pt>
                <c:pt idx="436">
                  <c:v>1092.5</c:v>
                </c:pt>
                <c:pt idx="437">
                  <c:v>1095</c:v>
                </c:pt>
                <c:pt idx="438">
                  <c:v>1097.5</c:v>
                </c:pt>
                <c:pt idx="439">
                  <c:v>1100</c:v>
                </c:pt>
                <c:pt idx="440">
                  <c:v>1102.5</c:v>
                </c:pt>
                <c:pt idx="441">
                  <c:v>1105</c:v>
                </c:pt>
                <c:pt idx="442">
                  <c:v>1107.5</c:v>
                </c:pt>
                <c:pt idx="443">
                  <c:v>1110</c:v>
                </c:pt>
                <c:pt idx="444">
                  <c:v>1112.5</c:v>
                </c:pt>
                <c:pt idx="445">
                  <c:v>1115</c:v>
                </c:pt>
                <c:pt idx="446">
                  <c:v>1117.5</c:v>
                </c:pt>
                <c:pt idx="447">
                  <c:v>1120</c:v>
                </c:pt>
                <c:pt idx="448">
                  <c:v>1122.5</c:v>
                </c:pt>
                <c:pt idx="449">
                  <c:v>1125</c:v>
                </c:pt>
                <c:pt idx="450">
                  <c:v>1127.5</c:v>
                </c:pt>
                <c:pt idx="451">
                  <c:v>1130</c:v>
                </c:pt>
                <c:pt idx="452">
                  <c:v>1132.5</c:v>
                </c:pt>
                <c:pt idx="453">
                  <c:v>1135</c:v>
                </c:pt>
                <c:pt idx="454">
                  <c:v>1137.5</c:v>
                </c:pt>
                <c:pt idx="455">
                  <c:v>1140</c:v>
                </c:pt>
                <c:pt idx="456">
                  <c:v>1142.5</c:v>
                </c:pt>
                <c:pt idx="457">
                  <c:v>1145</c:v>
                </c:pt>
                <c:pt idx="458">
                  <c:v>1147.5</c:v>
                </c:pt>
                <c:pt idx="459">
                  <c:v>1150</c:v>
                </c:pt>
                <c:pt idx="460">
                  <c:v>1152.5</c:v>
                </c:pt>
                <c:pt idx="461">
                  <c:v>1155</c:v>
                </c:pt>
                <c:pt idx="462">
                  <c:v>1157.5</c:v>
                </c:pt>
                <c:pt idx="463">
                  <c:v>1160</c:v>
                </c:pt>
                <c:pt idx="464">
                  <c:v>1162.5</c:v>
                </c:pt>
                <c:pt idx="465">
                  <c:v>1165</c:v>
                </c:pt>
                <c:pt idx="466">
                  <c:v>1167.5</c:v>
                </c:pt>
                <c:pt idx="467">
                  <c:v>1170</c:v>
                </c:pt>
                <c:pt idx="468">
                  <c:v>1172.5</c:v>
                </c:pt>
                <c:pt idx="469">
                  <c:v>1175</c:v>
                </c:pt>
                <c:pt idx="470">
                  <c:v>1177.5</c:v>
                </c:pt>
                <c:pt idx="471">
                  <c:v>1180</c:v>
                </c:pt>
                <c:pt idx="472">
                  <c:v>1182.5</c:v>
                </c:pt>
                <c:pt idx="473">
                  <c:v>1185</c:v>
                </c:pt>
                <c:pt idx="474">
                  <c:v>1187.5</c:v>
                </c:pt>
                <c:pt idx="475">
                  <c:v>1190</c:v>
                </c:pt>
                <c:pt idx="476">
                  <c:v>1192.5</c:v>
                </c:pt>
                <c:pt idx="477">
                  <c:v>1195</c:v>
                </c:pt>
                <c:pt idx="478">
                  <c:v>1197.5</c:v>
                </c:pt>
                <c:pt idx="479">
                  <c:v>1200</c:v>
                </c:pt>
                <c:pt idx="480">
                  <c:v>1202.5</c:v>
                </c:pt>
                <c:pt idx="481">
                  <c:v>1205</c:v>
                </c:pt>
                <c:pt idx="482">
                  <c:v>1207.5</c:v>
                </c:pt>
                <c:pt idx="483">
                  <c:v>1210</c:v>
                </c:pt>
                <c:pt idx="484">
                  <c:v>1212.5</c:v>
                </c:pt>
                <c:pt idx="485">
                  <c:v>1215</c:v>
                </c:pt>
                <c:pt idx="486">
                  <c:v>1217.5</c:v>
                </c:pt>
                <c:pt idx="487">
                  <c:v>1220</c:v>
                </c:pt>
                <c:pt idx="488">
                  <c:v>1222.5</c:v>
                </c:pt>
                <c:pt idx="489">
                  <c:v>1225</c:v>
                </c:pt>
                <c:pt idx="490">
                  <c:v>1227.5</c:v>
                </c:pt>
                <c:pt idx="491">
                  <c:v>1230</c:v>
                </c:pt>
                <c:pt idx="492">
                  <c:v>1232.5</c:v>
                </c:pt>
                <c:pt idx="493">
                  <c:v>1235</c:v>
                </c:pt>
                <c:pt idx="494">
                  <c:v>1237.5</c:v>
                </c:pt>
                <c:pt idx="495">
                  <c:v>1240</c:v>
                </c:pt>
                <c:pt idx="496">
                  <c:v>1242.5</c:v>
                </c:pt>
                <c:pt idx="497">
                  <c:v>1245</c:v>
                </c:pt>
                <c:pt idx="498">
                  <c:v>1247.5</c:v>
                </c:pt>
                <c:pt idx="499">
                  <c:v>1250</c:v>
                </c:pt>
                <c:pt idx="500">
                  <c:v>1252.5</c:v>
                </c:pt>
                <c:pt idx="501">
                  <c:v>1255</c:v>
                </c:pt>
                <c:pt idx="502">
                  <c:v>1257.5</c:v>
                </c:pt>
                <c:pt idx="503">
                  <c:v>1260</c:v>
                </c:pt>
                <c:pt idx="504">
                  <c:v>1262.5</c:v>
                </c:pt>
                <c:pt idx="505">
                  <c:v>1265</c:v>
                </c:pt>
                <c:pt idx="506">
                  <c:v>1267.5</c:v>
                </c:pt>
                <c:pt idx="507">
                  <c:v>1270</c:v>
                </c:pt>
                <c:pt idx="508">
                  <c:v>1272.5</c:v>
                </c:pt>
                <c:pt idx="509">
                  <c:v>1275</c:v>
                </c:pt>
                <c:pt idx="510">
                  <c:v>1277.5</c:v>
                </c:pt>
                <c:pt idx="511">
                  <c:v>1280</c:v>
                </c:pt>
                <c:pt idx="512">
                  <c:v>1282.5</c:v>
                </c:pt>
                <c:pt idx="513">
                  <c:v>1285</c:v>
                </c:pt>
                <c:pt idx="514">
                  <c:v>1287.5</c:v>
                </c:pt>
                <c:pt idx="515">
                  <c:v>1290</c:v>
                </c:pt>
                <c:pt idx="516">
                  <c:v>1292.5</c:v>
                </c:pt>
                <c:pt idx="517">
                  <c:v>1295</c:v>
                </c:pt>
                <c:pt idx="518">
                  <c:v>1297.5</c:v>
                </c:pt>
                <c:pt idx="519">
                  <c:v>1300</c:v>
                </c:pt>
                <c:pt idx="520">
                  <c:v>1302.5</c:v>
                </c:pt>
                <c:pt idx="521">
                  <c:v>1305</c:v>
                </c:pt>
                <c:pt idx="522">
                  <c:v>1307.5</c:v>
                </c:pt>
                <c:pt idx="523">
                  <c:v>1310</c:v>
                </c:pt>
                <c:pt idx="524">
                  <c:v>1312.5</c:v>
                </c:pt>
                <c:pt idx="525">
                  <c:v>1315</c:v>
                </c:pt>
                <c:pt idx="526">
                  <c:v>1317.5</c:v>
                </c:pt>
                <c:pt idx="527">
                  <c:v>1320</c:v>
                </c:pt>
                <c:pt idx="528">
                  <c:v>1322.5</c:v>
                </c:pt>
                <c:pt idx="529">
                  <c:v>1325</c:v>
                </c:pt>
                <c:pt idx="530">
                  <c:v>1327.5</c:v>
                </c:pt>
                <c:pt idx="531">
                  <c:v>1330</c:v>
                </c:pt>
                <c:pt idx="532">
                  <c:v>1332.5</c:v>
                </c:pt>
                <c:pt idx="533">
                  <c:v>1335</c:v>
                </c:pt>
                <c:pt idx="534">
                  <c:v>1337.5</c:v>
                </c:pt>
                <c:pt idx="535">
                  <c:v>1340</c:v>
                </c:pt>
                <c:pt idx="536">
                  <c:v>1342.5</c:v>
                </c:pt>
                <c:pt idx="537">
                  <c:v>1345</c:v>
                </c:pt>
                <c:pt idx="538">
                  <c:v>1347.5</c:v>
                </c:pt>
                <c:pt idx="539">
                  <c:v>1350</c:v>
                </c:pt>
                <c:pt idx="540">
                  <c:v>1352.5</c:v>
                </c:pt>
                <c:pt idx="541">
                  <c:v>1355</c:v>
                </c:pt>
                <c:pt idx="542">
                  <c:v>1357.5</c:v>
                </c:pt>
                <c:pt idx="543">
                  <c:v>1360</c:v>
                </c:pt>
                <c:pt idx="544">
                  <c:v>1362.5</c:v>
                </c:pt>
                <c:pt idx="545">
                  <c:v>1365</c:v>
                </c:pt>
                <c:pt idx="546">
                  <c:v>1367.5</c:v>
                </c:pt>
                <c:pt idx="547">
                  <c:v>1370</c:v>
                </c:pt>
                <c:pt idx="548">
                  <c:v>1372.5</c:v>
                </c:pt>
                <c:pt idx="549">
                  <c:v>1375</c:v>
                </c:pt>
                <c:pt idx="550">
                  <c:v>1377.5</c:v>
                </c:pt>
                <c:pt idx="551">
                  <c:v>1380</c:v>
                </c:pt>
                <c:pt idx="552">
                  <c:v>1382.5</c:v>
                </c:pt>
                <c:pt idx="553">
                  <c:v>1385</c:v>
                </c:pt>
                <c:pt idx="554">
                  <c:v>1387.5</c:v>
                </c:pt>
                <c:pt idx="555">
                  <c:v>1390</c:v>
                </c:pt>
                <c:pt idx="556">
                  <c:v>1392.5</c:v>
                </c:pt>
                <c:pt idx="557">
                  <c:v>1395</c:v>
                </c:pt>
                <c:pt idx="558">
                  <c:v>1397.5</c:v>
                </c:pt>
                <c:pt idx="559">
                  <c:v>1400</c:v>
                </c:pt>
                <c:pt idx="560">
                  <c:v>1402.5</c:v>
                </c:pt>
                <c:pt idx="561">
                  <c:v>1405</c:v>
                </c:pt>
                <c:pt idx="562">
                  <c:v>1407.5</c:v>
                </c:pt>
                <c:pt idx="563">
                  <c:v>1410</c:v>
                </c:pt>
                <c:pt idx="564">
                  <c:v>1412.5</c:v>
                </c:pt>
                <c:pt idx="565">
                  <c:v>1415</c:v>
                </c:pt>
                <c:pt idx="566">
                  <c:v>1417.5</c:v>
                </c:pt>
                <c:pt idx="567">
                  <c:v>1420</c:v>
                </c:pt>
                <c:pt idx="568">
                  <c:v>1422.5</c:v>
                </c:pt>
                <c:pt idx="569">
                  <c:v>1425</c:v>
                </c:pt>
                <c:pt idx="570">
                  <c:v>1427.5</c:v>
                </c:pt>
                <c:pt idx="571">
                  <c:v>1430</c:v>
                </c:pt>
                <c:pt idx="572">
                  <c:v>1432.5</c:v>
                </c:pt>
                <c:pt idx="573">
                  <c:v>1435</c:v>
                </c:pt>
                <c:pt idx="574">
                  <c:v>1437.5</c:v>
                </c:pt>
                <c:pt idx="575">
                  <c:v>1440</c:v>
                </c:pt>
                <c:pt idx="576">
                  <c:v>1442.5</c:v>
                </c:pt>
                <c:pt idx="577">
                  <c:v>1445</c:v>
                </c:pt>
                <c:pt idx="578">
                  <c:v>1447.5</c:v>
                </c:pt>
                <c:pt idx="579">
                  <c:v>1450</c:v>
                </c:pt>
                <c:pt idx="580">
                  <c:v>1452.5</c:v>
                </c:pt>
                <c:pt idx="581">
                  <c:v>1455</c:v>
                </c:pt>
                <c:pt idx="582">
                  <c:v>1457.5</c:v>
                </c:pt>
                <c:pt idx="583">
                  <c:v>1460</c:v>
                </c:pt>
                <c:pt idx="584">
                  <c:v>1462.5</c:v>
                </c:pt>
                <c:pt idx="585">
                  <c:v>1465</c:v>
                </c:pt>
                <c:pt idx="586">
                  <c:v>1467.5</c:v>
                </c:pt>
                <c:pt idx="587">
                  <c:v>1470</c:v>
                </c:pt>
                <c:pt idx="588">
                  <c:v>1472.5</c:v>
                </c:pt>
                <c:pt idx="589">
                  <c:v>1475</c:v>
                </c:pt>
                <c:pt idx="590">
                  <c:v>1477.5</c:v>
                </c:pt>
                <c:pt idx="591">
                  <c:v>1480</c:v>
                </c:pt>
                <c:pt idx="592">
                  <c:v>1482.5</c:v>
                </c:pt>
                <c:pt idx="593">
                  <c:v>1485</c:v>
                </c:pt>
                <c:pt idx="594">
                  <c:v>1487.5</c:v>
                </c:pt>
                <c:pt idx="595">
                  <c:v>1490</c:v>
                </c:pt>
                <c:pt idx="596">
                  <c:v>1492.5</c:v>
                </c:pt>
                <c:pt idx="597">
                  <c:v>1495</c:v>
                </c:pt>
                <c:pt idx="598">
                  <c:v>1497.5</c:v>
                </c:pt>
                <c:pt idx="599">
                  <c:v>1500</c:v>
                </c:pt>
                <c:pt idx="600">
                  <c:v>1502.5</c:v>
                </c:pt>
                <c:pt idx="601">
                  <c:v>1505</c:v>
                </c:pt>
                <c:pt idx="602">
                  <c:v>1507.5</c:v>
                </c:pt>
                <c:pt idx="603">
                  <c:v>1510</c:v>
                </c:pt>
                <c:pt idx="604">
                  <c:v>1512.5</c:v>
                </c:pt>
                <c:pt idx="605">
                  <c:v>1515</c:v>
                </c:pt>
                <c:pt idx="606">
                  <c:v>1517.5</c:v>
                </c:pt>
                <c:pt idx="607">
                  <c:v>1520</c:v>
                </c:pt>
                <c:pt idx="608">
                  <c:v>1522.5</c:v>
                </c:pt>
                <c:pt idx="609">
                  <c:v>1525</c:v>
                </c:pt>
                <c:pt idx="610">
                  <c:v>1527.5</c:v>
                </c:pt>
                <c:pt idx="611">
                  <c:v>1530</c:v>
                </c:pt>
                <c:pt idx="612">
                  <c:v>1532.5</c:v>
                </c:pt>
                <c:pt idx="613">
                  <c:v>1535</c:v>
                </c:pt>
                <c:pt idx="614">
                  <c:v>1537.5</c:v>
                </c:pt>
                <c:pt idx="615">
                  <c:v>1540</c:v>
                </c:pt>
                <c:pt idx="616">
                  <c:v>1542.5</c:v>
                </c:pt>
                <c:pt idx="617">
                  <c:v>1545</c:v>
                </c:pt>
                <c:pt idx="618">
                  <c:v>1547.5</c:v>
                </c:pt>
                <c:pt idx="619">
                  <c:v>1550</c:v>
                </c:pt>
                <c:pt idx="620">
                  <c:v>1552.5</c:v>
                </c:pt>
                <c:pt idx="621">
                  <c:v>1555</c:v>
                </c:pt>
                <c:pt idx="622">
                  <c:v>1557.5</c:v>
                </c:pt>
                <c:pt idx="623">
                  <c:v>1560</c:v>
                </c:pt>
                <c:pt idx="624">
                  <c:v>1562.5</c:v>
                </c:pt>
                <c:pt idx="625">
                  <c:v>1565</c:v>
                </c:pt>
                <c:pt idx="626">
                  <c:v>1567.5</c:v>
                </c:pt>
                <c:pt idx="627">
                  <c:v>1570</c:v>
                </c:pt>
                <c:pt idx="628">
                  <c:v>1572.5</c:v>
                </c:pt>
                <c:pt idx="629">
                  <c:v>1575</c:v>
                </c:pt>
                <c:pt idx="630">
                  <c:v>1577.5</c:v>
                </c:pt>
                <c:pt idx="631">
                  <c:v>1580</c:v>
                </c:pt>
                <c:pt idx="632">
                  <c:v>1582.5</c:v>
                </c:pt>
                <c:pt idx="633">
                  <c:v>1585</c:v>
                </c:pt>
                <c:pt idx="634">
                  <c:v>1587.5</c:v>
                </c:pt>
                <c:pt idx="635">
                  <c:v>1590</c:v>
                </c:pt>
                <c:pt idx="636">
                  <c:v>1592.5</c:v>
                </c:pt>
                <c:pt idx="637">
                  <c:v>1595</c:v>
                </c:pt>
                <c:pt idx="638">
                  <c:v>1597.5</c:v>
                </c:pt>
                <c:pt idx="639">
                  <c:v>1600</c:v>
                </c:pt>
                <c:pt idx="640">
                  <c:v>1602.5</c:v>
                </c:pt>
                <c:pt idx="641">
                  <c:v>1605</c:v>
                </c:pt>
                <c:pt idx="642">
                  <c:v>1607.5</c:v>
                </c:pt>
                <c:pt idx="643">
                  <c:v>1610</c:v>
                </c:pt>
                <c:pt idx="644">
                  <c:v>1612.5</c:v>
                </c:pt>
                <c:pt idx="645">
                  <c:v>1615</c:v>
                </c:pt>
                <c:pt idx="646">
                  <c:v>1617.5</c:v>
                </c:pt>
                <c:pt idx="647">
                  <c:v>1620</c:v>
                </c:pt>
                <c:pt idx="648">
                  <c:v>1622.5</c:v>
                </c:pt>
                <c:pt idx="649">
                  <c:v>1625</c:v>
                </c:pt>
                <c:pt idx="650">
                  <c:v>1627.5</c:v>
                </c:pt>
                <c:pt idx="651">
                  <c:v>1630</c:v>
                </c:pt>
                <c:pt idx="652">
                  <c:v>1632.5</c:v>
                </c:pt>
                <c:pt idx="653">
                  <c:v>1635</c:v>
                </c:pt>
                <c:pt idx="654">
                  <c:v>1637.5</c:v>
                </c:pt>
                <c:pt idx="655">
                  <c:v>1640</c:v>
                </c:pt>
                <c:pt idx="656">
                  <c:v>1642.5</c:v>
                </c:pt>
                <c:pt idx="657">
                  <c:v>1645</c:v>
                </c:pt>
                <c:pt idx="658">
                  <c:v>1647.5</c:v>
                </c:pt>
                <c:pt idx="659">
                  <c:v>1650</c:v>
                </c:pt>
                <c:pt idx="660">
                  <c:v>1652.5</c:v>
                </c:pt>
                <c:pt idx="661">
                  <c:v>1655</c:v>
                </c:pt>
                <c:pt idx="662">
                  <c:v>1657.5</c:v>
                </c:pt>
                <c:pt idx="663">
                  <c:v>1660</c:v>
                </c:pt>
                <c:pt idx="664">
                  <c:v>1662.5</c:v>
                </c:pt>
                <c:pt idx="665">
                  <c:v>1665</c:v>
                </c:pt>
                <c:pt idx="666">
                  <c:v>1667.5</c:v>
                </c:pt>
                <c:pt idx="667">
                  <c:v>1670</c:v>
                </c:pt>
                <c:pt idx="668">
                  <c:v>1672.5</c:v>
                </c:pt>
                <c:pt idx="669">
                  <c:v>1675</c:v>
                </c:pt>
                <c:pt idx="670">
                  <c:v>1677.5</c:v>
                </c:pt>
                <c:pt idx="671">
                  <c:v>1680</c:v>
                </c:pt>
                <c:pt idx="672">
                  <c:v>1682.5</c:v>
                </c:pt>
                <c:pt idx="673">
                  <c:v>1685</c:v>
                </c:pt>
                <c:pt idx="674">
                  <c:v>1687.5</c:v>
                </c:pt>
                <c:pt idx="675">
                  <c:v>1690</c:v>
                </c:pt>
                <c:pt idx="676">
                  <c:v>1692.5</c:v>
                </c:pt>
                <c:pt idx="677">
                  <c:v>1695</c:v>
                </c:pt>
                <c:pt idx="678">
                  <c:v>1697.5</c:v>
                </c:pt>
                <c:pt idx="679">
                  <c:v>1700</c:v>
                </c:pt>
                <c:pt idx="680">
                  <c:v>1702.5</c:v>
                </c:pt>
                <c:pt idx="681">
                  <c:v>1705</c:v>
                </c:pt>
                <c:pt idx="682">
                  <c:v>1707.5</c:v>
                </c:pt>
                <c:pt idx="683">
                  <c:v>1710</c:v>
                </c:pt>
                <c:pt idx="684">
                  <c:v>1712.5</c:v>
                </c:pt>
                <c:pt idx="685">
                  <c:v>1715</c:v>
                </c:pt>
                <c:pt idx="686">
                  <c:v>1717.5</c:v>
                </c:pt>
                <c:pt idx="687">
                  <c:v>1720</c:v>
                </c:pt>
                <c:pt idx="688">
                  <c:v>1722.5</c:v>
                </c:pt>
                <c:pt idx="689">
                  <c:v>1725</c:v>
                </c:pt>
                <c:pt idx="690">
                  <c:v>1727.5</c:v>
                </c:pt>
                <c:pt idx="691">
                  <c:v>1730</c:v>
                </c:pt>
                <c:pt idx="692">
                  <c:v>1732.5</c:v>
                </c:pt>
                <c:pt idx="693">
                  <c:v>1735</c:v>
                </c:pt>
                <c:pt idx="694">
                  <c:v>1737.5</c:v>
                </c:pt>
                <c:pt idx="695">
                  <c:v>1740</c:v>
                </c:pt>
                <c:pt idx="696">
                  <c:v>1742.5</c:v>
                </c:pt>
                <c:pt idx="697">
                  <c:v>1745</c:v>
                </c:pt>
                <c:pt idx="698">
                  <c:v>1747.5</c:v>
                </c:pt>
                <c:pt idx="699">
                  <c:v>1750</c:v>
                </c:pt>
                <c:pt idx="700">
                  <c:v>1752.5</c:v>
                </c:pt>
                <c:pt idx="701">
                  <c:v>1755</c:v>
                </c:pt>
                <c:pt idx="702">
                  <c:v>1757.5</c:v>
                </c:pt>
                <c:pt idx="703">
                  <c:v>1760</c:v>
                </c:pt>
                <c:pt idx="704">
                  <c:v>1762.5</c:v>
                </c:pt>
                <c:pt idx="705">
                  <c:v>1765</c:v>
                </c:pt>
                <c:pt idx="706">
                  <c:v>1767.5</c:v>
                </c:pt>
                <c:pt idx="707">
                  <c:v>1770</c:v>
                </c:pt>
                <c:pt idx="708">
                  <c:v>1772.5</c:v>
                </c:pt>
                <c:pt idx="709">
                  <c:v>1775</c:v>
                </c:pt>
                <c:pt idx="710">
                  <c:v>1777.5</c:v>
                </c:pt>
                <c:pt idx="711">
                  <c:v>1780</c:v>
                </c:pt>
                <c:pt idx="712">
                  <c:v>1782.5</c:v>
                </c:pt>
                <c:pt idx="713">
                  <c:v>1785</c:v>
                </c:pt>
                <c:pt idx="714">
                  <c:v>1787.5</c:v>
                </c:pt>
                <c:pt idx="715">
                  <c:v>1790</c:v>
                </c:pt>
                <c:pt idx="716">
                  <c:v>1792.5</c:v>
                </c:pt>
                <c:pt idx="717">
                  <c:v>1795</c:v>
                </c:pt>
                <c:pt idx="718">
                  <c:v>1797.5</c:v>
                </c:pt>
                <c:pt idx="719">
                  <c:v>1800</c:v>
                </c:pt>
                <c:pt idx="720">
                  <c:v>1802.5</c:v>
                </c:pt>
                <c:pt idx="721">
                  <c:v>1805</c:v>
                </c:pt>
                <c:pt idx="722">
                  <c:v>1807.5</c:v>
                </c:pt>
                <c:pt idx="723">
                  <c:v>1810</c:v>
                </c:pt>
                <c:pt idx="724">
                  <c:v>1812.5</c:v>
                </c:pt>
                <c:pt idx="725">
                  <c:v>1815</c:v>
                </c:pt>
                <c:pt idx="726">
                  <c:v>1817.5</c:v>
                </c:pt>
                <c:pt idx="727">
                  <c:v>1820</c:v>
                </c:pt>
                <c:pt idx="728">
                  <c:v>1822.5</c:v>
                </c:pt>
                <c:pt idx="729">
                  <c:v>1825</c:v>
                </c:pt>
                <c:pt idx="730">
                  <c:v>1827.5</c:v>
                </c:pt>
                <c:pt idx="731">
                  <c:v>1830</c:v>
                </c:pt>
                <c:pt idx="732">
                  <c:v>1832.5</c:v>
                </c:pt>
                <c:pt idx="733">
                  <c:v>1835</c:v>
                </c:pt>
                <c:pt idx="734">
                  <c:v>1837.5</c:v>
                </c:pt>
                <c:pt idx="735">
                  <c:v>1840</c:v>
                </c:pt>
                <c:pt idx="736">
                  <c:v>1842.5</c:v>
                </c:pt>
                <c:pt idx="737">
                  <c:v>1845</c:v>
                </c:pt>
                <c:pt idx="738">
                  <c:v>1847.5</c:v>
                </c:pt>
                <c:pt idx="739">
                  <c:v>1850</c:v>
                </c:pt>
                <c:pt idx="740">
                  <c:v>1852.5</c:v>
                </c:pt>
                <c:pt idx="741">
                  <c:v>1855</c:v>
                </c:pt>
                <c:pt idx="742">
                  <c:v>1857.5</c:v>
                </c:pt>
                <c:pt idx="743">
                  <c:v>1860</c:v>
                </c:pt>
                <c:pt idx="744">
                  <c:v>1862.5</c:v>
                </c:pt>
                <c:pt idx="745">
                  <c:v>1865</c:v>
                </c:pt>
                <c:pt idx="746">
                  <c:v>1867.5</c:v>
                </c:pt>
                <c:pt idx="747">
                  <c:v>1870</c:v>
                </c:pt>
                <c:pt idx="748">
                  <c:v>1872.5</c:v>
                </c:pt>
                <c:pt idx="749">
                  <c:v>1875</c:v>
                </c:pt>
                <c:pt idx="750">
                  <c:v>1877.5</c:v>
                </c:pt>
                <c:pt idx="751">
                  <c:v>1880</c:v>
                </c:pt>
                <c:pt idx="752">
                  <c:v>1882.5</c:v>
                </c:pt>
                <c:pt idx="753">
                  <c:v>1885</c:v>
                </c:pt>
                <c:pt idx="754">
                  <c:v>1887.5</c:v>
                </c:pt>
                <c:pt idx="755">
                  <c:v>1890</c:v>
                </c:pt>
                <c:pt idx="756">
                  <c:v>1892.5</c:v>
                </c:pt>
                <c:pt idx="757">
                  <c:v>1895</c:v>
                </c:pt>
                <c:pt idx="758">
                  <c:v>1897.5</c:v>
                </c:pt>
                <c:pt idx="759">
                  <c:v>1900</c:v>
                </c:pt>
                <c:pt idx="760">
                  <c:v>1902.5</c:v>
                </c:pt>
                <c:pt idx="761">
                  <c:v>1905</c:v>
                </c:pt>
                <c:pt idx="762">
                  <c:v>1907.5</c:v>
                </c:pt>
                <c:pt idx="763">
                  <c:v>1910</c:v>
                </c:pt>
                <c:pt idx="764">
                  <c:v>1912.5</c:v>
                </c:pt>
                <c:pt idx="765">
                  <c:v>1915</c:v>
                </c:pt>
                <c:pt idx="766">
                  <c:v>1917.5</c:v>
                </c:pt>
                <c:pt idx="767">
                  <c:v>1920</c:v>
                </c:pt>
                <c:pt idx="768">
                  <c:v>1922.5</c:v>
                </c:pt>
                <c:pt idx="769">
                  <c:v>1925</c:v>
                </c:pt>
                <c:pt idx="770">
                  <c:v>1927.5</c:v>
                </c:pt>
                <c:pt idx="771">
                  <c:v>1930</c:v>
                </c:pt>
                <c:pt idx="772">
                  <c:v>1932.5</c:v>
                </c:pt>
                <c:pt idx="773">
                  <c:v>1935</c:v>
                </c:pt>
                <c:pt idx="774">
                  <c:v>1937.5</c:v>
                </c:pt>
                <c:pt idx="775">
                  <c:v>1940</c:v>
                </c:pt>
                <c:pt idx="776">
                  <c:v>1942.5</c:v>
                </c:pt>
                <c:pt idx="777">
                  <c:v>1945</c:v>
                </c:pt>
                <c:pt idx="778">
                  <c:v>1947.5</c:v>
                </c:pt>
                <c:pt idx="779">
                  <c:v>1950</c:v>
                </c:pt>
                <c:pt idx="780">
                  <c:v>1952.5</c:v>
                </c:pt>
                <c:pt idx="781">
                  <c:v>1955</c:v>
                </c:pt>
                <c:pt idx="782">
                  <c:v>1957.5</c:v>
                </c:pt>
                <c:pt idx="783">
                  <c:v>1960</c:v>
                </c:pt>
                <c:pt idx="784">
                  <c:v>1962.5</c:v>
                </c:pt>
                <c:pt idx="785">
                  <c:v>1965</c:v>
                </c:pt>
                <c:pt idx="786">
                  <c:v>1967.5</c:v>
                </c:pt>
                <c:pt idx="787">
                  <c:v>1970</c:v>
                </c:pt>
                <c:pt idx="788">
                  <c:v>1972.5</c:v>
                </c:pt>
                <c:pt idx="789">
                  <c:v>1975</c:v>
                </c:pt>
                <c:pt idx="790">
                  <c:v>1977.5</c:v>
                </c:pt>
                <c:pt idx="791">
                  <c:v>1980</c:v>
                </c:pt>
                <c:pt idx="792">
                  <c:v>1982.5</c:v>
                </c:pt>
                <c:pt idx="793">
                  <c:v>1985</c:v>
                </c:pt>
                <c:pt idx="794">
                  <c:v>1987.5</c:v>
                </c:pt>
                <c:pt idx="795">
                  <c:v>1990</c:v>
                </c:pt>
                <c:pt idx="796">
                  <c:v>1992.5</c:v>
                </c:pt>
                <c:pt idx="797">
                  <c:v>1995</c:v>
                </c:pt>
                <c:pt idx="798">
                  <c:v>1997.5</c:v>
                </c:pt>
                <c:pt idx="799">
                  <c:v>2000</c:v>
                </c:pt>
                <c:pt idx="800">
                  <c:v>2002.5</c:v>
                </c:pt>
                <c:pt idx="801">
                  <c:v>2005</c:v>
                </c:pt>
                <c:pt idx="802">
                  <c:v>2007.5</c:v>
                </c:pt>
                <c:pt idx="803">
                  <c:v>2010</c:v>
                </c:pt>
                <c:pt idx="804">
                  <c:v>2012.5</c:v>
                </c:pt>
                <c:pt idx="805">
                  <c:v>2015</c:v>
                </c:pt>
                <c:pt idx="806">
                  <c:v>2017.5</c:v>
                </c:pt>
                <c:pt idx="807">
                  <c:v>2020</c:v>
                </c:pt>
                <c:pt idx="808">
                  <c:v>2022.5</c:v>
                </c:pt>
                <c:pt idx="809">
                  <c:v>2025</c:v>
                </c:pt>
                <c:pt idx="810">
                  <c:v>2027.5</c:v>
                </c:pt>
                <c:pt idx="811">
                  <c:v>2030</c:v>
                </c:pt>
                <c:pt idx="812">
                  <c:v>2032.5</c:v>
                </c:pt>
                <c:pt idx="813">
                  <c:v>2035</c:v>
                </c:pt>
                <c:pt idx="814">
                  <c:v>2037.5</c:v>
                </c:pt>
                <c:pt idx="815">
                  <c:v>2040</c:v>
                </c:pt>
                <c:pt idx="816">
                  <c:v>2042.5</c:v>
                </c:pt>
                <c:pt idx="817">
                  <c:v>2045</c:v>
                </c:pt>
                <c:pt idx="818">
                  <c:v>2047.5</c:v>
                </c:pt>
                <c:pt idx="819">
                  <c:v>2050</c:v>
                </c:pt>
                <c:pt idx="820">
                  <c:v>2052.5</c:v>
                </c:pt>
                <c:pt idx="821">
                  <c:v>2055</c:v>
                </c:pt>
                <c:pt idx="822">
                  <c:v>2057.5</c:v>
                </c:pt>
                <c:pt idx="823">
                  <c:v>2060</c:v>
                </c:pt>
                <c:pt idx="824">
                  <c:v>2062.5</c:v>
                </c:pt>
                <c:pt idx="825">
                  <c:v>2065</c:v>
                </c:pt>
                <c:pt idx="826">
                  <c:v>2067.5</c:v>
                </c:pt>
                <c:pt idx="827">
                  <c:v>2070</c:v>
                </c:pt>
                <c:pt idx="828">
                  <c:v>2072.5</c:v>
                </c:pt>
                <c:pt idx="829">
                  <c:v>2075</c:v>
                </c:pt>
                <c:pt idx="830">
                  <c:v>2077.5</c:v>
                </c:pt>
                <c:pt idx="831">
                  <c:v>2080</c:v>
                </c:pt>
                <c:pt idx="832">
                  <c:v>2082.5</c:v>
                </c:pt>
                <c:pt idx="833">
                  <c:v>2085</c:v>
                </c:pt>
                <c:pt idx="834">
                  <c:v>2087.5</c:v>
                </c:pt>
                <c:pt idx="835">
                  <c:v>2090</c:v>
                </c:pt>
                <c:pt idx="836">
                  <c:v>2092.5</c:v>
                </c:pt>
                <c:pt idx="837">
                  <c:v>2095</c:v>
                </c:pt>
                <c:pt idx="838">
                  <c:v>2097.5</c:v>
                </c:pt>
                <c:pt idx="839">
                  <c:v>2100</c:v>
                </c:pt>
                <c:pt idx="840">
                  <c:v>2102.5</c:v>
                </c:pt>
                <c:pt idx="841">
                  <c:v>2105</c:v>
                </c:pt>
                <c:pt idx="842">
                  <c:v>2107.5</c:v>
                </c:pt>
                <c:pt idx="843">
                  <c:v>2110</c:v>
                </c:pt>
                <c:pt idx="844">
                  <c:v>2112.5</c:v>
                </c:pt>
                <c:pt idx="845">
                  <c:v>2115</c:v>
                </c:pt>
                <c:pt idx="846">
                  <c:v>2117.5</c:v>
                </c:pt>
                <c:pt idx="847">
                  <c:v>2120</c:v>
                </c:pt>
                <c:pt idx="848">
                  <c:v>2122.5</c:v>
                </c:pt>
                <c:pt idx="849">
                  <c:v>2125</c:v>
                </c:pt>
                <c:pt idx="850">
                  <c:v>2127.5</c:v>
                </c:pt>
                <c:pt idx="851">
                  <c:v>2130</c:v>
                </c:pt>
                <c:pt idx="852">
                  <c:v>2132.5</c:v>
                </c:pt>
                <c:pt idx="853">
                  <c:v>2135</c:v>
                </c:pt>
                <c:pt idx="854">
                  <c:v>2137.5</c:v>
                </c:pt>
                <c:pt idx="855">
                  <c:v>2140</c:v>
                </c:pt>
                <c:pt idx="856">
                  <c:v>2142.5</c:v>
                </c:pt>
                <c:pt idx="857">
                  <c:v>2145</c:v>
                </c:pt>
                <c:pt idx="858">
                  <c:v>2147.5</c:v>
                </c:pt>
                <c:pt idx="859">
                  <c:v>2150</c:v>
                </c:pt>
                <c:pt idx="860">
                  <c:v>2152.5</c:v>
                </c:pt>
                <c:pt idx="861">
                  <c:v>2155</c:v>
                </c:pt>
                <c:pt idx="862">
                  <c:v>2157.5</c:v>
                </c:pt>
                <c:pt idx="863">
                  <c:v>2160</c:v>
                </c:pt>
                <c:pt idx="864">
                  <c:v>2162.5</c:v>
                </c:pt>
                <c:pt idx="865">
                  <c:v>2165</c:v>
                </c:pt>
                <c:pt idx="866">
                  <c:v>2167.5</c:v>
                </c:pt>
                <c:pt idx="867">
                  <c:v>2170</c:v>
                </c:pt>
                <c:pt idx="868">
                  <c:v>2172.5</c:v>
                </c:pt>
                <c:pt idx="869">
                  <c:v>2175</c:v>
                </c:pt>
                <c:pt idx="870">
                  <c:v>2177.5</c:v>
                </c:pt>
                <c:pt idx="871">
                  <c:v>2180</c:v>
                </c:pt>
                <c:pt idx="872">
                  <c:v>2182.5</c:v>
                </c:pt>
                <c:pt idx="873">
                  <c:v>2185</c:v>
                </c:pt>
                <c:pt idx="874">
                  <c:v>2187.5</c:v>
                </c:pt>
                <c:pt idx="875">
                  <c:v>2190</c:v>
                </c:pt>
                <c:pt idx="876">
                  <c:v>2192.5</c:v>
                </c:pt>
                <c:pt idx="877">
                  <c:v>2195</c:v>
                </c:pt>
                <c:pt idx="878">
                  <c:v>2197.5</c:v>
                </c:pt>
                <c:pt idx="879">
                  <c:v>2200</c:v>
                </c:pt>
                <c:pt idx="880">
                  <c:v>2202.5</c:v>
                </c:pt>
                <c:pt idx="881">
                  <c:v>2205</c:v>
                </c:pt>
                <c:pt idx="882">
                  <c:v>2207.5</c:v>
                </c:pt>
                <c:pt idx="883">
                  <c:v>2210</c:v>
                </c:pt>
                <c:pt idx="884">
                  <c:v>2212.5</c:v>
                </c:pt>
                <c:pt idx="885">
                  <c:v>2215</c:v>
                </c:pt>
                <c:pt idx="886">
                  <c:v>2217.5</c:v>
                </c:pt>
                <c:pt idx="887">
                  <c:v>2220</c:v>
                </c:pt>
                <c:pt idx="888">
                  <c:v>2222.5</c:v>
                </c:pt>
                <c:pt idx="889">
                  <c:v>2225</c:v>
                </c:pt>
                <c:pt idx="890">
                  <c:v>2227.5</c:v>
                </c:pt>
                <c:pt idx="891">
                  <c:v>2230</c:v>
                </c:pt>
                <c:pt idx="892">
                  <c:v>2232.5</c:v>
                </c:pt>
                <c:pt idx="893">
                  <c:v>2235</c:v>
                </c:pt>
                <c:pt idx="894">
                  <c:v>2237.5</c:v>
                </c:pt>
                <c:pt idx="895">
                  <c:v>2240</c:v>
                </c:pt>
                <c:pt idx="896">
                  <c:v>2242.5</c:v>
                </c:pt>
                <c:pt idx="897">
                  <c:v>2245</c:v>
                </c:pt>
                <c:pt idx="898">
                  <c:v>2247.5</c:v>
                </c:pt>
                <c:pt idx="899">
                  <c:v>2250</c:v>
                </c:pt>
                <c:pt idx="900">
                  <c:v>2252.5</c:v>
                </c:pt>
                <c:pt idx="901">
                  <c:v>2255</c:v>
                </c:pt>
                <c:pt idx="902">
                  <c:v>2257.5</c:v>
                </c:pt>
                <c:pt idx="903">
                  <c:v>2260</c:v>
                </c:pt>
                <c:pt idx="904">
                  <c:v>2262.5</c:v>
                </c:pt>
                <c:pt idx="905">
                  <c:v>2265</c:v>
                </c:pt>
                <c:pt idx="906">
                  <c:v>2267.5</c:v>
                </c:pt>
                <c:pt idx="907">
                  <c:v>2270</c:v>
                </c:pt>
                <c:pt idx="908">
                  <c:v>2272.5</c:v>
                </c:pt>
                <c:pt idx="909">
                  <c:v>2275</c:v>
                </c:pt>
                <c:pt idx="910">
                  <c:v>2277.5</c:v>
                </c:pt>
                <c:pt idx="911">
                  <c:v>2280</c:v>
                </c:pt>
                <c:pt idx="912">
                  <c:v>2282.5</c:v>
                </c:pt>
                <c:pt idx="913">
                  <c:v>2285</c:v>
                </c:pt>
                <c:pt idx="914">
                  <c:v>2287.5</c:v>
                </c:pt>
                <c:pt idx="915">
                  <c:v>2290</c:v>
                </c:pt>
                <c:pt idx="916">
                  <c:v>2292.5</c:v>
                </c:pt>
                <c:pt idx="917">
                  <c:v>2295</c:v>
                </c:pt>
                <c:pt idx="918">
                  <c:v>2297.5</c:v>
                </c:pt>
                <c:pt idx="919">
                  <c:v>2300</c:v>
                </c:pt>
                <c:pt idx="920">
                  <c:v>2302.5</c:v>
                </c:pt>
                <c:pt idx="921">
                  <c:v>2305</c:v>
                </c:pt>
                <c:pt idx="922">
                  <c:v>2307.5</c:v>
                </c:pt>
                <c:pt idx="923">
                  <c:v>2310</c:v>
                </c:pt>
                <c:pt idx="924">
                  <c:v>2312.5</c:v>
                </c:pt>
                <c:pt idx="925">
                  <c:v>2315</c:v>
                </c:pt>
                <c:pt idx="926">
                  <c:v>2317.5</c:v>
                </c:pt>
                <c:pt idx="927">
                  <c:v>2320</c:v>
                </c:pt>
                <c:pt idx="928">
                  <c:v>2322.5</c:v>
                </c:pt>
                <c:pt idx="929">
                  <c:v>2325</c:v>
                </c:pt>
                <c:pt idx="930">
                  <c:v>2327.5</c:v>
                </c:pt>
                <c:pt idx="931">
                  <c:v>2330</c:v>
                </c:pt>
                <c:pt idx="932">
                  <c:v>2332.5</c:v>
                </c:pt>
                <c:pt idx="933">
                  <c:v>2335</c:v>
                </c:pt>
                <c:pt idx="934">
                  <c:v>2337.5</c:v>
                </c:pt>
                <c:pt idx="935">
                  <c:v>2340</c:v>
                </c:pt>
                <c:pt idx="936">
                  <c:v>2342.5</c:v>
                </c:pt>
                <c:pt idx="937">
                  <c:v>2345</c:v>
                </c:pt>
                <c:pt idx="938">
                  <c:v>2347.5</c:v>
                </c:pt>
                <c:pt idx="939">
                  <c:v>2350</c:v>
                </c:pt>
                <c:pt idx="940">
                  <c:v>2352.5</c:v>
                </c:pt>
                <c:pt idx="941">
                  <c:v>2355</c:v>
                </c:pt>
                <c:pt idx="942">
                  <c:v>2357.5</c:v>
                </c:pt>
                <c:pt idx="943">
                  <c:v>2360</c:v>
                </c:pt>
                <c:pt idx="944">
                  <c:v>2362.5</c:v>
                </c:pt>
                <c:pt idx="945">
                  <c:v>2365</c:v>
                </c:pt>
                <c:pt idx="946">
                  <c:v>2367.5</c:v>
                </c:pt>
                <c:pt idx="947">
                  <c:v>2370</c:v>
                </c:pt>
                <c:pt idx="948">
                  <c:v>2372.5</c:v>
                </c:pt>
                <c:pt idx="949">
                  <c:v>2375</c:v>
                </c:pt>
                <c:pt idx="950">
                  <c:v>2377.5</c:v>
                </c:pt>
                <c:pt idx="951">
                  <c:v>2380</c:v>
                </c:pt>
                <c:pt idx="952">
                  <c:v>2382.5</c:v>
                </c:pt>
                <c:pt idx="953">
                  <c:v>2385</c:v>
                </c:pt>
                <c:pt idx="954">
                  <c:v>2387.5</c:v>
                </c:pt>
                <c:pt idx="955">
                  <c:v>2390</c:v>
                </c:pt>
                <c:pt idx="956">
                  <c:v>2392.5</c:v>
                </c:pt>
                <c:pt idx="957">
                  <c:v>2395</c:v>
                </c:pt>
                <c:pt idx="958">
                  <c:v>2397.5</c:v>
                </c:pt>
                <c:pt idx="959">
                  <c:v>2400</c:v>
                </c:pt>
                <c:pt idx="960">
                  <c:v>2402.5</c:v>
                </c:pt>
                <c:pt idx="961">
                  <c:v>2405</c:v>
                </c:pt>
                <c:pt idx="962">
                  <c:v>2407.5</c:v>
                </c:pt>
                <c:pt idx="963">
                  <c:v>2410</c:v>
                </c:pt>
                <c:pt idx="964">
                  <c:v>2412.5</c:v>
                </c:pt>
                <c:pt idx="965">
                  <c:v>2415</c:v>
                </c:pt>
                <c:pt idx="966">
                  <c:v>2417.5</c:v>
                </c:pt>
                <c:pt idx="967">
                  <c:v>2420</c:v>
                </c:pt>
                <c:pt idx="968">
                  <c:v>2422.5</c:v>
                </c:pt>
                <c:pt idx="969">
                  <c:v>2425</c:v>
                </c:pt>
                <c:pt idx="970">
                  <c:v>2427.5</c:v>
                </c:pt>
                <c:pt idx="971">
                  <c:v>2430</c:v>
                </c:pt>
                <c:pt idx="972">
                  <c:v>2432.5</c:v>
                </c:pt>
                <c:pt idx="973">
                  <c:v>2435</c:v>
                </c:pt>
                <c:pt idx="974">
                  <c:v>2437.5</c:v>
                </c:pt>
                <c:pt idx="975">
                  <c:v>2440</c:v>
                </c:pt>
                <c:pt idx="976">
                  <c:v>2442.5</c:v>
                </c:pt>
                <c:pt idx="977">
                  <c:v>2445</c:v>
                </c:pt>
                <c:pt idx="978">
                  <c:v>2447.5</c:v>
                </c:pt>
                <c:pt idx="979">
                  <c:v>2450</c:v>
                </c:pt>
                <c:pt idx="980">
                  <c:v>2452.5</c:v>
                </c:pt>
                <c:pt idx="981">
                  <c:v>2455</c:v>
                </c:pt>
                <c:pt idx="982">
                  <c:v>2457.5</c:v>
                </c:pt>
                <c:pt idx="983">
                  <c:v>2460</c:v>
                </c:pt>
                <c:pt idx="984">
                  <c:v>2462.5</c:v>
                </c:pt>
                <c:pt idx="985">
                  <c:v>2465</c:v>
                </c:pt>
                <c:pt idx="986">
                  <c:v>2467.5</c:v>
                </c:pt>
                <c:pt idx="987">
                  <c:v>2470</c:v>
                </c:pt>
                <c:pt idx="988">
                  <c:v>2472.5</c:v>
                </c:pt>
                <c:pt idx="989">
                  <c:v>2475</c:v>
                </c:pt>
                <c:pt idx="990">
                  <c:v>2477.5</c:v>
                </c:pt>
                <c:pt idx="991">
                  <c:v>2480</c:v>
                </c:pt>
                <c:pt idx="992">
                  <c:v>2482.5</c:v>
                </c:pt>
                <c:pt idx="993">
                  <c:v>2485</c:v>
                </c:pt>
                <c:pt idx="994">
                  <c:v>2487.5</c:v>
                </c:pt>
                <c:pt idx="995">
                  <c:v>2490</c:v>
                </c:pt>
                <c:pt idx="996">
                  <c:v>2492.5</c:v>
                </c:pt>
                <c:pt idx="997">
                  <c:v>2495</c:v>
                </c:pt>
                <c:pt idx="998">
                  <c:v>2497.5</c:v>
                </c:pt>
                <c:pt idx="999">
                  <c:v>2500</c:v>
                </c:pt>
                <c:pt idx="1000">
                  <c:v>2502.5</c:v>
                </c:pt>
                <c:pt idx="1001">
                  <c:v>2505</c:v>
                </c:pt>
                <c:pt idx="1002">
                  <c:v>2507.5</c:v>
                </c:pt>
                <c:pt idx="1003">
                  <c:v>2510</c:v>
                </c:pt>
                <c:pt idx="1004">
                  <c:v>2512.5</c:v>
                </c:pt>
                <c:pt idx="1005">
                  <c:v>2515</c:v>
                </c:pt>
                <c:pt idx="1006">
                  <c:v>2517.5</c:v>
                </c:pt>
                <c:pt idx="1007">
                  <c:v>2520</c:v>
                </c:pt>
                <c:pt idx="1008">
                  <c:v>2522.5</c:v>
                </c:pt>
                <c:pt idx="1009">
                  <c:v>2525</c:v>
                </c:pt>
                <c:pt idx="1010">
                  <c:v>2527.5</c:v>
                </c:pt>
                <c:pt idx="1011">
                  <c:v>2530</c:v>
                </c:pt>
                <c:pt idx="1012">
                  <c:v>2532.5</c:v>
                </c:pt>
                <c:pt idx="1013">
                  <c:v>2535</c:v>
                </c:pt>
                <c:pt idx="1014">
                  <c:v>2537.5</c:v>
                </c:pt>
                <c:pt idx="1015">
                  <c:v>2540</c:v>
                </c:pt>
                <c:pt idx="1016">
                  <c:v>2542.5</c:v>
                </c:pt>
                <c:pt idx="1017">
                  <c:v>2545</c:v>
                </c:pt>
                <c:pt idx="1018">
                  <c:v>2547.5</c:v>
                </c:pt>
                <c:pt idx="1019">
                  <c:v>2550</c:v>
                </c:pt>
                <c:pt idx="1020">
                  <c:v>2552.5</c:v>
                </c:pt>
                <c:pt idx="1021">
                  <c:v>2555</c:v>
                </c:pt>
                <c:pt idx="1022">
                  <c:v>2557.5</c:v>
                </c:pt>
                <c:pt idx="1023">
                  <c:v>2560</c:v>
                </c:pt>
                <c:pt idx="1024">
                  <c:v>2562.5</c:v>
                </c:pt>
                <c:pt idx="1025">
                  <c:v>2565</c:v>
                </c:pt>
                <c:pt idx="1026">
                  <c:v>2567.5</c:v>
                </c:pt>
                <c:pt idx="1027">
                  <c:v>2570</c:v>
                </c:pt>
                <c:pt idx="1028">
                  <c:v>2572.5</c:v>
                </c:pt>
                <c:pt idx="1029">
                  <c:v>2575</c:v>
                </c:pt>
                <c:pt idx="1030">
                  <c:v>2577.5</c:v>
                </c:pt>
                <c:pt idx="1031">
                  <c:v>2580</c:v>
                </c:pt>
                <c:pt idx="1032">
                  <c:v>2582.5</c:v>
                </c:pt>
                <c:pt idx="1033">
                  <c:v>2585</c:v>
                </c:pt>
                <c:pt idx="1034">
                  <c:v>2587.5</c:v>
                </c:pt>
                <c:pt idx="1035">
                  <c:v>2590</c:v>
                </c:pt>
                <c:pt idx="1036">
                  <c:v>2592.5</c:v>
                </c:pt>
                <c:pt idx="1037">
                  <c:v>2595</c:v>
                </c:pt>
                <c:pt idx="1038">
                  <c:v>2597.5</c:v>
                </c:pt>
                <c:pt idx="1039">
                  <c:v>2600</c:v>
                </c:pt>
                <c:pt idx="1040">
                  <c:v>2602.5</c:v>
                </c:pt>
                <c:pt idx="1041">
                  <c:v>2605</c:v>
                </c:pt>
                <c:pt idx="1042">
                  <c:v>2607.5</c:v>
                </c:pt>
                <c:pt idx="1043">
                  <c:v>2610</c:v>
                </c:pt>
                <c:pt idx="1044">
                  <c:v>2612.5</c:v>
                </c:pt>
                <c:pt idx="1045">
                  <c:v>2615</c:v>
                </c:pt>
                <c:pt idx="1046">
                  <c:v>2617.5</c:v>
                </c:pt>
                <c:pt idx="1047">
                  <c:v>2620</c:v>
                </c:pt>
                <c:pt idx="1048">
                  <c:v>2622.5</c:v>
                </c:pt>
                <c:pt idx="1049">
                  <c:v>2625</c:v>
                </c:pt>
                <c:pt idx="1050">
                  <c:v>2627.5</c:v>
                </c:pt>
                <c:pt idx="1051">
                  <c:v>2630</c:v>
                </c:pt>
                <c:pt idx="1052">
                  <c:v>2632.5</c:v>
                </c:pt>
                <c:pt idx="1053">
                  <c:v>2635</c:v>
                </c:pt>
                <c:pt idx="1054">
                  <c:v>2637.5</c:v>
                </c:pt>
                <c:pt idx="1055">
                  <c:v>2640</c:v>
                </c:pt>
                <c:pt idx="1056">
                  <c:v>2642.5</c:v>
                </c:pt>
                <c:pt idx="1057">
                  <c:v>2645</c:v>
                </c:pt>
                <c:pt idx="1058">
                  <c:v>2647.5</c:v>
                </c:pt>
                <c:pt idx="1059">
                  <c:v>2650</c:v>
                </c:pt>
                <c:pt idx="1060">
                  <c:v>2652.5</c:v>
                </c:pt>
                <c:pt idx="1061">
                  <c:v>2655</c:v>
                </c:pt>
                <c:pt idx="1062">
                  <c:v>2657.5</c:v>
                </c:pt>
                <c:pt idx="1063">
                  <c:v>2660</c:v>
                </c:pt>
                <c:pt idx="1064">
                  <c:v>2662.5</c:v>
                </c:pt>
                <c:pt idx="1065">
                  <c:v>2665</c:v>
                </c:pt>
                <c:pt idx="1066">
                  <c:v>2667.5</c:v>
                </c:pt>
                <c:pt idx="1067">
                  <c:v>2670</c:v>
                </c:pt>
                <c:pt idx="1068">
                  <c:v>2672.5</c:v>
                </c:pt>
                <c:pt idx="1069">
                  <c:v>2675</c:v>
                </c:pt>
                <c:pt idx="1070">
                  <c:v>2677.5</c:v>
                </c:pt>
                <c:pt idx="1071">
                  <c:v>2680</c:v>
                </c:pt>
                <c:pt idx="1072">
                  <c:v>2682.5</c:v>
                </c:pt>
                <c:pt idx="1073">
                  <c:v>2685</c:v>
                </c:pt>
                <c:pt idx="1074">
                  <c:v>2687.5</c:v>
                </c:pt>
                <c:pt idx="1075">
                  <c:v>2690</c:v>
                </c:pt>
                <c:pt idx="1076">
                  <c:v>2692.5</c:v>
                </c:pt>
                <c:pt idx="1077">
                  <c:v>2695</c:v>
                </c:pt>
                <c:pt idx="1078">
                  <c:v>2697.5</c:v>
                </c:pt>
                <c:pt idx="1079">
                  <c:v>2700</c:v>
                </c:pt>
                <c:pt idx="1080">
                  <c:v>2702.5</c:v>
                </c:pt>
                <c:pt idx="1081">
                  <c:v>2705</c:v>
                </c:pt>
                <c:pt idx="1082">
                  <c:v>2707.5</c:v>
                </c:pt>
                <c:pt idx="1083">
                  <c:v>2710</c:v>
                </c:pt>
                <c:pt idx="1084">
                  <c:v>2712.5</c:v>
                </c:pt>
                <c:pt idx="1085">
                  <c:v>2715</c:v>
                </c:pt>
                <c:pt idx="1086">
                  <c:v>2717.5</c:v>
                </c:pt>
                <c:pt idx="1087">
                  <c:v>2720</c:v>
                </c:pt>
                <c:pt idx="1088">
                  <c:v>2722.5</c:v>
                </c:pt>
                <c:pt idx="1089">
                  <c:v>2725</c:v>
                </c:pt>
                <c:pt idx="1090">
                  <c:v>2727.5</c:v>
                </c:pt>
                <c:pt idx="1091">
                  <c:v>2730</c:v>
                </c:pt>
                <c:pt idx="1092">
                  <c:v>2732.5</c:v>
                </c:pt>
                <c:pt idx="1093">
                  <c:v>2735</c:v>
                </c:pt>
                <c:pt idx="1094">
                  <c:v>2737.5</c:v>
                </c:pt>
                <c:pt idx="1095">
                  <c:v>2740</c:v>
                </c:pt>
                <c:pt idx="1096">
                  <c:v>2742.5</c:v>
                </c:pt>
                <c:pt idx="1097">
                  <c:v>2745</c:v>
                </c:pt>
                <c:pt idx="1098">
                  <c:v>2747.5</c:v>
                </c:pt>
                <c:pt idx="1099">
                  <c:v>2750</c:v>
                </c:pt>
                <c:pt idx="1100">
                  <c:v>2752.5</c:v>
                </c:pt>
                <c:pt idx="1101">
                  <c:v>2755</c:v>
                </c:pt>
                <c:pt idx="1102">
                  <c:v>2757.5</c:v>
                </c:pt>
                <c:pt idx="1103">
                  <c:v>2760</c:v>
                </c:pt>
                <c:pt idx="1104">
                  <c:v>2762.5</c:v>
                </c:pt>
                <c:pt idx="1105">
                  <c:v>2765</c:v>
                </c:pt>
                <c:pt idx="1106">
                  <c:v>2767.5</c:v>
                </c:pt>
                <c:pt idx="1107">
                  <c:v>2770</c:v>
                </c:pt>
                <c:pt idx="1108">
                  <c:v>2772.5</c:v>
                </c:pt>
                <c:pt idx="1109">
                  <c:v>2775</c:v>
                </c:pt>
                <c:pt idx="1110">
                  <c:v>2777.5</c:v>
                </c:pt>
                <c:pt idx="1111">
                  <c:v>2780</c:v>
                </c:pt>
                <c:pt idx="1112">
                  <c:v>2782.5</c:v>
                </c:pt>
                <c:pt idx="1113">
                  <c:v>2785</c:v>
                </c:pt>
                <c:pt idx="1114">
                  <c:v>2787.5</c:v>
                </c:pt>
                <c:pt idx="1115">
                  <c:v>2790</c:v>
                </c:pt>
                <c:pt idx="1116">
                  <c:v>2792.5</c:v>
                </c:pt>
                <c:pt idx="1117">
                  <c:v>2795</c:v>
                </c:pt>
                <c:pt idx="1118">
                  <c:v>2797.5</c:v>
                </c:pt>
                <c:pt idx="1119">
                  <c:v>2800</c:v>
                </c:pt>
                <c:pt idx="1120">
                  <c:v>2802.5</c:v>
                </c:pt>
                <c:pt idx="1121">
                  <c:v>2805</c:v>
                </c:pt>
                <c:pt idx="1122">
                  <c:v>2807.5</c:v>
                </c:pt>
                <c:pt idx="1123">
                  <c:v>2810</c:v>
                </c:pt>
                <c:pt idx="1124">
                  <c:v>2812.5</c:v>
                </c:pt>
                <c:pt idx="1125">
                  <c:v>2815</c:v>
                </c:pt>
                <c:pt idx="1126">
                  <c:v>2817.5</c:v>
                </c:pt>
                <c:pt idx="1127">
                  <c:v>2820</c:v>
                </c:pt>
                <c:pt idx="1128">
                  <c:v>2822.5</c:v>
                </c:pt>
                <c:pt idx="1129">
                  <c:v>2825</c:v>
                </c:pt>
                <c:pt idx="1130">
                  <c:v>2827.5</c:v>
                </c:pt>
                <c:pt idx="1131">
                  <c:v>2830</c:v>
                </c:pt>
                <c:pt idx="1132">
                  <c:v>2832.5</c:v>
                </c:pt>
                <c:pt idx="1133">
                  <c:v>2835</c:v>
                </c:pt>
                <c:pt idx="1134">
                  <c:v>2837.5</c:v>
                </c:pt>
                <c:pt idx="1135">
                  <c:v>2840</c:v>
                </c:pt>
                <c:pt idx="1136">
                  <c:v>2842.5</c:v>
                </c:pt>
                <c:pt idx="1137">
                  <c:v>2845</c:v>
                </c:pt>
                <c:pt idx="1138">
                  <c:v>2847.5</c:v>
                </c:pt>
                <c:pt idx="1139">
                  <c:v>2850</c:v>
                </c:pt>
                <c:pt idx="1140">
                  <c:v>2852.5</c:v>
                </c:pt>
                <c:pt idx="1141">
                  <c:v>2855</c:v>
                </c:pt>
                <c:pt idx="1142">
                  <c:v>2857.5</c:v>
                </c:pt>
                <c:pt idx="1143">
                  <c:v>2860</c:v>
                </c:pt>
                <c:pt idx="1144">
                  <c:v>2862.5</c:v>
                </c:pt>
                <c:pt idx="1145">
                  <c:v>2865</c:v>
                </c:pt>
                <c:pt idx="1146">
                  <c:v>2867.5</c:v>
                </c:pt>
                <c:pt idx="1147">
                  <c:v>2870</c:v>
                </c:pt>
                <c:pt idx="1148">
                  <c:v>2872.5</c:v>
                </c:pt>
                <c:pt idx="1149">
                  <c:v>2875</c:v>
                </c:pt>
                <c:pt idx="1150">
                  <c:v>2877.5</c:v>
                </c:pt>
                <c:pt idx="1151">
                  <c:v>2880</c:v>
                </c:pt>
                <c:pt idx="1152">
                  <c:v>2882.5</c:v>
                </c:pt>
                <c:pt idx="1153">
                  <c:v>2885</c:v>
                </c:pt>
                <c:pt idx="1154">
                  <c:v>2887.5</c:v>
                </c:pt>
                <c:pt idx="1155">
                  <c:v>2890</c:v>
                </c:pt>
                <c:pt idx="1156">
                  <c:v>2892.5</c:v>
                </c:pt>
                <c:pt idx="1157">
                  <c:v>2895</c:v>
                </c:pt>
                <c:pt idx="1158">
                  <c:v>2897.5</c:v>
                </c:pt>
                <c:pt idx="1159">
                  <c:v>2900</c:v>
                </c:pt>
                <c:pt idx="1160">
                  <c:v>2902.5</c:v>
                </c:pt>
                <c:pt idx="1161">
                  <c:v>2905</c:v>
                </c:pt>
                <c:pt idx="1162">
                  <c:v>2907.5</c:v>
                </c:pt>
                <c:pt idx="1163">
                  <c:v>2910</c:v>
                </c:pt>
                <c:pt idx="1164">
                  <c:v>2912.5</c:v>
                </c:pt>
                <c:pt idx="1165">
                  <c:v>2915</c:v>
                </c:pt>
                <c:pt idx="1166">
                  <c:v>2917.5</c:v>
                </c:pt>
                <c:pt idx="1167">
                  <c:v>2920</c:v>
                </c:pt>
                <c:pt idx="1168">
                  <c:v>2922.5</c:v>
                </c:pt>
                <c:pt idx="1169">
                  <c:v>2925</c:v>
                </c:pt>
                <c:pt idx="1170">
                  <c:v>2927.5</c:v>
                </c:pt>
                <c:pt idx="1171">
                  <c:v>2930</c:v>
                </c:pt>
                <c:pt idx="1172">
                  <c:v>2932.5</c:v>
                </c:pt>
                <c:pt idx="1173">
                  <c:v>2935</c:v>
                </c:pt>
                <c:pt idx="1174">
                  <c:v>2937.5</c:v>
                </c:pt>
                <c:pt idx="1175">
                  <c:v>2940</c:v>
                </c:pt>
                <c:pt idx="1176">
                  <c:v>2942.5</c:v>
                </c:pt>
                <c:pt idx="1177">
                  <c:v>2945</c:v>
                </c:pt>
                <c:pt idx="1178">
                  <c:v>2947.5</c:v>
                </c:pt>
                <c:pt idx="1179">
                  <c:v>2950</c:v>
                </c:pt>
                <c:pt idx="1180">
                  <c:v>2952.5</c:v>
                </c:pt>
                <c:pt idx="1181">
                  <c:v>2955</c:v>
                </c:pt>
                <c:pt idx="1182">
                  <c:v>2957.5</c:v>
                </c:pt>
                <c:pt idx="1183">
                  <c:v>2960</c:v>
                </c:pt>
                <c:pt idx="1184">
                  <c:v>2962.5</c:v>
                </c:pt>
                <c:pt idx="1185">
                  <c:v>2965</c:v>
                </c:pt>
                <c:pt idx="1186">
                  <c:v>2967.5</c:v>
                </c:pt>
                <c:pt idx="1187">
                  <c:v>2970</c:v>
                </c:pt>
                <c:pt idx="1188">
                  <c:v>2972.5</c:v>
                </c:pt>
                <c:pt idx="1189">
                  <c:v>2975</c:v>
                </c:pt>
                <c:pt idx="1190">
                  <c:v>2977.5</c:v>
                </c:pt>
                <c:pt idx="1191">
                  <c:v>2980</c:v>
                </c:pt>
                <c:pt idx="1192">
                  <c:v>2982.5</c:v>
                </c:pt>
                <c:pt idx="1193">
                  <c:v>2985</c:v>
                </c:pt>
                <c:pt idx="1194">
                  <c:v>2987.5</c:v>
                </c:pt>
                <c:pt idx="1195">
                  <c:v>2990</c:v>
                </c:pt>
                <c:pt idx="1196">
                  <c:v>2992.5</c:v>
                </c:pt>
                <c:pt idx="1197">
                  <c:v>2995</c:v>
                </c:pt>
                <c:pt idx="1198">
                  <c:v>2997.5</c:v>
                </c:pt>
                <c:pt idx="1199">
                  <c:v>3000</c:v>
                </c:pt>
                <c:pt idx="1200">
                  <c:v>3002.5</c:v>
                </c:pt>
                <c:pt idx="1201">
                  <c:v>3005</c:v>
                </c:pt>
                <c:pt idx="1202">
                  <c:v>3007.5</c:v>
                </c:pt>
                <c:pt idx="1203">
                  <c:v>3010</c:v>
                </c:pt>
                <c:pt idx="1204">
                  <c:v>3012.5</c:v>
                </c:pt>
                <c:pt idx="1205">
                  <c:v>3015</c:v>
                </c:pt>
                <c:pt idx="1206">
                  <c:v>3017.5</c:v>
                </c:pt>
                <c:pt idx="1207">
                  <c:v>3020</c:v>
                </c:pt>
                <c:pt idx="1208">
                  <c:v>3022.5</c:v>
                </c:pt>
                <c:pt idx="1209">
                  <c:v>3025</c:v>
                </c:pt>
                <c:pt idx="1210">
                  <c:v>3027.5</c:v>
                </c:pt>
                <c:pt idx="1211">
                  <c:v>3030</c:v>
                </c:pt>
                <c:pt idx="1212">
                  <c:v>3032.5</c:v>
                </c:pt>
                <c:pt idx="1213">
                  <c:v>3035</c:v>
                </c:pt>
                <c:pt idx="1214">
                  <c:v>3037.5</c:v>
                </c:pt>
                <c:pt idx="1215">
                  <c:v>3040</c:v>
                </c:pt>
                <c:pt idx="1216">
                  <c:v>3042.5</c:v>
                </c:pt>
                <c:pt idx="1217">
                  <c:v>3045</c:v>
                </c:pt>
                <c:pt idx="1218">
                  <c:v>3047.5</c:v>
                </c:pt>
                <c:pt idx="1219">
                  <c:v>3050</c:v>
                </c:pt>
                <c:pt idx="1220">
                  <c:v>3052.5</c:v>
                </c:pt>
                <c:pt idx="1221">
                  <c:v>3055</c:v>
                </c:pt>
                <c:pt idx="1222">
                  <c:v>3057.5</c:v>
                </c:pt>
                <c:pt idx="1223">
                  <c:v>3060</c:v>
                </c:pt>
                <c:pt idx="1224">
                  <c:v>3062.5</c:v>
                </c:pt>
                <c:pt idx="1225">
                  <c:v>3065</c:v>
                </c:pt>
                <c:pt idx="1226">
                  <c:v>3067.5</c:v>
                </c:pt>
                <c:pt idx="1227">
                  <c:v>3070</c:v>
                </c:pt>
                <c:pt idx="1228">
                  <c:v>3072.5</c:v>
                </c:pt>
                <c:pt idx="1229">
                  <c:v>3075</c:v>
                </c:pt>
                <c:pt idx="1230">
                  <c:v>3077.5</c:v>
                </c:pt>
                <c:pt idx="1231">
                  <c:v>3080</c:v>
                </c:pt>
                <c:pt idx="1232">
                  <c:v>3082.5</c:v>
                </c:pt>
                <c:pt idx="1233">
                  <c:v>3085</c:v>
                </c:pt>
                <c:pt idx="1234">
                  <c:v>3087.5</c:v>
                </c:pt>
                <c:pt idx="1235">
                  <c:v>3090</c:v>
                </c:pt>
                <c:pt idx="1236">
                  <c:v>3092.5</c:v>
                </c:pt>
                <c:pt idx="1237">
                  <c:v>3095</c:v>
                </c:pt>
                <c:pt idx="1238">
                  <c:v>3097.5</c:v>
                </c:pt>
                <c:pt idx="1239">
                  <c:v>3100</c:v>
                </c:pt>
                <c:pt idx="1240">
                  <c:v>3102.5</c:v>
                </c:pt>
                <c:pt idx="1241">
                  <c:v>3105</c:v>
                </c:pt>
                <c:pt idx="1242">
                  <c:v>3107.5</c:v>
                </c:pt>
                <c:pt idx="1243">
                  <c:v>3110</c:v>
                </c:pt>
                <c:pt idx="1244">
                  <c:v>3112.5</c:v>
                </c:pt>
                <c:pt idx="1245">
                  <c:v>3115</c:v>
                </c:pt>
                <c:pt idx="1246">
                  <c:v>3117.5</c:v>
                </c:pt>
                <c:pt idx="1247">
                  <c:v>3120</c:v>
                </c:pt>
                <c:pt idx="1248">
                  <c:v>3122.5</c:v>
                </c:pt>
                <c:pt idx="1249">
                  <c:v>3125</c:v>
                </c:pt>
                <c:pt idx="1250">
                  <c:v>3127.5</c:v>
                </c:pt>
                <c:pt idx="1251">
                  <c:v>3130</c:v>
                </c:pt>
                <c:pt idx="1252">
                  <c:v>3132.5</c:v>
                </c:pt>
                <c:pt idx="1253">
                  <c:v>3135</c:v>
                </c:pt>
                <c:pt idx="1254">
                  <c:v>3137.5</c:v>
                </c:pt>
                <c:pt idx="1255">
                  <c:v>3140</c:v>
                </c:pt>
                <c:pt idx="1256">
                  <c:v>3142.5</c:v>
                </c:pt>
                <c:pt idx="1257">
                  <c:v>3145</c:v>
                </c:pt>
                <c:pt idx="1258">
                  <c:v>3147.5</c:v>
                </c:pt>
                <c:pt idx="1259">
                  <c:v>3150</c:v>
                </c:pt>
                <c:pt idx="1260">
                  <c:v>3152.5</c:v>
                </c:pt>
                <c:pt idx="1261">
                  <c:v>3155</c:v>
                </c:pt>
                <c:pt idx="1262">
                  <c:v>3157.5</c:v>
                </c:pt>
                <c:pt idx="1263">
                  <c:v>3160</c:v>
                </c:pt>
                <c:pt idx="1264">
                  <c:v>3162.5</c:v>
                </c:pt>
                <c:pt idx="1265">
                  <c:v>3165</c:v>
                </c:pt>
                <c:pt idx="1266">
                  <c:v>3167.5</c:v>
                </c:pt>
                <c:pt idx="1267">
                  <c:v>3170</c:v>
                </c:pt>
                <c:pt idx="1268">
                  <c:v>3172.5</c:v>
                </c:pt>
                <c:pt idx="1269">
                  <c:v>3175</c:v>
                </c:pt>
                <c:pt idx="1270">
                  <c:v>3177.5</c:v>
                </c:pt>
                <c:pt idx="1271">
                  <c:v>3180</c:v>
                </c:pt>
                <c:pt idx="1272">
                  <c:v>3182.5</c:v>
                </c:pt>
                <c:pt idx="1273">
                  <c:v>3185</c:v>
                </c:pt>
                <c:pt idx="1274">
                  <c:v>3187.5</c:v>
                </c:pt>
                <c:pt idx="1275">
                  <c:v>3190</c:v>
                </c:pt>
                <c:pt idx="1276">
                  <c:v>3192.5</c:v>
                </c:pt>
                <c:pt idx="1277">
                  <c:v>3195</c:v>
                </c:pt>
                <c:pt idx="1278">
                  <c:v>3197.5</c:v>
                </c:pt>
                <c:pt idx="1279">
                  <c:v>3200</c:v>
                </c:pt>
                <c:pt idx="1280">
                  <c:v>3202.5</c:v>
                </c:pt>
                <c:pt idx="1281">
                  <c:v>3205</c:v>
                </c:pt>
                <c:pt idx="1282">
                  <c:v>3207.5</c:v>
                </c:pt>
                <c:pt idx="1283">
                  <c:v>3210</c:v>
                </c:pt>
                <c:pt idx="1284">
                  <c:v>3212.5</c:v>
                </c:pt>
                <c:pt idx="1285">
                  <c:v>3215</c:v>
                </c:pt>
                <c:pt idx="1286">
                  <c:v>3217.5</c:v>
                </c:pt>
                <c:pt idx="1287">
                  <c:v>3220</c:v>
                </c:pt>
                <c:pt idx="1288">
                  <c:v>3222.5</c:v>
                </c:pt>
                <c:pt idx="1289">
                  <c:v>3225</c:v>
                </c:pt>
                <c:pt idx="1290">
                  <c:v>3227.5</c:v>
                </c:pt>
                <c:pt idx="1291">
                  <c:v>3230</c:v>
                </c:pt>
                <c:pt idx="1292">
                  <c:v>3232.5</c:v>
                </c:pt>
                <c:pt idx="1293">
                  <c:v>3235</c:v>
                </c:pt>
                <c:pt idx="1294">
                  <c:v>3237.5</c:v>
                </c:pt>
                <c:pt idx="1295">
                  <c:v>3240</c:v>
                </c:pt>
                <c:pt idx="1296">
                  <c:v>3242.5</c:v>
                </c:pt>
                <c:pt idx="1297">
                  <c:v>3245</c:v>
                </c:pt>
                <c:pt idx="1298">
                  <c:v>3247.5</c:v>
                </c:pt>
                <c:pt idx="1299">
                  <c:v>3250</c:v>
                </c:pt>
                <c:pt idx="1300">
                  <c:v>3252.5</c:v>
                </c:pt>
                <c:pt idx="1301">
                  <c:v>3255</c:v>
                </c:pt>
                <c:pt idx="1302">
                  <c:v>3257.5</c:v>
                </c:pt>
                <c:pt idx="1303">
                  <c:v>3260</c:v>
                </c:pt>
                <c:pt idx="1304">
                  <c:v>3262.5</c:v>
                </c:pt>
                <c:pt idx="1305">
                  <c:v>3265</c:v>
                </c:pt>
                <c:pt idx="1306">
                  <c:v>3267.5</c:v>
                </c:pt>
                <c:pt idx="1307">
                  <c:v>3270</c:v>
                </c:pt>
                <c:pt idx="1308">
                  <c:v>3272.5</c:v>
                </c:pt>
                <c:pt idx="1309">
                  <c:v>3275</c:v>
                </c:pt>
                <c:pt idx="1310">
                  <c:v>3277.5</c:v>
                </c:pt>
                <c:pt idx="1311">
                  <c:v>3280</c:v>
                </c:pt>
                <c:pt idx="1312">
                  <c:v>3282.5</c:v>
                </c:pt>
                <c:pt idx="1313">
                  <c:v>3285</c:v>
                </c:pt>
                <c:pt idx="1314">
                  <c:v>3287.5</c:v>
                </c:pt>
                <c:pt idx="1315">
                  <c:v>3290</c:v>
                </c:pt>
                <c:pt idx="1316">
                  <c:v>3292.5</c:v>
                </c:pt>
                <c:pt idx="1317">
                  <c:v>3295</c:v>
                </c:pt>
                <c:pt idx="1318">
                  <c:v>3297.5</c:v>
                </c:pt>
                <c:pt idx="1319">
                  <c:v>3300</c:v>
                </c:pt>
                <c:pt idx="1320">
                  <c:v>3302.5</c:v>
                </c:pt>
                <c:pt idx="1321">
                  <c:v>3305</c:v>
                </c:pt>
                <c:pt idx="1322">
                  <c:v>3307.5</c:v>
                </c:pt>
                <c:pt idx="1323">
                  <c:v>3310</c:v>
                </c:pt>
                <c:pt idx="1324">
                  <c:v>3312.5</c:v>
                </c:pt>
                <c:pt idx="1325">
                  <c:v>3315</c:v>
                </c:pt>
                <c:pt idx="1326">
                  <c:v>3317.5</c:v>
                </c:pt>
                <c:pt idx="1327">
                  <c:v>3320</c:v>
                </c:pt>
                <c:pt idx="1328">
                  <c:v>3322.5</c:v>
                </c:pt>
                <c:pt idx="1329">
                  <c:v>3325</c:v>
                </c:pt>
                <c:pt idx="1330">
                  <c:v>3327.5</c:v>
                </c:pt>
                <c:pt idx="1331">
                  <c:v>3330</c:v>
                </c:pt>
                <c:pt idx="1332">
                  <c:v>3332.5</c:v>
                </c:pt>
                <c:pt idx="1333">
                  <c:v>3335</c:v>
                </c:pt>
                <c:pt idx="1334">
                  <c:v>3337.5</c:v>
                </c:pt>
                <c:pt idx="1335">
                  <c:v>3340</c:v>
                </c:pt>
                <c:pt idx="1336">
                  <c:v>3342.5</c:v>
                </c:pt>
                <c:pt idx="1337">
                  <c:v>3345</c:v>
                </c:pt>
                <c:pt idx="1338">
                  <c:v>3347.5</c:v>
                </c:pt>
                <c:pt idx="1339">
                  <c:v>3350</c:v>
                </c:pt>
                <c:pt idx="1340">
                  <c:v>3352.5</c:v>
                </c:pt>
                <c:pt idx="1341">
                  <c:v>3355</c:v>
                </c:pt>
                <c:pt idx="1342">
                  <c:v>3357.5</c:v>
                </c:pt>
                <c:pt idx="1343">
                  <c:v>3360</c:v>
                </c:pt>
                <c:pt idx="1344">
                  <c:v>3362.5</c:v>
                </c:pt>
                <c:pt idx="1345">
                  <c:v>3365</c:v>
                </c:pt>
                <c:pt idx="1346">
                  <c:v>3367.5</c:v>
                </c:pt>
                <c:pt idx="1347">
                  <c:v>3370</c:v>
                </c:pt>
                <c:pt idx="1348">
                  <c:v>3372.5</c:v>
                </c:pt>
                <c:pt idx="1349">
                  <c:v>3375</c:v>
                </c:pt>
                <c:pt idx="1350">
                  <c:v>3377.5</c:v>
                </c:pt>
                <c:pt idx="1351">
                  <c:v>3380</c:v>
                </c:pt>
                <c:pt idx="1352">
                  <c:v>3382.5</c:v>
                </c:pt>
                <c:pt idx="1353">
                  <c:v>3385</c:v>
                </c:pt>
                <c:pt idx="1354">
                  <c:v>3387.5</c:v>
                </c:pt>
                <c:pt idx="1355">
                  <c:v>3390</c:v>
                </c:pt>
                <c:pt idx="1356">
                  <c:v>3392.5</c:v>
                </c:pt>
                <c:pt idx="1357">
                  <c:v>3395</c:v>
                </c:pt>
                <c:pt idx="1358">
                  <c:v>3397.5</c:v>
                </c:pt>
                <c:pt idx="1359">
                  <c:v>3400</c:v>
                </c:pt>
                <c:pt idx="1360">
                  <c:v>3402.5</c:v>
                </c:pt>
                <c:pt idx="1361">
                  <c:v>3405</c:v>
                </c:pt>
                <c:pt idx="1362">
                  <c:v>3407.5</c:v>
                </c:pt>
                <c:pt idx="1363">
                  <c:v>3410</c:v>
                </c:pt>
                <c:pt idx="1364">
                  <c:v>3412.5</c:v>
                </c:pt>
                <c:pt idx="1365">
                  <c:v>3415</c:v>
                </c:pt>
                <c:pt idx="1366">
                  <c:v>3417.5</c:v>
                </c:pt>
                <c:pt idx="1367">
                  <c:v>3420</c:v>
                </c:pt>
                <c:pt idx="1368">
                  <c:v>3422.5</c:v>
                </c:pt>
                <c:pt idx="1369">
                  <c:v>3425</c:v>
                </c:pt>
                <c:pt idx="1370">
                  <c:v>3427.5</c:v>
                </c:pt>
                <c:pt idx="1371">
                  <c:v>3430</c:v>
                </c:pt>
                <c:pt idx="1372">
                  <c:v>3432.5</c:v>
                </c:pt>
                <c:pt idx="1373">
                  <c:v>3435</c:v>
                </c:pt>
                <c:pt idx="1374">
                  <c:v>3437.5</c:v>
                </c:pt>
                <c:pt idx="1375">
                  <c:v>3440</c:v>
                </c:pt>
                <c:pt idx="1376">
                  <c:v>3442.5</c:v>
                </c:pt>
                <c:pt idx="1377">
                  <c:v>3445</c:v>
                </c:pt>
                <c:pt idx="1378">
                  <c:v>3447.5</c:v>
                </c:pt>
                <c:pt idx="1379">
                  <c:v>3450</c:v>
                </c:pt>
                <c:pt idx="1380">
                  <c:v>3452.5</c:v>
                </c:pt>
                <c:pt idx="1381">
                  <c:v>3455</c:v>
                </c:pt>
                <c:pt idx="1382">
                  <c:v>3457.5</c:v>
                </c:pt>
                <c:pt idx="1383">
                  <c:v>3460</c:v>
                </c:pt>
                <c:pt idx="1384">
                  <c:v>3462.5</c:v>
                </c:pt>
                <c:pt idx="1385">
                  <c:v>3465</c:v>
                </c:pt>
                <c:pt idx="1386">
                  <c:v>3467.5</c:v>
                </c:pt>
                <c:pt idx="1387">
                  <c:v>3470</c:v>
                </c:pt>
                <c:pt idx="1388">
                  <c:v>3472.5</c:v>
                </c:pt>
                <c:pt idx="1389">
                  <c:v>3475</c:v>
                </c:pt>
                <c:pt idx="1390">
                  <c:v>3477.5</c:v>
                </c:pt>
                <c:pt idx="1391">
                  <c:v>3480</c:v>
                </c:pt>
                <c:pt idx="1392">
                  <c:v>3482.5</c:v>
                </c:pt>
                <c:pt idx="1393">
                  <c:v>3485</c:v>
                </c:pt>
                <c:pt idx="1394">
                  <c:v>3487.5</c:v>
                </c:pt>
                <c:pt idx="1395">
                  <c:v>3490</c:v>
                </c:pt>
                <c:pt idx="1396">
                  <c:v>3492.5</c:v>
                </c:pt>
                <c:pt idx="1397">
                  <c:v>3495</c:v>
                </c:pt>
                <c:pt idx="1398">
                  <c:v>3497.5</c:v>
                </c:pt>
                <c:pt idx="1399">
                  <c:v>3500</c:v>
                </c:pt>
                <c:pt idx="1400">
                  <c:v>3502.5</c:v>
                </c:pt>
                <c:pt idx="1401">
                  <c:v>3505</c:v>
                </c:pt>
                <c:pt idx="1402">
                  <c:v>3507.5</c:v>
                </c:pt>
                <c:pt idx="1403">
                  <c:v>3510</c:v>
                </c:pt>
                <c:pt idx="1404">
                  <c:v>3512.5</c:v>
                </c:pt>
                <c:pt idx="1405">
                  <c:v>3515</c:v>
                </c:pt>
                <c:pt idx="1406">
                  <c:v>3517.5</c:v>
                </c:pt>
                <c:pt idx="1407">
                  <c:v>3520</c:v>
                </c:pt>
                <c:pt idx="1408">
                  <c:v>3522.5</c:v>
                </c:pt>
                <c:pt idx="1409">
                  <c:v>3525</c:v>
                </c:pt>
                <c:pt idx="1410">
                  <c:v>3527.5</c:v>
                </c:pt>
                <c:pt idx="1411">
                  <c:v>3530</c:v>
                </c:pt>
                <c:pt idx="1412">
                  <c:v>3532.5</c:v>
                </c:pt>
                <c:pt idx="1413">
                  <c:v>3535</c:v>
                </c:pt>
                <c:pt idx="1414">
                  <c:v>3537.5</c:v>
                </c:pt>
                <c:pt idx="1415">
                  <c:v>3540</c:v>
                </c:pt>
                <c:pt idx="1416">
                  <c:v>3542.5</c:v>
                </c:pt>
                <c:pt idx="1417">
                  <c:v>3545</c:v>
                </c:pt>
                <c:pt idx="1418">
                  <c:v>3547.5</c:v>
                </c:pt>
                <c:pt idx="1419">
                  <c:v>3550</c:v>
                </c:pt>
                <c:pt idx="1420">
                  <c:v>3552.5</c:v>
                </c:pt>
                <c:pt idx="1421">
                  <c:v>3555</c:v>
                </c:pt>
                <c:pt idx="1422">
                  <c:v>3557.5</c:v>
                </c:pt>
                <c:pt idx="1423">
                  <c:v>3560</c:v>
                </c:pt>
                <c:pt idx="1424">
                  <c:v>3562.5</c:v>
                </c:pt>
                <c:pt idx="1425">
                  <c:v>3565</c:v>
                </c:pt>
                <c:pt idx="1426">
                  <c:v>3567.5</c:v>
                </c:pt>
                <c:pt idx="1427">
                  <c:v>3570</c:v>
                </c:pt>
                <c:pt idx="1428">
                  <c:v>3572.5</c:v>
                </c:pt>
                <c:pt idx="1429">
                  <c:v>3575</c:v>
                </c:pt>
                <c:pt idx="1430">
                  <c:v>3577.5</c:v>
                </c:pt>
                <c:pt idx="1431">
                  <c:v>3580</c:v>
                </c:pt>
                <c:pt idx="1432">
                  <c:v>3582.5</c:v>
                </c:pt>
                <c:pt idx="1433">
                  <c:v>3585</c:v>
                </c:pt>
                <c:pt idx="1434">
                  <c:v>3587.5</c:v>
                </c:pt>
                <c:pt idx="1435">
                  <c:v>3590</c:v>
                </c:pt>
                <c:pt idx="1436">
                  <c:v>3592.5</c:v>
                </c:pt>
                <c:pt idx="1437">
                  <c:v>3595</c:v>
                </c:pt>
                <c:pt idx="1438">
                  <c:v>3597.5</c:v>
                </c:pt>
                <c:pt idx="1439">
                  <c:v>3600</c:v>
                </c:pt>
                <c:pt idx="1440">
                  <c:v>3602.5</c:v>
                </c:pt>
                <c:pt idx="1441">
                  <c:v>3605</c:v>
                </c:pt>
                <c:pt idx="1442">
                  <c:v>3607.5</c:v>
                </c:pt>
                <c:pt idx="1443">
                  <c:v>3610</c:v>
                </c:pt>
                <c:pt idx="1444">
                  <c:v>3612.5</c:v>
                </c:pt>
                <c:pt idx="1445">
                  <c:v>3615</c:v>
                </c:pt>
                <c:pt idx="1446">
                  <c:v>3617.5</c:v>
                </c:pt>
                <c:pt idx="1447">
                  <c:v>3620</c:v>
                </c:pt>
                <c:pt idx="1448">
                  <c:v>3622.5</c:v>
                </c:pt>
                <c:pt idx="1449">
                  <c:v>3625</c:v>
                </c:pt>
                <c:pt idx="1450">
                  <c:v>3627.5</c:v>
                </c:pt>
                <c:pt idx="1451">
                  <c:v>3630</c:v>
                </c:pt>
                <c:pt idx="1452">
                  <c:v>3632.5</c:v>
                </c:pt>
                <c:pt idx="1453">
                  <c:v>3635</c:v>
                </c:pt>
                <c:pt idx="1454">
                  <c:v>3637.5</c:v>
                </c:pt>
                <c:pt idx="1455">
                  <c:v>3640</c:v>
                </c:pt>
                <c:pt idx="1456">
                  <c:v>3642.5</c:v>
                </c:pt>
                <c:pt idx="1457">
                  <c:v>3645</c:v>
                </c:pt>
                <c:pt idx="1458">
                  <c:v>3647.5</c:v>
                </c:pt>
                <c:pt idx="1459">
                  <c:v>3650</c:v>
                </c:pt>
              </c:numCache>
            </c:numRef>
          </c:xVal>
          <c:yVal>
            <c:numRef>
              <c:f>'MT3D.p06.2'!$G$6:$G$1465</c:f>
              <c:numCache>
                <c:formatCode>0.00E+00</c:formatCode>
                <c:ptCount val="14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-1000</c:v>
                </c:pt>
                <c:pt idx="37">
                  <c:v>0</c:v>
                </c:pt>
                <c:pt idx="38">
                  <c:v>-1000</c:v>
                </c:pt>
                <c:pt idx="39">
                  <c:v>0</c:v>
                </c:pt>
                <c:pt idx="40">
                  <c:v>-1000</c:v>
                </c:pt>
                <c:pt idx="41">
                  <c:v>-1000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-10000</c:v>
                </c:pt>
                <c:pt idx="220">
                  <c:v>-10000</c:v>
                </c:pt>
                <c:pt idx="221">
                  <c:v>-10000</c:v>
                </c:pt>
                <c:pt idx="222">
                  <c:v>-10000</c:v>
                </c:pt>
                <c:pt idx="223">
                  <c:v>-10000</c:v>
                </c:pt>
                <c:pt idx="224">
                  <c:v>-10000</c:v>
                </c:pt>
                <c:pt idx="225">
                  <c:v>-10000</c:v>
                </c:pt>
                <c:pt idx="226">
                  <c:v>-10000</c:v>
                </c:pt>
                <c:pt idx="227">
                  <c:v>-10000</c:v>
                </c:pt>
                <c:pt idx="228">
                  <c:v>-10000</c:v>
                </c:pt>
                <c:pt idx="229">
                  <c:v>-10000</c:v>
                </c:pt>
                <c:pt idx="230">
                  <c:v>-10000</c:v>
                </c:pt>
                <c:pt idx="231">
                  <c:v>-10000</c:v>
                </c:pt>
                <c:pt idx="232">
                  <c:v>-10000</c:v>
                </c:pt>
                <c:pt idx="233">
                  <c:v>-10000</c:v>
                </c:pt>
                <c:pt idx="234">
                  <c:v>-10000</c:v>
                </c:pt>
                <c:pt idx="235">
                  <c:v>-10000</c:v>
                </c:pt>
                <c:pt idx="236">
                  <c:v>-10000</c:v>
                </c:pt>
                <c:pt idx="237">
                  <c:v>-10000</c:v>
                </c:pt>
                <c:pt idx="238">
                  <c:v>-10000</c:v>
                </c:pt>
                <c:pt idx="239">
                  <c:v>-10000</c:v>
                </c:pt>
                <c:pt idx="240">
                  <c:v>-10000</c:v>
                </c:pt>
                <c:pt idx="241">
                  <c:v>-10000</c:v>
                </c:pt>
                <c:pt idx="242">
                  <c:v>-10000</c:v>
                </c:pt>
                <c:pt idx="243">
                  <c:v>-10000</c:v>
                </c:pt>
                <c:pt idx="244">
                  <c:v>-10000</c:v>
                </c:pt>
                <c:pt idx="245">
                  <c:v>-10000</c:v>
                </c:pt>
                <c:pt idx="246">
                  <c:v>-10000</c:v>
                </c:pt>
                <c:pt idx="247">
                  <c:v>-10000</c:v>
                </c:pt>
                <c:pt idx="248">
                  <c:v>-10000</c:v>
                </c:pt>
                <c:pt idx="249">
                  <c:v>-10000</c:v>
                </c:pt>
                <c:pt idx="250">
                  <c:v>-10000</c:v>
                </c:pt>
                <c:pt idx="251">
                  <c:v>-10000</c:v>
                </c:pt>
                <c:pt idx="252">
                  <c:v>-10000</c:v>
                </c:pt>
                <c:pt idx="253">
                  <c:v>-10000</c:v>
                </c:pt>
                <c:pt idx="254">
                  <c:v>-10000</c:v>
                </c:pt>
                <c:pt idx="255">
                  <c:v>-10000</c:v>
                </c:pt>
                <c:pt idx="256">
                  <c:v>-10000</c:v>
                </c:pt>
                <c:pt idx="257">
                  <c:v>-10000</c:v>
                </c:pt>
                <c:pt idx="258">
                  <c:v>-20000</c:v>
                </c:pt>
                <c:pt idx="259">
                  <c:v>-20000</c:v>
                </c:pt>
                <c:pt idx="260">
                  <c:v>-20000</c:v>
                </c:pt>
                <c:pt idx="261">
                  <c:v>-20000</c:v>
                </c:pt>
                <c:pt idx="262">
                  <c:v>-20000</c:v>
                </c:pt>
                <c:pt idx="263">
                  <c:v>-20000</c:v>
                </c:pt>
                <c:pt idx="264">
                  <c:v>-20000</c:v>
                </c:pt>
                <c:pt idx="265">
                  <c:v>-20000</c:v>
                </c:pt>
                <c:pt idx="266">
                  <c:v>-20000</c:v>
                </c:pt>
                <c:pt idx="267">
                  <c:v>-20000</c:v>
                </c:pt>
                <c:pt idx="268">
                  <c:v>-20000</c:v>
                </c:pt>
                <c:pt idx="269">
                  <c:v>-20000</c:v>
                </c:pt>
                <c:pt idx="270">
                  <c:v>-20000</c:v>
                </c:pt>
                <c:pt idx="271">
                  <c:v>-20000</c:v>
                </c:pt>
                <c:pt idx="272">
                  <c:v>-20000</c:v>
                </c:pt>
                <c:pt idx="273">
                  <c:v>-20000</c:v>
                </c:pt>
                <c:pt idx="274">
                  <c:v>-20000</c:v>
                </c:pt>
                <c:pt idx="275">
                  <c:v>-20000</c:v>
                </c:pt>
                <c:pt idx="276">
                  <c:v>-20000</c:v>
                </c:pt>
                <c:pt idx="277">
                  <c:v>-20000</c:v>
                </c:pt>
                <c:pt idx="278">
                  <c:v>-20000</c:v>
                </c:pt>
                <c:pt idx="279">
                  <c:v>-20000</c:v>
                </c:pt>
                <c:pt idx="280">
                  <c:v>-20000</c:v>
                </c:pt>
                <c:pt idx="281">
                  <c:v>-20000</c:v>
                </c:pt>
                <c:pt idx="282">
                  <c:v>-20000</c:v>
                </c:pt>
                <c:pt idx="283">
                  <c:v>-20000</c:v>
                </c:pt>
                <c:pt idx="284">
                  <c:v>-20000</c:v>
                </c:pt>
                <c:pt idx="285">
                  <c:v>-20000</c:v>
                </c:pt>
                <c:pt idx="286">
                  <c:v>-20000</c:v>
                </c:pt>
                <c:pt idx="287">
                  <c:v>-20000</c:v>
                </c:pt>
                <c:pt idx="288">
                  <c:v>-20000</c:v>
                </c:pt>
                <c:pt idx="289">
                  <c:v>-20000</c:v>
                </c:pt>
                <c:pt idx="290">
                  <c:v>-20000</c:v>
                </c:pt>
                <c:pt idx="291">
                  <c:v>-20000</c:v>
                </c:pt>
                <c:pt idx="292">
                  <c:v>-20000</c:v>
                </c:pt>
                <c:pt idx="293">
                  <c:v>-20000</c:v>
                </c:pt>
                <c:pt idx="294">
                  <c:v>-20000</c:v>
                </c:pt>
                <c:pt idx="295">
                  <c:v>-20000</c:v>
                </c:pt>
                <c:pt idx="296">
                  <c:v>-20000</c:v>
                </c:pt>
                <c:pt idx="297">
                  <c:v>-30000</c:v>
                </c:pt>
                <c:pt idx="298">
                  <c:v>-30000</c:v>
                </c:pt>
                <c:pt idx="299">
                  <c:v>-30000</c:v>
                </c:pt>
                <c:pt idx="300">
                  <c:v>-30000</c:v>
                </c:pt>
                <c:pt idx="301">
                  <c:v>-30000</c:v>
                </c:pt>
                <c:pt idx="302">
                  <c:v>-30000</c:v>
                </c:pt>
                <c:pt idx="303">
                  <c:v>-30000</c:v>
                </c:pt>
                <c:pt idx="304">
                  <c:v>-30000</c:v>
                </c:pt>
                <c:pt idx="305">
                  <c:v>-30000</c:v>
                </c:pt>
                <c:pt idx="306">
                  <c:v>-30000</c:v>
                </c:pt>
                <c:pt idx="307">
                  <c:v>-30000</c:v>
                </c:pt>
                <c:pt idx="308">
                  <c:v>-30000</c:v>
                </c:pt>
                <c:pt idx="309">
                  <c:v>-30000</c:v>
                </c:pt>
                <c:pt idx="310">
                  <c:v>-30000</c:v>
                </c:pt>
                <c:pt idx="311">
                  <c:v>-30000</c:v>
                </c:pt>
                <c:pt idx="312">
                  <c:v>-30000</c:v>
                </c:pt>
                <c:pt idx="313">
                  <c:v>-30000</c:v>
                </c:pt>
                <c:pt idx="314">
                  <c:v>-30000</c:v>
                </c:pt>
                <c:pt idx="315">
                  <c:v>-30000</c:v>
                </c:pt>
                <c:pt idx="316">
                  <c:v>-30000</c:v>
                </c:pt>
                <c:pt idx="317">
                  <c:v>-30000</c:v>
                </c:pt>
                <c:pt idx="318">
                  <c:v>-30000</c:v>
                </c:pt>
                <c:pt idx="319">
                  <c:v>-30000</c:v>
                </c:pt>
                <c:pt idx="320">
                  <c:v>-30000</c:v>
                </c:pt>
                <c:pt idx="321">
                  <c:v>-30000</c:v>
                </c:pt>
                <c:pt idx="322">
                  <c:v>-30000</c:v>
                </c:pt>
                <c:pt idx="323">
                  <c:v>-30000</c:v>
                </c:pt>
                <c:pt idx="324">
                  <c:v>-30000</c:v>
                </c:pt>
                <c:pt idx="325">
                  <c:v>-30000</c:v>
                </c:pt>
                <c:pt idx="326">
                  <c:v>-30000</c:v>
                </c:pt>
                <c:pt idx="327">
                  <c:v>-30000</c:v>
                </c:pt>
                <c:pt idx="328">
                  <c:v>-30000</c:v>
                </c:pt>
                <c:pt idx="329">
                  <c:v>-30000</c:v>
                </c:pt>
                <c:pt idx="330">
                  <c:v>-30000</c:v>
                </c:pt>
                <c:pt idx="331">
                  <c:v>-30000</c:v>
                </c:pt>
                <c:pt idx="332">
                  <c:v>-30000</c:v>
                </c:pt>
                <c:pt idx="333">
                  <c:v>-30000</c:v>
                </c:pt>
                <c:pt idx="334">
                  <c:v>-30000</c:v>
                </c:pt>
                <c:pt idx="335">
                  <c:v>-30000</c:v>
                </c:pt>
                <c:pt idx="336">
                  <c:v>-40000</c:v>
                </c:pt>
                <c:pt idx="337">
                  <c:v>-40000</c:v>
                </c:pt>
                <c:pt idx="338">
                  <c:v>-40000</c:v>
                </c:pt>
                <c:pt idx="339">
                  <c:v>-40000</c:v>
                </c:pt>
                <c:pt idx="340">
                  <c:v>-40000</c:v>
                </c:pt>
                <c:pt idx="341">
                  <c:v>-40000</c:v>
                </c:pt>
                <c:pt idx="342">
                  <c:v>-40000</c:v>
                </c:pt>
                <c:pt idx="343">
                  <c:v>-40000</c:v>
                </c:pt>
                <c:pt idx="344">
                  <c:v>-40000</c:v>
                </c:pt>
                <c:pt idx="345">
                  <c:v>-40000</c:v>
                </c:pt>
                <c:pt idx="346">
                  <c:v>-40000</c:v>
                </c:pt>
                <c:pt idx="347">
                  <c:v>-40000</c:v>
                </c:pt>
                <c:pt idx="348">
                  <c:v>-40000</c:v>
                </c:pt>
                <c:pt idx="349">
                  <c:v>-40000</c:v>
                </c:pt>
                <c:pt idx="350">
                  <c:v>-40000</c:v>
                </c:pt>
                <c:pt idx="351">
                  <c:v>-40000</c:v>
                </c:pt>
                <c:pt idx="352">
                  <c:v>-40000</c:v>
                </c:pt>
                <c:pt idx="353">
                  <c:v>-40000</c:v>
                </c:pt>
                <c:pt idx="354">
                  <c:v>-40000</c:v>
                </c:pt>
                <c:pt idx="355">
                  <c:v>-40000</c:v>
                </c:pt>
                <c:pt idx="356">
                  <c:v>-40000</c:v>
                </c:pt>
                <c:pt idx="357">
                  <c:v>-40000</c:v>
                </c:pt>
                <c:pt idx="358">
                  <c:v>-40000</c:v>
                </c:pt>
                <c:pt idx="359">
                  <c:v>-40000</c:v>
                </c:pt>
                <c:pt idx="360">
                  <c:v>-40000</c:v>
                </c:pt>
                <c:pt idx="361">
                  <c:v>-40000</c:v>
                </c:pt>
                <c:pt idx="362">
                  <c:v>-40000</c:v>
                </c:pt>
                <c:pt idx="363">
                  <c:v>-40000</c:v>
                </c:pt>
                <c:pt idx="364">
                  <c:v>-40000</c:v>
                </c:pt>
                <c:pt idx="365">
                  <c:v>-21570000</c:v>
                </c:pt>
                <c:pt idx="366">
                  <c:v>-43110000</c:v>
                </c:pt>
                <c:pt idx="367">
                  <c:v>-64640000</c:v>
                </c:pt>
                <c:pt idx="368">
                  <c:v>-86160000</c:v>
                </c:pt>
                <c:pt idx="369">
                  <c:v>-107690000</c:v>
                </c:pt>
                <c:pt idx="370">
                  <c:v>-129210000</c:v>
                </c:pt>
                <c:pt idx="371">
                  <c:v>-150740000</c:v>
                </c:pt>
                <c:pt idx="372">
                  <c:v>-172260000</c:v>
                </c:pt>
                <c:pt idx="373">
                  <c:v>-193770000</c:v>
                </c:pt>
                <c:pt idx="374">
                  <c:v>-215290000</c:v>
                </c:pt>
                <c:pt idx="375">
                  <c:v>-236800000</c:v>
                </c:pt>
                <c:pt idx="376">
                  <c:v>-258310000</c:v>
                </c:pt>
                <c:pt idx="377">
                  <c:v>-279810000</c:v>
                </c:pt>
                <c:pt idx="378">
                  <c:v>-301320000</c:v>
                </c:pt>
                <c:pt idx="379">
                  <c:v>-322820000</c:v>
                </c:pt>
                <c:pt idx="380">
                  <c:v>-344320000</c:v>
                </c:pt>
                <c:pt idx="381">
                  <c:v>-365810000</c:v>
                </c:pt>
                <c:pt idx="382">
                  <c:v>-387290000</c:v>
                </c:pt>
                <c:pt idx="383">
                  <c:v>-408780000</c:v>
                </c:pt>
                <c:pt idx="384">
                  <c:v>-430260000</c:v>
                </c:pt>
                <c:pt idx="385">
                  <c:v>-451740000</c:v>
                </c:pt>
                <c:pt idx="386">
                  <c:v>-473210000</c:v>
                </c:pt>
                <c:pt idx="387">
                  <c:v>-494680000</c:v>
                </c:pt>
                <c:pt idx="388">
                  <c:v>-516140000</c:v>
                </c:pt>
                <c:pt idx="389">
                  <c:v>-537600000</c:v>
                </c:pt>
                <c:pt idx="390">
                  <c:v>-559060000</c:v>
                </c:pt>
                <c:pt idx="391">
                  <c:v>-580500000</c:v>
                </c:pt>
                <c:pt idx="392">
                  <c:v>-601950000</c:v>
                </c:pt>
                <c:pt idx="393">
                  <c:v>-623390000</c:v>
                </c:pt>
                <c:pt idx="394">
                  <c:v>-644820000</c:v>
                </c:pt>
                <c:pt idx="395">
                  <c:v>-666250000</c:v>
                </c:pt>
                <c:pt idx="396">
                  <c:v>-687670000</c:v>
                </c:pt>
                <c:pt idx="397">
                  <c:v>-709090000</c:v>
                </c:pt>
                <c:pt idx="398">
                  <c:v>-730500000</c:v>
                </c:pt>
                <c:pt idx="399">
                  <c:v>-751900000</c:v>
                </c:pt>
                <c:pt idx="400">
                  <c:v>-773300000</c:v>
                </c:pt>
                <c:pt idx="401">
                  <c:v>-794690000</c:v>
                </c:pt>
                <c:pt idx="402">
                  <c:v>-816080000</c:v>
                </c:pt>
                <c:pt idx="403">
                  <c:v>-837450000</c:v>
                </c:pt>
                <c:pt idx="404">
                  <c:v>-858820000</c:v>
                </c:pt>
                <c:pt idx="405">
                  <c:v>-880180000</c:v>
                </c:pt>
                <c:pt idx="406">
                  <c:v>-901540000</c:v>
                </c:pt>
                <c:pt idx="407">
                  <c:v>-922890000</c:v>
                </c:pt>
                <c:pt idx="408">
                  <c:v>-944230000</c:v>
                </c:pt>
                <c:pt idx="409">
                  <c:v>-965570000</c:v>
                </c:pt>
                <c:pt idx="410">
                  <c:v>-986890000</c:v>
                </c:pt>
                <c:pt idx="411">
                  <c:v>-1008210000</c:v>
                </c:pt>
                <c:pt idx="412">
                  <c:v>-1029510000</c:v>
                </c:pt>
                <c:pt idx="413">
                  <c:v>-1050820000</c:v>
                </c:pt>
                <c:pt idx="414">
                  <c:v>-1072110000</c:v>
                </c:pt>
                <c:pt idx="415">
                  <c:v>-1093390000</c:v>
                </c:pt>
                <c:pt idx="416">
                  <c:v>-1114660000</c:v>
                </c:pt>
                <c:pt idx="417">
                  <c:v>-1135930000</c:v>
                </c:pt>
                <c:pt idx="418">
                  <c:v>-1157190000</c:v>
                </c:pt>
                <c:pt idx="419">
                  <c:v>-1178430000</c:v>
                </c:pt>
                <c:pt idx="420">
                  <c:v>-1199660000</c:v>
                </c:pt>
                <c:pt idx="421">
                  <c:v>-1220880000</c:v>
                </c:pt>
                <c:pt idx="422">
                  <c:v>-1242080000</c:v>
                </c:pt>
                <c:pt idx="423">
                  <c:v>-1263270000</c:v>
                </c:pt>
                <c:pt idx="424">
                  <c:v>-1284440000</c:v>
                </c:pt>
                <c:pt idx="425">
                  <c:v>-1305600000</c:v>
                </c:pt>
                <c:pt idx="426">
                  <c:v>-1326730000</c:v>
                </c:pt>
                <c:pt idx="427">
                  <c:v>-1347850000</c:v>
                </c:pt>
                <c:pt idx="428">
                  <c:v>-1368940000</c:v>
                </c:pt>
                <c:pt idx="429">
                  <c:v>-1390020000</c:v>
                </c:pt>
                <c:pt idx="430">
                  <c:v>-1411070000</c:v>
                </c:pt>
                <c:pt idx="431">
                  <c:v>-1432090000</c:v>
                </c:pt>
                <c:pt idx="432">
                  <c:v>-1453100000</c:v>
                </c:pt>
                <c:pt idx="433">
                  <c:v>-1474070000</c:v>
                </c:pt>
                <c:pt idx="434">
                  <c:v>-1495020000</c:v>
                </c:pt>
                <c:pt idx="435">
                  <c:v>-1515950000</c:v>
                </c:pt>
                <c:pt idx="436">
                  <c:v>-1536840000</c:v>
                </c:pt>
                <c:pt idx="437">
                  <c:v>-1557710000</c:v>
                </c:pt>
                <c:pt idx="438">
                  <c:v>-1578540000</c:v>
                </c:pt>
                <c:pt idx="439">
                  <c:v>-1599350000</c:v>
                </c:pt>
                <c:pt idx="440">
                  <c:v>-1620130000</c:v>
                </c:pt>
                <c:pt idx="441">
                  <c:v>-1640870000</c:v>
                </c:pt>
                <c:pt idx="442">
                  <c:v>-1661580000</c:v>
                </c:pt>
                <c:pt idx="443">
                  <c:v>-1682260000</c:v>
                </c:pt>
                <c:pt idx="444">
                  <c:v>-1702910000</c:v>
                </c:pt>
                <c:pt idx="445">
                  <c:v>-1723520000</c:v>
                </c:pt>
                <c:pt idx="446">
                  <c:v>-1744100000</c:v>
                </c:pt>
                <c:pt idx="447">
                  <c:v>-1764640000</c:v>
                </c:pt>
                <c:pt idx="448">
                  <c:v>-1785150000</c:v>
                </c:pt>
                <c:pt idx="449">
                  <c:v>-1805610000</c:v>
                </c:pt>
                <c:pt idx="450">
                  <c:v>-1826040000</c:v>
                </c:pt>
                <c:pt idx="451">
                  <c:v>-1846440000</c:v>
                </c:pt>
                <c:pt idx="452">
                  <c:v>-1866800000</c:v>
                </c:pt>
                <c:pt idx="453">
                  <c:v>-1887120000</c:v>
                </c:pt>
                <c:pt idx="454">
                  <c:v>-1907400000</c:v>
                </c:pt>
                <c:pt idx="455">
                  <c:v>-1927640000</c:v>
                </c:pt>
                <c:pt idx="456">
                  <c:v>-1947840000</c:v>
                </c:pt>
                <c:pt idx="457">
                  <c:v>-1968000000</c:v>
                </c:pt>
                <c:pt idx="458">
                  <c:v>-1988120000</c:v>
                </c:pt>
                <c:pt idx="459">
                  <c:v>-2008200000</c:v>
                </c:pt>
                <c:pt idx="460">
                  <c:v>-2028240000</c:v>
                </c:pt>
                <c:pt idx="461">
                  <c:v>-2048230000</c:v>
                </c:pt>
                <c:pt idx="462">
                  <c:v>-2068190000</c:v>
                </c:pt>
                <c:pt idx="463">
                  <c:v>-2088100000</c:v>
                </c:pt>
                <c:pt idx="464">
                  <c:v>-2107970000</c:v>
                </c:pt>
                <c:pt idx="465">
                  <c:v>-2127790000</c:v>
                </c:pt>
                <c:pt idx="466">
                  <c:v>-2147580000</c:v>
                </c:pt>
                <c:pt idx="467">
                  <c:v>-2167310000</c:v>
                </c:pt>
                <c:pt idx="468">
                  <c:v>-2187010000</c:v>
                </c:pt>
                <c:pt idx="469">
                  <c:v>-2206660000</c:v>
                </c:pt>
                <c:pt idx="470">
                  <c:v>-2226270000</c:v>
                </c:pt>
                <c:pt idx="471">
                  <c:v>-2245830000</c:v>
                </c:pt>
                <c:pt idx="472">
                  <c:v>-2265350000</c:v>
                </c:pt>
                <c:pt idx="473">
                  <c:v>-2284810000</c:v>
                </c:pt>
                <c:pt idx="474">
                  <c:v>-2304240000</c:v>
                </c:pt>
                <c:pt idx="475">
                  <c:v>-2323620000</c:v>
                </c:pt>
                <c:pt idx="476">
                  <c:v>-2342960000</c:v>
                </c:pt>
                <c:pt idx="477">
                  <c:v>-2362240000</c:v>
                </c:pt>
                <c:pt idx="478">
                  <c:v>-2381480000</c:v>
                </c:pt>
                <c:pt idx="479">
                  <c:v>-2400680000</c:v>
                </c:pt>
                <c:pt idx="480">
                  <c:v>-2419830000</c:v>
                </c:pt>
                <c:pt idx="481">
                  <c:v>-2438930000</c:v>
                </c:pt>
                <c:pt idx="482">
                  <c:v>-2457980000</c:v>
                </c:pt>
                <c:pt idx="483">
                  <c:v>-2476990000</c:v>
                </c:pt>
                <c:pt idx="484">
                  <c:v>-2495950000</c:v>
                </c:pt>
                <c:pt idx="485">
                  <c:v>-2514860000</c:v>
                </c:pt>
                <c:pt idx="486">
                  <c:v>-2533730000</c:v>
                </c:pt>
                <c:pt idx="487">
                  <c:v>-2552550000</c:v>
                </c:pt>
                <c:pt idx="488">
                  <c:v>-2571320000</c:v>
                </c:pt>
                <c:pt idx="489">
                  <c:v>-2590040000</c:v>
                </c:pt>
                <c:pt idx="490">
                  <c:v>-2608710000</c:v>
                </c:pt>
                <c:pt idx="491">
                  <c:v>-2627340000</c:v>
                </c:pt>
                <c:pt idx="492">
                  <c:v>-2645910000</c:v>
                </c:pt>
                <c:pt idx="493">
                  <c:v>-2664440000</c:v>
                </c:pt>
                <c:pt idx="494">
                  <c:v>-2682920000</c:v>
                </c:pt>
                <c:pt idx="495">
                  <c:v>-2701350000</c:v>
                </c:pt>
                <c:pt idx="496">
                  <c:v>-2719730000</c:v>
                </c:pt>
                <c:pt idx="497">
                  <c:v>-2738070000</c:v>
                </c:pt>
                <c:pt idx="498">
                  <c:v>-2756350000</c:v>
                </c:pt>
                <c:pt idx="499">
                  <c:v>-2774590000</c:v>
                </c:pt>
                <c:pt idx="500">
                  <c:v>-2792770000</c:v>
                </c:pt>
                <c:pt idx="501">
                  <c:v>-2810910000</c:v>
                </c:pt>
                <c:pt idx="502">
                  <c:v>-2829000000</c:v>
                </c:pt>
                <c:pt idx="503">
                  <c:v>-2847040000</c:v>
                </c:pt>
                <c:pt idx="504">
                  <c:v>-2865030000</c:v>
                </c:pt>
                <c:pt idx="505">
                  <c:v>-2882970000</c:v>
                </c:pt>
                <c:pt idx="506">
                  <c:v>-2900870000</c:v>
                </c:pt>
                <c:pt idx="507">
                  <c:v>-2918710000</c:v>
                </c:pt>
                <c:pt idx="508">
                  <c:v>-2936500000</c:v>
                </c:pt>
                <c:pt idx="509">
                  <c:v>-2954250000</c:v>
                </c:pt>
                <c:pt idx="510">
                  <c:v>-2971940000</c:v>
                </c:pt>
                <c:pt idx="511">
                  <c:v>-2989590000</c:v>
                </c:pt>
                <c:pt idx="512">
                  <c:v>-3007180000</c:v>
                </c:pt>
                <c:pt idx="513">
                  <c:v>-3024730000</c:v>
                </c:pt>
                <c:pt idx="514">
                  <c:v>-3042230000</c:v>
                </c:pt>
                <c:pt idx="515">
                  <c:v>-3059670000</c:v>
                </c:pt>
                <c:pt idx="516">
                  <c:v>-3077070000</c:v>
                </c:pt>
                <c:pt idx="517">
                  <c:v>-3094420000</c:v>
                </c:pt>
                <c:pt idx="518">
                  <c:v>-3111720000</c:v>
                </c:pt>
                <c:pt idx="519">
                  <c:v>-3128970000</c:v>
                </c:pt>
                <c:pt idx="520">
                  <c:v>-3146180000</c:v>
                </c:pt>
                <c:pt idx="521">
                  <c:v>-3163330000</c:v>
                </c:pt>
                <c:pt idx="522">
                  <c:v>-3180430000</c:v>
                </c:pt>
                <c:pt idx="523">
                  <c:v>-3197480000</c:v>
                </c:pt>
                <c:pt idx="524">
                  <c:v>-3214490000</c:v>
                </c:pt>
                <c:pt idx="525">
                  <c:v>-3231440000</c:v>
                </c:pt>
                <c:pt idx="526">
                  <c:v>-3248350000</c:v>
                </c:pt>
                <c:pt idx="527">
                  <c:v>-3265200000</c:v>
                </c:pt>
                <c:pt idx="528">
                  <c:v>-3282010000</c:v>
                </c:pt>
                <c:pt idx="529">
                  <c:v>-3298770000</c:v>
                </c:pt>
                <c:pt idx="530">
                  <c:v>-3315480000</c:v>
                </c:pt>
                <c:pt idx="531">
                  <c:v>-3332140000</c:v>
                </c:pt>
                <c:pt idx="532">
                  <c:v>-3348750000</c:v>
                </c:pt>
                <c:pt idx="533">
                  <c:v>-3365310000</c:v>
                </c:pt>
                <c:pt idx="534">
                  <c:v>-3381830000</c:v>
                </c:pt>
                <c:pt idx="535">
                  <c:v>-3398290000</c:v>
                </c:pt>
                <c:pt idx="536">
                  <c:v>-3414710000</c:v>
                </c:pt>
                <c:pt idx="537">
                  <c:v>-3431070000</c:v>
                </c:pt>
                <c:pt idx="538">
                  <c:v>-3447390000</c:v>
                </c:pt>
                <c:pt idx="539">
                  <c:v>-3463660000</c:v>
                </c:pt>
                <c:pt idx="540">
                  <c:v>-3479880000</c:v>
                </c:pt>
                <c:pt idx="541">
                  <c:v>-3496050000</c:v>
                </c:pt>
                <c:pt idx="542">
                  <c:v>-3512180000</c:v>
                </c:pt>
                <c:pt idx="543">
                  <c:v>-3528250000</c:v>
                </c:pt>
                <c:pt idx="544">
                  <c:v>-3544280000</c:v>
                </c:pt>
                <c:pt idx="545">
                  <c:v>-3560260000</c:v>
                </c:pt>
                <c:pt idx="546">
                  <c:v>-3576190000</c:v>
                </c:pt>
                <c:pt idx="547">
                  <c:v>-3592070000</c:v>
                </c:pt>
                <c:pt idx="548">
                  <c:v>-3607900000</c:v>
                </c:pt>
                <c:pt idx="549">
                  <c:v>-3623690000</c:v>
                </c:pt>
                <c:pt idx="550">
                  <c:v>-3639430000</c:v>
                </c:pt>
                <c:pt idx="551">
                  <c:v>-3655120000</c:v>
                </c:pt>
                <c:pt idx="552">
                  <c:v>-3670760000</c:v>
                </c:pt>
                <c:pt idx="553">
                  <c:v>-3686350000</c:v>
                </c:pt>
                <c:pt idx="554">
                  <c:v>-3701900000</c:v>
                </c:pt>
                <c:pt idx="555">
                  <c:v>-3717400000</c:v>
                </c:pt>
                <c:pt idx="556">
                  <c:v>-3732850000</c:v>
                </c:pt>
                <c:pt idx="557">
                  <c:v>-3748260000</c:v>
                </c:pt>
                <c:pt idx="558">
                  <c:v>-3763610000</c:v>
                </c:pt>
                <c:pt idx="559">
                  <c:v>-3778920000</c:v>
                </c:pt>
                <c:pt idx="560">
                  <c:v>-3794190000</c:v>
                </c:pt>
                <c:pt idx="561">
                  <c:v>-3809400000</c:v>
                </c:pt>
                <c:pt idx="562">
                  <c:v>-3824570000</c:v>
                </c:pt>
                <c:pt idx="563">
                  <c:v>-3839690000</c:v>
                </c:pt>
                <c:pt idx="564">
                  <c:v>-3854760000</c:v>
                </c:pt>
                <c:pt idx="565">
                  <c:v>-3869790000</c:v>
                </c:pt>
                <c:pt idx="566">
                  <c:v>-3884770000</c:v>
                </c:pt>
                <c:pt idx="567">
                  <c:v>-3899710000</c:v>
                </c:pt>
                <c:pt idx="568">
                  <c:v>-3914590000</c:v>
                </c:pt>
                <c:pt idx="569">
                  <c:v>-3929430000</c:v>
                </c:pt>
                <c:pt idx="570">
                  <c:v>-3944230000</c:v>
                </c:pt>
                <c:pt idx="571">
                  <c:v>-3958980000</c:v>
                </c:pt>
                <c:pt idx="572">
                  <c:v>-3973680000</c:v>
                </c:pt>
                <c:pt idx="573">
                  <c:v>-3988340000</c:v>
                </c:pt>
                <c:pt idx="574">
                  <c:v>-4002950000</c:v>
                </c:pt>
                <c:pt idx="575">
                  <c:v>-4017510000</c:v>
                </c:pt>
                <c:pt idx="576">
                  <c:v>-4032030000</c:v>
                </c:pt>
                <c:pt idx="577">
                  <c:v>-4046500000</c:v>
                </c:pt>
                <c:pt idx="578">
                  <c:v>-4060930000</c:v>
                </c:pt>
                <c:pt idx="579">
                  <c:v>-4075310000</c:v>
                </c:pt>
                <c:pt idx="580">
                  <c:v>-4089650000</c:v>
                </c:pt>
                <c:pt idx="581">
                  <c:v>-4103940000</c:v>
                </c:pt>
                <c:pt idx="582">
                  <c:v>-4118180000</c:v>
                </c:pt>
                <c:pt idx="583">
                  <c:v>-4132380000</c:v>
                </c:pt>
                <c:pt idx="584">
                  <c:v>-4146540000</c:v>
                </c:pt>
                <c:pt idx="585">
                  <c:v>-4160650000</c:v>
                </c:pt>
                <c:pt idx="586">
                  <c:v>-4174710000</c:v>
                </c:pt>
                <c:pt idx="587">
                  <c:v>-4188730000</c:v>
                </c:pt>
                <c:pt idx="588">
                  <c:v>-4202710000</c:v>
                </c:pt>
                <c:pt idx="589">
                  <c:v>-4216640000</c:v>
                </c:pt>
                <c:pt idx="590">
                  <c:v>-4230530000</c:v>
                </c:pt>
                <c:pt idx="591">
                  <c:v>-4244370000</c:v>
                </c:pt>
                <c:pt idx="592">
                  <c:v>-4258170000</c:v>
                </c:pt>
                <c:pt idx="593">
                  <c:v>-4271920000</c:v>
                </c:pt>
                <c:pt idx="594">
                  <c:v>-4285630000</c:v>
                </c:pt>
                <c:pt idx="595">
                  <c:v>-4299300000</c:v>
                </c:pt>
                <c:pt idx="596">
                  <c:v>-4312920000</c:v>
                </c:pt>
                <c:pt idx="597">
                  <c:v>-4326500000</c:v>
                </c:pt>
                <c:pt idx="598">
                  <c:v>-4340030000</c:v>
                </c:pt>
                <c:pt idx="599">
                  <c:v>-4353520000</c:v>
                </c:pt>
                <c:pt idx="600">
                  <c:v>-4366970000</c:v>
                </c:pt>
                <c:pt idx="601">
                  <c:v>-4380370000</c:v>
                </c:pt>
                <c:pt idx="602">
                  <c:v>-4393730000</c:v>
                </c:pt>
                <c:pt idx="603">
                  <c:v>-4407050000</c:v>
                </c:pt>
                <c:pt idx="604">
                  <c:v>-4420320000</c:v>
                </c:pt>
                <c:pt idx="605">
                  <c:v>-4433560000</c:v>
                </c:pt>
                <c:pt idx="606">
                  <c:v>-4446740000</c:v>
                </c:pt>
                <c:pt idx="607">
                  <c:v>-4459890000</c:v>
                </c:pt>
                <c:pt idx="608">
                  <c:v>-4472990000</c:v>
                </c:pt>
                <c:pt idx="609">
                  <c:v>-4486050000</c:v>
                </c:pt>
                <c:pt idx="610">
                  <c:v>-4499070000</c:v>
                </c:pt>
                <c:pt idx="611">
                  <c:v>-4512050000</c:v>
                </c:pt>
                <c:pt idx="612">
                  <c:v>-4524980000</c:v>
                </c:pt>
                <c:pt idx="613">
                  <c:v>-4537870000</c:v>
                </c:pt>
                <c:pt idx="614">
                  <c:v>-4550720000</c:v>
                </c:pt>
                <c:pt idx="615">
                  <c:v>-4563530000</c:v>
                </c:pt>
                <c:pt idx="616">
                  <c:v>-4576290000</c:v>
                </c:pt>
                <c:pt idx="617">
                  <c:v>-4589020000</c:v>
                </c:pt>
                <c:pt idx="618">
                  <c:v>-4601700000</c:v>
                </c:pt>
                <c:pt idx="619">
                  <c:v>-4614340000</c:v>
                </c:pt>
                <c:pt idx="620">
                  <c:v>-4626940000</c:v>
                </c:pt>
                <c:pt idx="621">
                  <c:v>-4639500000</c:v>
                </c:pt>
                <c:pt idx="622">
                  <c:v>-4652010000</c:v>
                </c:pt>
                <c:pt idx="623">
                  <c:v>-4664490000</c:v>
                </c:pt>
                <c:pt idx="624">
                  <c:v>-4676920000</c:v>
                </c:pt>
                <c:pt idx="625">
                  <c:v>-4689310000</c:v>
                </c:pt>
                <c:pt idx="626">
                  <c:v>-4701670000</c:v>
                </c:pt>
                <c:pt idx="627">
                  <c:v>-4713980000</c:v>
                </c:pt>
                <c:pt idx="628">
                  <c:v>-4726250000</c:v>
                </c:pt>
                <c:pt idx="629">
                  <c:v>-4738480000</c:v>
                </c:pt>
                <c:pt idx="630">
                  <c:v>-4750670000</c:v>
                </c:pt>
                <c:pt idx="631">
                  <c:v>-4762820000</c:v>
                </c:pt>
                <c:pt idx="632">
                  <c:v>-4774930000</c:v>
                </c:pt>
                <c:pt idx="633">
                  <c:v>-4787000000</c:v>
                </c:pt>
                <c:pt idx="634">
                  <c:v>-4799030000</c:v>
                </c:pt>
                <c:pt idx="635">
                  <c:v>-4811020000</c:v>
                </c:pt>
                <c:pt idx="636">
                  <c:v>-4822970000</c:v>
                </c:pt>
                <c:pt idx="637">
                  <c:v>-4834880000</c:v>
                </c:pt>
                <c:pt idx="638">
                  <c:v>-4846750000</c:v>
                </c:pt>
                <c:pt idx="639">
                  <c:v>-4858580000</c:v>
                </c:pt>
                <c:pt idx="640">
                  <c:v>-4870370000</c:v>
                </c:pt>
                <c:pt idx="641">
                  <c:v>-4882130000</c:v>
                </c:pt>
                <c:pt idx="642">
                  <c:v>-4893840000</c:v>
                </c:pt>
                <c:pt idx="643">
                  <c:v>-4905510000</c:v>
                </c:pt>
                <c:pt idx="644">
                  <c:v>-4917150000</c:v>
                </c:pt>
                <c:pt idx="645">
                  <c:v>-4928750000</c:v>
                </c:pt>
                <c:pt idx="646">
                  <c:v>-4940300000</c:v>
                </c:pt>
                <c:pt idx="647">
                  <c:v>-4951820000</c:v>
                </c:pt>
                <c:pt idx="648">
                  <c:v>-4963310000</c:v>
                </c:pt>
                <c:pt idx="649">
                  <c:v>-4974750000</c:v>
                </c:pt>
                <c:pt idx="650">
                  <c:v>-4986150000</c:v>
                </c:pt>
                <c:pt idx="651">
                  <c:v>-4997520000</c:v>
                </c:pt>
                <c:pt idx="652">
                  <c:v>-5008850000</c:v>
                </c:pt>
                <c:pt idx="653">
                  <c:v>-5020130000</c:v>
                </c:pt>
                <c:pt idx="654">
                  <c:v>-5031390000</c:v>
                </c:pt>
                <c:pt idx="655">
                  <c:v>-5042600000</c:v>
                </c:pt>
                <c:pt idx="656">
                  <c:v>-5053780000</c:v>
                </c:pt>
                <c:pt idx="657">
                  <c:v>-5064920000</c:v>
                </c:pt>
                <c:pt idx="658">
                  <c:v>-5076020000</c:v>
                </c:pt>
                <c:pt idx="659">
                  <c:v>-5087080000</c:v>
                </c:pt>
                <c:pt idx="660">
                  <c:v>-5098110000</c:v>
                </c:pt>
                <c:pt idx="661">
                  <c:v>-5109100000</c:v>
                </c:pt>
                <c:pt idx="662">
                  <c:v>-5120050000</c:v>
                </c:pt>
                <c:pt idx="663">
                  <c:v>-5130960000</c:v>
                </c:pt>
                <c:pt idx="664">
                  <c:v>-5141840000</c:v>
                </c:pt>
                <c:pt idx="665">
                  <c:v>-5152680000</c:v>
                </c:pt>
                <c:pt idx="666">
                  <c:v>-5163490000</c:v>
                </c:pt>
                <c:pt idx="667">
                  <c:v>-5174260000</c:v>
                </c:pt>
                <c:pt idx="668">
                  <c:v>-5184990000</c:v>
                </c:pt>
                <c:pt idx="669">
                  <c:v>-5195680000</c:v>
                </c:pt>
                <c:pt idx="670">
                  <c:v>-5206340000</c:v>
                </c:pt>
                <c:pt idx="671">
                  <c:v>-5216960000</c:v>
                </c:pt>
                <c:pt idx="672">
                  <c:v>-5227550000</c:v>
                </c:pt>
                <c:pt idx="673">
                  <c:v>-5238100000</c:v>
                </c:pt>
                <c:pt idx="674">
                  <c:v>-5248620000</c:v>
                </c:pt>
                <c:pt idx="675">
                  <c:v>-5259100000</c:v>
                </c:pt>
                <c:pt idx="676">
                  <c:v>-5269540000</c:v>
                </c:pt>
                <c:pt idx="677">
                  <c:v>-5279950000</c:v>
                </c:pt>
                <c:pt idx="678">
                  <c:v>-5290320000</c:v>
                </c:pt>
                <c:pt idx="679">
                  <c:v>-5300660000</c:v>
                </c:pt>
                <c:pt idx="680">
                  <c:v>-5310960000</c:v>
                </c:pt>
                <c:pt idx="681">
                  <c:v>-5321220000</c:v>
                </c:pt>
                <c:pt idx="682">
                  <c:v>-5331460000</c:v>
                </c:pt>
                <c:pt idx="683">
                  <c:v>-5341650000</c:v>
                </c:pt>
                <c:pt idx="684">
                  <c:v>-5351810000</c:v>
                </c:pt>
                <c:pt idx="685">
                  <c:v>-5361940000</c:v>
                </c:pt>
                <c:pt idx="686">
                  <c:v>-5372030000</c:v>
                </c:pt>
                <c:pt idx="687">
                  <c:v>-5382090000</c:v>
                </c:pt>
                <c:pt idx="688">
                  <c:v>-5392110000</c:v>
                </c:pt>
                <c:pt idx="689">
                  <c:v>-5402100000</c:v>
                </c:pt>
                <c:pt idx="690">
                  <c:v>-5412050000</c:v>
                </c:pt>
                <c:pt idx="691">
                  <c:v>-5421970000</c:v>
                </c:pt>
                <c:pt idx="692">
                  <c:v>-5431860000</c:v>
                </c:pt>
                <c:pt idx="693">
                  <c:v>-5441710000</c:v>
                </c:pt>
                <c:pt idx="694">
                  <c:v>-5451530000</c:v>
                </c:pt>
                <c:pt idx="695">
                  <c:v>-5461310000</c:v>
                </c:pt>
                <c:pt idx="696">
                  <c:v>-5471060000</c:v>
                </c:pt>
                <c:pt idx="697">
                  <c:v>-5480780000</c:v>
                </c:pt>
                <c:pt idx="698">
                  <c:v>-5490460000</c:v>
                </c:pt>
                <c:pt idx="699">
                  <c:v>-5500110000</c:v>
                </c:pt>
                <c:pt idx="700">
                  <c:v>-5509720000</c:v>
                </c:pt>
                <c:pt idx="701">
                  <c:v>-5519310000</c:v>
                </c:pt>
                <c:pt idx="702">
                  <c:v>-5528860000</c:v>
                </c:pt>
                <c:pt idx="703">
                  <c:v>-5538370000</c:v>
                </c:pt>
                <c:pt idx="704">
                  <c:v>-5547850000</c:v>
                </c:pt>
                <c:pt idx="705">
                  <c:v>-5557310000</c:v>
                </c:pt>
                <c:pt idx="706">
                  <c:v>-5566720000</c:v>
                </c:pt>
                <c:pt idx="707">
                  <c:v>-5576110000</c:v>
                </c:pt>
                <c:pt idx="708">
                  <c:v>-5585460000</c:v>
                </c:pt>
                <c:pt idx="709">
                  <c:v>-5594780000</c:v>
                </c:pt>
                <c:pt idx="710">
                  <c:v>-5604070000</c:v>
                </c:pt>
                <c:pt idx="711">
                  <c:v>-5613320000</c:v>
                </c:pt>
                <c:pt idx="712">
                  <c:v>-5622550000</c:v>
                </c:pt>
                <c:pt idx="713">
                  <c:v>-5631740000</c:v>
                </c:pt>
                <c:pt idx="714">
                  <c:v>-5640900000</c:v>
                </c:pt>
                <c:pt idx="715">
                  <c:v>-5650020000</c:v>
                </c:pt>
                <c:pt idx="716">
                  <c:v>-5659120000</c:v>
                </c:pt>
                <c:pt idx="717">
                  <c:v>-5668180000</c:v>
                </c:pt>
                <c:pt idx="718">
                  <c:v>-5677210000</c:v>
                </c:pt>
                <c:pt idx="719">
                  <c:v>-5686210000</c:v>
                </c:pt>
                <c:pt idx="720">
                  <c:v>-5695180000</c:v>
                </c:pt>
                <c:pt idx="721">
                  <c:v>-5704110000</c:v>
                </c:pt>
                <c:pt idx="722">
                  <c:v>-5713020000</c:v>
                </c:pt>
                <c:pt idx="723">
                  <c:v>-5721890000</c:v>
                </c:pt>
                <c:pt idx="724">
                  <c:v>-5730740000</c:v>
                </c:pt>
                <c:pt idx="725">
                  <c:v>-5739550000</c:v>
                </c:pt>
                <c:pt idx="726">
                  <c:v>-5748330000</c:v>
                </c:pt>
                <c:pt idx="727">
                  <c:v>-5757080000</c:v>
                </c:pt>
                <c:pt idx="728">
                  <c:v>-5765800000</c:v>
                </c:pt>
                <c:pt idx="729">
                  <c:v>-5774490000</c:v>
                </c:pt>
                <c:pt idx="730">
                  <c:v>-5783140000</c:v>
                </c:pt>
                <c:pt idx="731">
                  <c:v>-5791770000</c:v>
                </c:pt>
                <c:pt idx="732">
                  <c:v>-5800370000</c:v>
                </c:pt>
                <c:pt idx="733">
                  <c:v>-5808930000</c:v>
                </c:pt>
                <c:pt idx="734">
                  <c:v>-5817470000</c:v>
                </c:pt>
                <c:pt idx="735">
                  <c:v>-5825980000</c:v>
                </c:pt>
                <c:pt idx="736">
                  <c:v>-5834450000</c:v>
                </c:pt>
                <c:pt idx="737">
                  <c:v>-5842900000</c:v>
                </c:pt>
                <c:pt idx="738">
                  <c:v>-5851310000</c:v>
                </c:pt>
                <c:pt idx="739">
                  <c:v>-5859700000</c:v>
                </c:pt>
                <c:pt idx="740">
                  <c:v>-5868060000</c:v>
                </c:pt>
                <c:pt idx="741">
                  <c:v>-5876380000</c:v>
                </c:pt>
                <c:pt idx="742">
                  <c:v>-5884680000</c:v>
                </c:pt>
                <c:pt idx="743">
                  <c:v>-5892950000</c:v>
                </c:pt>
                <c:pt idx="744">
                  <c:v>-5901190000</c:v>
                </c:pt>
                <c:pt idx="745">
                  <c:v>-5909400000</c:v>
                </c:pt>
                <c:pt idx="746">
                  <c:v>-5917580000</c:v>
                </c:pt>
                <c:pt idx="747">
                  <c:v>-5925730000</c:v>
                </c:pt>
                <c:pt idx="748">
                  <c:v>-5933850000</c:v>
                </c:pt>
                <c:pt idx="749">
                  <c:v>-5941940000</c:v>
                </c:pt>
                <c:pt idx="750">
                  <c:v>-5950000000</c:v>
                </c:pt>
                <c:pt idx="751">
                  <c:v>-5958040000</c:v>
                </c:pt>
                <c:pt idx="752">
                  <c:v>-5966040000</c:v>
                </c:pt>
                <c:pt idx="753">
                  <c:v>-5974020000</c:v>
                </c:pt>
                <c:pt idx="754">
                  <c:v>-5981970000</c:v>
                </c:pt>
                <c:pt idx="755">
                  <c:v>-5989890000</c:v>
                </c:pt>
                <c:pt idx="756">
                  <c:v>-5997780000</c:v>
                </c:pt>
                <c:pt idx="757">
                  <c:v>-6005650000</c:v>
                </c:pt>
                <c:pt idx="758">
                  <c:v>-6013480000</c:v>
                </c:pt>
                <c:pt idx="759">
                  <c:v>-6021290000</c:v>
                </c:pt>
                <c:pt idx="760">
                  <c:v>-6029070000</c:v>
                </c:pt>
                <c:pt idx="761">
                  <c:v>-6036820000</c:v>
                </c:pt>
                <c:pt idx="762">
                  <c:v>-6044550000</c:v>
                </c:pt>
                <c:pt idx="763">
                  <c:v>-6052240000</c:v>
                </c:pt>
                <c:pt idx="764">
                  <c:v>-6059910000</c:v>
                </c:pt>
                <c:pt idx="765">
                  <c:v>-6067550000</c:v>
                </c:pt>
                <c:pt idx="766">
                  <c:v>-6075160000</c:v>
                </c:pt>
                <c:pt idx="767">
                  <c:v>-6082750000</c:v>
                </c:pt>
                <c:pt idx="768">
                  <c:v>-6090310000</c:v>
                </c:pt>
                <c:pt idx="769">
                  <c:v>-6097840000</c:v>
                </c:pt>
                <c:pt idx="770">
                  <c:v>-6105340000</c:v>
                </c:pt>
                <c:pt idx="771">
                  <c:v>-6112820000</c:v>
                </c:pt>
                <c:pt idx="772">
                  <c:v>-6120270000</c:v>
                </c:pt>
                <c:pt idx="773">
                  <c:v>-6127690000</c:v>
                </c:pt>
                <c:pt idx="774">
                  <c:v>-6135090000</c:v>
                </c:pt>
                <c:pt idx="775">
                  <c:v>-6142460000</c:v>
                </c:pt>
                <c:pt idx="776">
                  <c:v>-6149800000</c:v>
                </c:pt>
                <c:pt idx="777">
                  <c:v>-6157120000</c:v>
                </c:pt>
                <c:pt idx="778">
                  <c:v>-6164400000</c:v>
                </c:pt>
                <c:pt idx="779">
                  <c:v>-6171670000</c:v>
                </c:pt>
                <c:pt idx="780">
                  <c:v>-6178900000</c:v>
                </c:pt>
                <c:pt idx="781">
                  <c:v>-6186110000</c:v>
                </c:pt>
                <c:pt idx="782">
                  <c:v>-6193290000</c:v>
                </c:pt>
                <c:pt idx="783">
                  <c:v>-6200450000</c:v>
                </c:pt>
                <c:pt idx="784">
                  <c:v>-6207580000</c:v>
                </c:pt>
                <c:pt idx="785">
                  <c:v>-6214690000</c:v>
                </c:pt>
                <c:pt idx="786">
                  <c:v>-6221770000</c:v>
                </c:pt>
                <c:pt idx="787">
                  <c:v>-6228820000</c:v>
                </c:pt>
                <c:pt idx="788">
                  <c:v>-6235850000</c:v>
                </c:pt>
                <c:pt idx="789">
                  <c:v>-6242850000</c:v>
                </c:pt>
                <c:pt idx="790">
                  <c:v>-6249830000</c:v>
                </c:pt>
                <c:pt idx="791">
                  <c:v>-6256780000</c:v>
                </c:pt>
                <c:pt idx="792">
                  <c:v>-6263700000</c:v>
                </c:pt>
                <c:pt idx="793">
                  <c:v>-6270600000</c:v>
                </c:pt>
                <c:pt idx="794">
                  <c:v>-6277480000</c:v>
                </c:pt>
                <c:pt idx="795">
                  <c:v>-6284330000</c:v>
                </c:pt>
                <c:pt idx="796">
                  <c:v>-6291150000</c:v>
                </c:pt>
                <c:pt idx="797">
                  <c:v>-6297950000</c:v>
                </c:pt>
                <c:pt idx="798">
                  <c:v>-6304720000</c:v>
                </c:pt>
                <c:pt idx="799">
                  <c:v>-6311470000</c:v>
                </c:pt>
                <c:pt idx="800">
                  <c:v>-6318200000</c:v>
                </c:pt>
                <c:pt idx="801">
                  <c:v>-6324900000</c:v>
                </c:pt>
                <c:pt idx="802">
                  <c:v>-6331570000</c:v>
                </c:pt>
                <c:pt idx="803">
                  <c:v>-6338220000</c:v>
                </c:pt>
                <c:pt idx="804">
                  <c:v>-6344850000</c:v>
                </c:pt>
                <c:pt idx="805">
                  <c:v>-6351450000</c:v>
                </c:pt>
                <c:pt idx="806">
                  <c:v>-6358030000</c:v>
                </c:pt>
                <c:pt idx="807">
                  <c:v>-6364580000</c:v>
                </c:pt>
                <c:pt idx="808">
                  <c:v>-6371110000</c:v>
                </c:pt>
                <c:pt idx="809">
                  <c:v>-6377610000</c:v>
                </c:pt>
                <c:pt idx="810">
                  <c:v>-6384090000</c:v>
                </c:pt>
                <c:pt idx="811">
                  <c:v>-6390550000</c:v>
                </c:pt>
                <c:pt idx="812">
                  <c:v>-6396980000</c:v>
                </c:pt>
                <c:pt idx="813">
                  <c:v>-6403390000</c:v>
                </c:pt>
                <c:pt idx="814">
                  <c:v>-6409770000</c:v>
                </c:pt>
                <c:pt idx="815">
                  <c:v>-6416130000</c:v>
                </c:pt>
                <c:pt idx="816">
                  <c:v>-6422470000</c:v>
                </c:pt>
                <c:pt idx="817">
                  <c:v>-6428790000</c:v>
                </c:pt>
                <c:pt idx="818">
                  <c:v>-6435080000</c:v>
                </c:pt>
                <c:pt idx="819">
                  <c:v>-6441340000</c:v>
                </c:pt>
                <c:pt idx="820">
                  <c:v>-6447590000</c:v>
                </c:pt>
                <c:pt idx="821">
                  <c:v>-6453810000</c:v>
                </c:pt>
                <c:pt idx="822">
                  <c:v>-6460010000</c:v>
                </c:pt>
                <c:pt idx="823">
                  <c:v>-6466180000</c:v>
                </c:pt>
                <c:pt idx="824">
                  <c:v>-6472330000</c:v>
                </c:pt>
                <c:pt idx="825">
                  <c:v>-6478460000</c:v>
                </c:pt>
                <c:pt idx="826">
                  <c:v>-6484560000</c:v>
                </c:pt>
                <c:pt idx="827">
                  <c:v>-6490650000</c:v>
                </c:pt>
                <c:pt idx="828">
                  <c:v>-6496710000</c:v>
                </c:pt>
                <c:pt idx="829">
                  <c:v>-6502740000</c:v>
                </c:pt>
                <c:pt idx="830">
                  <c:v>-6508760000</c:v>
                </c:pt>
                <c:pt idx="831">
                  <c:v>-6514750000</c:v>
                </c:pt>
                <c:pt idx="832">
                  <c:v>-6520720000</c:v>
                </c:pt>
                <c:pt idx="833">
                  <c:v>-6526670000</c:v>
                </c:pt>
                <c:pt idx="834">
                  <c:v>-6532590000</c:v>
                </c:pt>
                <c:pt idx="835">
                  <c:v>-6538490000</c:v>
                </c:pt>
                <c:pt idx="836">
                  <c:v>-6544370000</c:v>
                </c:pt>
                <c:pt idx="837">
                  <c:v>-6550230000</c:v>
                </c:pt>
                <c:pt idx="838">
                  <c:v>-6556070000</c:v>
                </c:pt>
                <c:pt idx="839">
                  <c:v>-6561880000</c:v>
                </c:pt>
                <c:pt idx="840">
                  <c:v>-6567670000</c:v>
                </c:pt>
                <c:pt idx="841">
                  <c:v>-6573440000</c:v>
                </c:pt>
                <c:pt idx="842">
                  <c:v>-6579190000</c:v>
                </c:pt>
                <c:pt idx="843">
                  <c:v>-6584920000</c:v>
                </c:pt>
                <c:pt idx="844">
                  <c:v>-6590620000</c:v>
                </c:pt>
                <c:pt idx="845">
                  <c:v>-6596310000</c:v>
                </c:pt>
                <c:pt idx="846">
                  <c:v>-6601970000</c:v>
                </c:pt>
                <c:pt idx="847">
                  <c:v>-6607610000</c:v>
                </c:pt>
                <c:pt idx="848">
                  <c:v>-6613230000</c:v>
                </c:pt>
                <c:pt idx="849">
                  <c:v>-6618830000</c:v>
                </c:pt>
                <c:pt idx="850">
                  <c:v>-6624400000</c:v>
                </c:pt>
                <c:pt idx="851">
                  <c:v>-6629960000</c:v>
                </c:pt>
                <c:pt idx="852">
                  <c:v>-6635490000</c:v>
                </c:pt>
                <c:pt idx="853">
                  <c:v>-6641000000</c:v>
                </c:pt>
                <c:pt idx="854">
                  <c:v>-6646490000</c:v>
                </c:pt>
                <c:pt idx="855">
                  <c:v>-6651960000</c:v>
                </c:pt>
                <c:pt idx="856">
                  <c:v>-6657420000</c:v>
                </c:pt>
                <c:pt idx="857">
                  <c:v>-6662840000</c:v>
                </c:pt>
                <c:pt idx="858">
                  <c:v>-6668250000</c:v>
                </c:pt>
                <c:pt idx="859">
                  <c:v>-6673640000</c:v>
                </c:pt>
                <c:pt idx="860">
                  <c:v>-6679010000</c:v>
                </c:pt>
                <c:pt idx="861">
                  <c:v>-6684350000</c:v>
                </c:pt>
                <c:pt idx="862">
                  <c:v>-6689680000</c:v>
                </c:pt>
                <c:pt idx="863">
                  <c:v>-6694980000</c:v>
                </c:pt>
                <c:pt idx="864">
                  <c:v>-6700270000</c:v>
                </c:pt>
                <c:pt idx="865">
                  <c:v>-6705530000</c:v>
                </c:pt>
                <c:pt idx="866">
                  <c:v>-6710780000</c:v>
                </c:pt>
                <c:pt idx="867">
                  <c:v>-6716000000</c:v>
                </c:pt>
                <c:pt idx="868">
                  <c:v>-6721200000</c:v>
                </c:pt>
                <c:pt idx="869">
                  <c:v>-6726390000</c:v>
                </c:pt>
                <c:pt idx="870">
                  <c:v>-6731550000</c:v>
                </c:pt>
                <c:pt idx="871">
                  <c:v>-6736690000</c:v>
                </c:pt>
                <c:pt idx="872">
                  <c:v>-6741820000</c:v>
                </c:pt>
                <c:pt idx="873">
                  <c:v>-6746920000</c:v>
                </c:pt>
                <c:pt idx="874">
                  <c:v>-6752000000</c:v>
                </c:pt>
                <c:pt idx="875">
                  <c:v>-6757070000</c:v>
                </c:pt>
                <c:pt idx="876">
                  <c:v>-6762110000</c:v>
                </c:pt>
                <c:pt idx="877">
                  <c:v>-6767140000</c:v>
                </c:pt>
                <c:pt idx="878">
                  <c:v>-6772140000</c:v>
                </c:pt>
                <c:pt idx="879">
                  <c:v>-6777130000</c:v>
                </c:pt>
                <c:pt idx="880">
                  <c:v>-6782100000</c:v>
                </c:pt>
                <c:pt idx="881">
                  <c:v>-6787040000</c:v>
                </c:pt>
                <c:pt idx="882">
                  <c:v>-6791970000</c:v>
                </c:pt>
                <c:pt idx="883">
                  <c:v>-6796880000</c:v>
                </c:pt>
                <c:pt idx="884">
                  <c:v>-6801770000</c:v>
                </c:pt>
                <c:pt idx="885">
                  <c:v>-6806640000</c:v>
                </c:pt>
                <c:pt idx="886">
                  <c:v>-6811490000</c:v>
                </c:pt>
                <c:pt idx="887">
                  <c:v>-6816320000</c:v>
                </c:pt>
                <c:pt idx="888">
                  <c:v>-6821130000</c:v>
                </c:pt>
                <c:pt idx="889">
                  <c:v>-6825930000</c:v>
                </c:pt>
                <c:pt idx="890">
                  <c:v>-6830700000</c:v>
                </c:pt>
                <c:pt idx="891">
                  <c:v>-6835460000</c:v>
                </c:pt>
                <c:pt idx="892">
                  <c:v>-6840200000</c:v>
                </c:pt>
                <c:pt idx="893">
                  <c:v>-6844920000</c:v>
                </c:pt>
                <c:pt idx="894">
                  <c:v>-6849620000</c:v>
                </c:pt>
                <c:pt idx="895">
                  <c:v>-6854300000</c:v>
                </c:pt>
                <c:pt idx="896">
                  <c:v>-6858960000</c:v>
                </c:pt>
                <c:pt idx="897">
                  <c:v>-6863610000</c:v>
                </c:pt>
                <c:pt idx="898">
                  <c:v>-6868230000</c:v>
                </c:pt>
                <c:pt idx="899">
                  <c:v>-6872840000</c:v>
                </c:pt>
                <c:pt idx="900">
                  <c:v>-6877430000</c:v>
                </c:pt>
                <c:pt idx="901">
                  <c:v>-6882000000</c:v>
                </c:pt>
                <c:pt idx="902">
                  <c:v>-6886557000</c:v>
                </c:pt>
                <c:pt idx="903">
                  <c:v>-6891093000</c:v>
                </c:pt>
                <c:pt idx="904">
                  <c:v>-6895611000</c:v>
                </c:pt>
                <c:pt idx="905">
                  <c:v>-6900110000</c:v>
                </c:pt>
                <c:pt idx="906">
                  <c:v>-6904592000</c:v>
                </c:pt>
                <c:pt idx="907">
                  <c:v>-6909055000</c:v>
                </c:pt>
                <c:pt idx="908">
                  <c:v>-6913501000</c:v>
                </c:pt>
                <c:pt idx="909">
                  <c:v>-6917930000</c:v>
                </c:pt>
                <c:pt idx="910">
                  <c:v>-6922340000</c:v>
                </c:pt>
                <c:pt idx="911">
                  <c:v>-6926733000</c:v>
                </c:pt>
                <c:pt idx="912">
                  <c:v>-6931108000</c:v>
                </c:pt>
                <c:pt idx="913">
                  <c:v>-6935466000</c:v>
                </c:pt>
                <c:pt idx="914">
                  <c:v>-6939807000</c:v>
                </c:pt>
                <c:pt idx="915">
                  <c:v>-6944130000</c:v>
                </c:pt>
                <c:pt idx="916">
                  <c:v>-6948435000</c:v>
                </c:pt>
                <c:pt idx="917">
                  <c:v>-6952723000</c:v>
                </c:pt>
                <c:pt idx="918">
                  <c:v>-6956994000</c:v>
                </c:pt>
                <c:pt idx="919">
                  <c:v>-6961248000</c:v>
                </c:pt>
                <c:pt idx="920">
                  <c:v>-6965485000</c:v>
                </c:pt>
                <c:pt idx="921">
                  <c:v>-6969705000</c:v>
                </c:pt>
                <c:pt idx="922">
                  <c:v>-6973908000</c:v>
                </c:pt>
                <c:pt idx="923">
                  <c:v>-6978093000</c:v>
                </c:pt>
                <c:pt idx="924">
                  <c:v>-6982262000</c:v>
                </c:pt>
                <c:pt idx="925">
                  <c:v>-6986414000</c:v>
                </c:pt>
                <c:pt idx="926">
                  <c:v>-6990550000</c:v>
                </c:pt>
                <c:pt idx="927">
                  <c:v>-6994668000</c:v>
                </c:pt>
                <c:pt idx="928">
                  <c:v>-6998769000</c:v>
                </c:pt>
                <c:pt idx="929">
                  <c:v>-7002855000</c:v>
                </c:pt>
                <c:pt idx="930">
                  <c:v>-7006923000</c:v>
                </c:pt>
                <c:pt idx="931">
                  <c:v>-7010975000</c:v>
                </c:pt>
                <c:pt idx="932">
                  <c:v>-7015011000</c:v>
                </c:pt>
                <c:pt idx="933">
                  <c:v>-7019030000</c:v>
                </c:pt>
                <c:pt idx="934">
                  <c:v>-7023033000</c:v>
                </c:pt>
                <c:pt idx="935">
                  <c:v>-7027019000</c:v>
                </c:pt>
                <c:pt idx="936">
                  <c:v>-7030990000</c:v>
                </c:pt>
                <c:pt idx="937">
                  <c:v>-7034944000</c:v>
                </c:pt>
                <c:pt idx="938">
                  <c:v>-7038882000</c:v>
                </c:pt>
                <c:pt idx="939">
                  <c:v>-7042804000</c:v>
                </c:pt>
                <c:pt idx="940">
                  <c:v>-7046709000</c:v>
                </c:pt>
                <c:pt idx="941">
                  <c:v>-7050599000</c:v>
                </c:pt>
                <c:pt idx="942">
                  <c:v>-7054473000</c:v>
                </c:pt>
                <c:pt idx="943">
                  <c:v>-7058331000</c:v>
                </c:pt>
                <c:pt idx="944">
                  <c:v>-7062174000</c:v>
                </c:pt>
                <c:pt idx="945">
                  <c:v>-7066000000</c:v>
                </c:pt>
                <c:pt idx="946">
                  <c:v>-7069811000</c:v>
                </c:pt>
                <c:pt idx="947">
                  <c:v>-7073607000</c:v>
                </c:pt>
                <c:pt idx="948">
                  <c:v>-7077386000</c:v>
                </c:pt>
                <c:pt idx="949">
                  <c:v>-7081150000</c:v>
                </c:pt>
                <c:pt idx="950">
                  <c:v>-7084899000</c:v>
                </c:pt>
                <c:pt idx="951">
                  <c:v>-7088632000</c:v>
                </c:pt>
                <c:pt idx="952">
                  <c:v>-7092350000</c:v>
                </c:pt>
                <c:pt idx="953">
                  <c:v>-7096052000</c:v>
                </c:pt>
                <c:pt idx="954">
                  <c:v>-7099739000</c:v>
                </c:pt>
                <c:pt idx="955">
                  <c:v>-7103411000</c:v>
                </c:pt>
                <c:pt idx="956">
                  <c:v>-7107068000</c:v>
                </c:pt>
                <c:pt idx="957">
                  <c:v>-7110710000</c:v>
                </c:pt>
                <c:pt idx="958">
                  <c:v>-7114336000</c:v>
                </c:pt>
                <c:pt idx="959">
                  <c:v>-7117947000</c:v>
                </c:pt>
                <c:pt idx="960">
                  <c:v>-7121544000</c:v>
                </c:pt>
                <c:pt idx="961">
                  <c:v>-7125126000</c:v>
                </c:pt>
                <c:pt idx="962">
                  <c:v>-7128692000</c:v>
                </c:pt>
                <c:pt idx="963">
                  <c:v>-7132244000</c:v>
                </c:pt>
                <c:pt idx="964">
                  <c:v>-7135781000</c:v>
                </c:pt>
                <c:pt idx="965">
                  <c:v>-7139304000</c:v>
                </c:pt>
                <c:pt idx="966">
                  <c:v>-7142811000</c:v>
                </c:pt>
                <c:pt idx="967">
                  <c:v>-7146304000</c:v>
                </c:pt>
                <c:pt idx="968">
                  <c:v>-7149783000</c:v>
                </c:pt>
                <c:pt idx="969">
                  <c:v>-7153247000</c:v>
                </c:pt>
                <c:pt idx="970">
                  <c:v>-7156696000</c:v>
                </c:pt>
                <c:pt idx="971">
                  <c:v>-7160131000</c:v>
                </c:pt>
                <c:pt idx="972">
                  <c:v>-7163552000</c:v>
                </c:pt>
                <c:pt idx="973">
                  <c:v>-7166959000</c:v>
                </c:pt>
                <c:pt idx="974">
                  <c:v>-7170351000</c:v>
                </c:pt>
                <c:pt idx="975">
                  <c:v>-7173729000</c:v>
                </c:pt>
                <c:pt idx="976">
                  <c:v>-7177092000</c:v>
                </c:pt>
                <c:pt idx="977">
                  <c:v>-7180442000</c:v>
                </c:pt>
                <c:pt idx="978">
                  <c:v>-7183777000</c:v>
                </c:pt>
                <c:pt idx="979">
                  <c:v>-7187099000</c:v>
                </c:pt>
                <c:pt idx="980">
                  <c:v>-7190406000</c:v>
                </c:pt>
                <c:pt idx="981">
                  <c:v>-7193700000</c:v>
                </c:pt>
                <c:pt idx="982">
                  <c:v>-7196980000</c:v>
                </c:pt>
                <c:pt idx="983">
                  <c:v>-7200245000</c:v>
                </c:pt>
                <c:pt idx="984">
                  <c:v>-7203498000</c:v>
                </c:pt>
                <c:pt idx="985">
                  <c:v>-7206736000</c:v>
                </c:pt>
                <c:pt idx="986">
                  <c:v>-7209960000</c:v>
                </c:pt>
                <c:pt idx="987">
                  <c:v>-7213171000</c:v>
                </c:pt>
                <c:pt idx="988">
                  <c:v>-7216369000</c:v>
                </c:pt>
                <c:pt idx="989">
                  <c:v>-7219552000</c:v>
                </c:pt>
                <c:pt idx="990">
                  <c:v>-7222722000</c:v>
                </c:pt>
                <c:pt idx="991">
                  <c:v>-7225879000</c:v>
                </c:pt>
                <c:pt idx="992">
                  <c:v>-7229023000</c:v>
                </c:pt>
                <c:pt idx="993">
                  <c:v>-7232153000</c:v>
                </c:pt>
                <c:pt idx="994">
                  <c:v>-7235269000</c:v>
                </c:pt>
                <c:pt idx="995">
                  <c:v>-7238373000</c:v>
                </c:pt>
                <c:pt idx="996">
                  <c:v>-7241463000</c:v>
                </c:pt>
                <c:pt idx="997">
                  <c:v>-7244540000</c:v>
                </c:pt>
                <c:pt idx="998">
                  <c:v>-7247604000</c:v>
                </c:pt>
                <c:pt idx="999">
                  <c:v>-7250654000</c:v>
                </c:pt>
                <c:pt idx="1000">
                  <c:v>-7253692000</c:v>
                </c:pt>
                <c:pt idx="1001">
                  <c:v>-7256717000</c:v>
                </c:pt>
                <c:pt idx="1002">
                  <c:v>-7259728000</c:v>
                </c:pt>
                <c:pt idx="1003">
                  <c:v>-7262727000</c:v>
                </c:pt>
                <c:pt idx="1004">
                  <c:v>-7265713000</c:v>
                </c:pt>
                <c:pt idx="1005">
                  <c:v>-7268686000</c:v>
                </c:pt>
                <c:pt idx="1006">
                  <c:v>-7271646000</c:v>
                </c:pt>
                <c:pt idx="1007">
                  <c:v>-7274594000</c:v>
                </c:pt>
                <c:pt idx="1008">
                  <c:v>-7277528000</c:v>
                </c:pt>
                <c:pt idx="1009">
                  <c:v>-7280451000</c:v>
                </c:pt>
                <c:pt idx="1010">
                  <c:v>-7283360000</c:v>
                </c:pt>
                <c:pt idx="1011">
                  <c:v>-7286257000</c:v>
                </c:pt>
                <c:pt idx="1012">
                  <c:v>-7289142000</c:v>
                </c:pt>
                <c:pt idx="1013">
                  <c:v>-7292014000</c:v>
                </c:pt>
                <c:pt idx="1014">
                  <c:v>-7294873000</c:v>
                </c:pt>
                <c:pt idx="1015">
                  <c:v>-7297721000</c:v>
                </c:pt>
                <c:pt idx="1016">
                  <c:v>-7300555000</c:v>
                </c:pt>
                <c:pt idx="1017">
                  <c:v>-7303378000</c:v>
                </c:pt>
                <c:pt idx="1018">
                  <c:v>-7306188000</c:v>
                </c:pt>
                <c:pt idx="1019">
                  <c:v>-7308986000</c:v>
                </c:pt>
                <c:pt idx="1020">
                  <c:v>-7311772000</c:v>
                </c:pt>
                <c:pt idx="1021">
                  <c:v>-7314546000</c:v>
                </c:pt>
                <c:pt idx="1022">
                  <c:v>-7317308000</c:v>
                </c:pt>
                <c:pt idx="1023">
                  <c:v>-7320058000</c:v>
                </c:pt>
                <c:pt idx="1024">
                  <c:v>-7322795000</c:v>
                </c:pt>
                <c:pt idx="1025">
                  <c:v>-7325521000</c:v>
                </c:pt>
                <c:pt idx="1026">
                  <c:v>-7328235000</c:v>
                </c:pt>
                <c:pt idx="1027">
                  <c:v>-7330937000</c:v>
                </c:pt>
                <c:pt idx="1028">
                  <c:v>-7333627000</c:v>
                </c:pt>
                <c:pt idx="1029">
                  <c:v>-7336305000</c:v>
                </c:pt>
                <c:pt idx="1030">
                  <c:v>-7338972000</c:v>
                </c:pt>
                <c:pt idx="1031">
                  <c:v>-7341626000</c:v>
                </c:pt>
                <c:pt idx="1032">
                  <c:v>-7344270000</c:v>
                </c:pt>
                <c:pt idx="1033">
                  <c:v>-7346901000</c:v>
                </c:pt>
                <c:pt idx="1034">
                  <c:v>-7349521000</c:v>
                </c:pt>
                <c:pt idx="1035">
                  <c:v>-7352130000</c:v>
                </c:pt>
                <c:pt idx="1036">
                  <c:v>-7354727000</c:v>
                </c:pt>
                <c:pt idx="1037">
                  <c:v>-7357313000</c:v>
                </c:pt>
                <c:pt idx="1038">
                  <c:v>-7359887000</c:v>
                </c:pt>
                <c:pt idx="1039">
                  <c:v>-7362450000</c:v>
                </c:pt>
                <c:pt idx="1040">
                  <c:v>-7365001000</c:v>
                </c:pt>
                <c:pt idx="1041">
                  <c:v>-7367541000</c:v>
                </c:pt>
                <c:pt idx="1042">
                  <c:v>-7370070000</c:v>
                </c:pt>
                <c:pt idx="1043">
                  <c:v>-7372588000</c:v>
                </c:pt>
                <c:pt idx="1044">
                  <c:v>-7375094000</c:v>
                </c:pt>
                <c:pt idx="1045">
                  <c:v>-7377590000</c:v>
                </c:pt>
                <c:pt idx="1046">
                  <c:v>-7380074000</c:v>
                </c:pt>
                <c:pt idx="1047">
                  <c:v>-7382548000</c:v>
                </c:pt>
                <c:pt idx="1048">
                  <c:v>-7385010000</c:v>
                </c:pt>
                <c:pt idx="1049">
                  <c:v>-7387461000</c:v>
                </c:pt>
                <c:pt idx="1050">
                  <c:v>-7389902000</c:v>
                </c:pt>
                <c:pt idx="1051">
                  <c:v>-7392331000</c:v>
                </c:pt>
                <c:pt idx="1052">
                  <c:v>-7394750000</c:v>
                </c:pt>
                <c:pt idx="1053">
                  <c:v>-7397158000</c:v>
                </c:pt>
                <c:pt idx="1054">
                  <c:v>-7399555000</c:v>
                </c:pt>
                <c:pt idx="1055">
                  <c:v>-7401942000</c:v>
                </c:pt>
                <c:pt idx="1056">
                  <c:v>-7404318000</c:v>
                </c:pt>
                <c:pt idx="1057">
                  <c:v>-7406683000</c:v>
                </c:pt>
                <c:pt idx="1058">
                  <c:v>-7409037000</c:v>
                </c:pt>
                <c:pt idx="1059">
                  <c:v>-7411381000</c:v>
                </c:pt>
                <c:pt idx="1060">
                  <c:v>-7413715000</c:v>
                </c:pt>
                <c:pt idx="1061">
                  <c:v>-7416038000</c:v>
                </c:pt>
                <c:pt idx="1062">
                  <c:v>-7418350000</c:v>
                </c:pt>
                <c:pt idx="1063">
                  <c:v>-7420653000</c:v>
                </c:pt>
                <c:pt idx="1064">
                  <c:v>-7422944000</c:v>
                </c:pt>
                <c:pt idx="1065">
                  <c:v>-7425226000</c:v>
                </c:pt>
                <c:pt idx="1066">
                  <c:v>-7427497000</c:v>
                </c:pt>
                <c:pt idx="1067">
                  <c:v>-7429758000</c:v>
                </c:pt>
                <c:pt idx="1068">
                  <c:v>-7432009000</c:v>
                </c:pt>
                <c:pt idx="1069">
                  <c:v>-7434249000</c:v>
                </c:pt>
                <c:pt idx="1070">
                  <c:v>-7436480000</c:v>
                </c:pt>
                <c:pt idx="1071">
                  <c:v>-7438700000</c:v>
                </c:pt>
                <c:pt idx="1072">
                  <c:v>-7440910000</c:v>
                </c:pt>
                <c:pt idx="1073">
                  <c:v>-7443111000</c:v>
                </c:pt>
                <c:pt idx="1074">
                  <c:v>-7445301000</c:v>
                </c:pt>
                <c:pt idx="1075">
                  <c:v>-7447481000</c:v>
                </c:pt>
                <c:pt idx="1076">
                  <c:v>-7449652000</c:v>
                </c:pt>
                <c:pt idx="1077">
                  <c:v>-7451812000</c:v>
                </c:pt>
                <c:pt idx="1078">
                  <c:v>-7453963000</c:v>
                </c:pt>
                <c:pt idx="1079">
                  <c:v>-7456104000</c:v>
                </c:pt>
                <c:pt idx="1080">
                  <c:v>-7458235000</c:v>
                </c:pt>
                <c:pt idx="1081">
                  <c:v>-7460357000</c:v>
                </c:pt>
                <c:pt idx="1082">
                  <c:v>-7462468000</c:v>
                </c:pt>
                <c:pt idx="1083">
                  <c:v>-7464570000</c:v>
                </c:pt>
                <c:pt idx="1084">
                  <c:v>-7466663000</c:v>
                </c:pt>
                <c:pt idx="1085">
                  <c:v>-7468746000</c:v>
                </c:pt>
                <c:pt idx="1086">
                  <c:v>-7470819000</c:v>
                </c:pt>
                <c:pt idx="1087">
                  <c:v>-7472883000</c:v>
                </c:pt>
                <c:pt idx="1088">
                  <c:v>-7474938000</c:v>
                </c:pt>
                <c:pt idx="1089">
                  <c:v>-7476983000</c:v>
                </c:pt>
                <c:pt idx="1090">
                  <c:v>-7479019000</c:v>
                </c:pt>
                <c:pt idx="1091">
                  <c:v>-7481045000</c:v>
                </c:pt>
                <c:pt idx="1092">
                  <c:v>-7483062000</c:v>
                </c:pt>
                <c:pt idx="1093">
                  <c:v>-7485070000</c:v>
                </c:pt>
                <c:pt idx="1094">
                  <c:v>-7487068000</c:v>
                </c:pt>
                <c:pt idx="1095">
                  <c:v>-7489058000</c:v>
                </c:pt>
                <c:pt idx="1096">
                  <c:v>-7491038000</c:v>
                </c:pt>
                <c:pt idx="1097">
                  <c:v>-7493009000</c:v>
                </c:pt>
                <c:pt idx="1098">
                  <c:v>-7494970000</c:v>
                </c:pt>
                <c:pt idx="1099">
                  <c:v>-7496923000</c:v>
                </c:pt>
                <c:pt idx="1100">
                  <c:v>-7498867000</c:v>
                </c:pt>
                <c:pt idx="1101">
                  <c:v>-7500802000</c:v>
                </c:pt>
                <c:pt idx="1102">
                  <c:v>-7502728000</c:v>
                </c:pt>
                <c:pt idx="1103">
                  <c:v>-7504645000</c:v>
                </c:pt>
                <c:pt idx="1104">
                  <c:v>-7506553000</c:v>
                </c:pt>
                <c:pt idx="1105">
                  <c:v>-7508452000</c:v>
                </c:pt>
                <c:pt idx="1106">
                  <c:v>-7510342000</c:v>
                </c:pt>
                <c:pt idx="1107">
                  <c:v>-7512224000</c:v>
                </c:pt>
                <c:pt idx="1108">
                  <c:v>-7514097000</c:v>
                </c:pt>
                <c:pt idx="1109">
                  <c:v>-7515961000</c:v>
                </c:pt>
                <c:pt idx="1110">
                  <c:v>-7517816000</c:v>
                </c:pt>
                <c:pt idx="1111">
                  <c:v>-7519663000</c:v>
                </c:pt>
                <c:pt idx="1112">
                  <c:v>-7521502000</c:v>
                </c:pt>
                <c:pt idx="1113">
                  <c:v>-7523331000</c:v>
                </c:pt>
                <c:pt idx="1114">
                  <c:v>-7525152000</c:v>
                </c:pt>
                <c:pt idx="1115">
                  <c:v>-7526965000</c:v>
                </c:pt>
                <c:pt idx="1116">
                  <c:v>-7528769000</c:v>
                </c:pt>
                <c:pt idx="1117">
                  <c:v>-7530565000</c:v>
                </c:pt>
                <c:pt idx="1118">
                  <c:v>-7532352000</c:v>
                </c:pt>
                <c:pt idx="1119">
                  <c:v>-7534131000</c:v>
                </c:pt>
                <c:pt idx="1120">
                  <c:v>-7535901000</c:v>
                </c:pt>
                <c:pt idx="1121">
                  <c:v>-7537664000</c:v>
                </c:pt>
                <c:pt idx="1122">
                  <c:v>-7539418000</c:v>
                </c:pt>
                <c:pt idx="1123">
                  <c:v>-7541163000</c:v>
                </c:pt>
                <c:pt idx="1124">
                  <c:v>-7542901000</c:v>
                </c:pt>
                <c:pt idx="1125">
                  <c:v>-7544630000</c:v>
                </c:pt>
                <c:pt idx="1126">
                  <c:v>-7546352000</c:v>
                </c:pt>
                <c:pt idx="1127">
                  <c:v>-7548065000</c:v>
                </c:pt>
                <c:pt idx="1128">
                  <c:v>-7549770000</c:v>
                </c:pt>
                <c:pt idx="1129">
                  <c:v>-7551467000</c:v>
                </c:pt>
                <c:pt idx="1130">
                  <c:v>-7553156000</c:v>
                </c:pt>
                <c:pt idx="1131">
                  <c:v>-7554837000</c:v>
                </c:pt>
                <c:pt idx="1132">
                  <c:v>-7556510000</c:v>
                </c:pt>
                <c:pt idx="1133">
                  <c:v>-7558175000</c:v>
                </c:pt>
                <c:pt idx="1134">
                  <c:v>-7559832000</c:v>
                </c:pt>
                <c:pt idx="1135">
                  <c:v>-7561482000</c:v>
                </c:pt>
                <c:pt idx="1136">
                  <c:v>-7563123000</c:v>
                </c:pt>
                <c:pt idx="1137">
                  <c:v>-7564757000</c:v>
                </c:pt>
                <c:pt idx="1138">
                  <c:v>-7566383000</c:v>
                </c:pt>
                <c:pt idx="1139">
                  <c:v>-7568002000</c:v>
                </c:pt>
                <c:pt idx="1140">
                  <c:v>-7569612000</c:v>
                </c:pt>
                <c:pt idx="1141">
                  <c:v>-7571215000</c:v>
                </c:pt>
                <c:pt idx="1142">
                  <c:v>-7572811000</c:v>
                </c:pt>
                <c:pt idx="1143">
                  <c:v>-7574398000</c:v>
                </c:pt>
                <c:pt idx="1144">
                  <c:v>-7575979000</c:v>
                </c:pt>
                <c:pt idx="1145">
                  <c:v>-7577551000</c:v>
                </c:pt>
                <c:pt idx="1146">
                  <c:v>-7579117000</c:v>
                </c:pt>
                <c:pt idx="1147">
                  <c:v>-7580674000</c:v>
                </c:pt>
                <c:pt idx="1148">
                  <c:v>-7582225000</c:v>
                </c:pt>
                <c:pt idx="1149">
                  <c:v>-7583767000</c:v>
                </c:pt>
                <c:pt idx="1150">
                  <c:v>-7585303000</c:v>
                </c:pt>
                <c:pt idx="1151">
                  <c:v>-7586831000</c:v>
                </c:pt>
                <c:pt idx="1152">
                  <c:v>-7588352000</c:v>
                </c:pt>
                <c:pt idx="1153">
                  <c:v>-7589866000</c:v>
                </c:pt>
                <c:pt idx="1154">
                  <c:v>-7591372000</c:v>
                </c:pt>
                <c:pt idx="1155">
                  <c:v>-7592871000</c:v>
                </c:pt>
                <c:pt idx="1156">
                  <c:v>-7594363000</c:v>
                </c:pt>
                <c:pt idx="1157">
                  <c:v>-7595848000</c:v>
                </c:pt>
                <c:pt idx="1158">
                  <c:v>-7597325000</c:v>
                </c:pt>
                <c:pt idx="1159">
                  <c:v>-7598796000</c:v>
                </c:pt>
                <c:pt idx="1160">
                  <c:v>-7600259000</c:v>
                </c:pt>
                <c:pt idx="1161">
                  <c:v>-7601715000</c:v>
                </c:pt>
                <c:pt idx="1162">
                  <c:v>-7603165000</c:v>
                </c:pt>
                <c:pt idx="1163">
                  <c:v>-7604607000</c:v>
                </c:pt>
                <c:pt idx="1164">
                  <c:v>-7606042000</c:v>
                </c:pt>
                <c:pt idx="1165">
                  <c:v>-7607471000</c:v>
                </c:pt>
                <c:pt idx="1166">
                  <c:v>-7608892000</c:v>
                </c:pt>
                <c:pt idx="1167">
                  <c:v>-7610307000</c:v>
                </c:pt>
                <c:pt idx="1168">
                  <c:v>-7611715000</c:v>
                </c:pt>
                <c:pt idx="1169">
                  <c:v>-7613116000</c:v>
                </c:pt>
                <c:pt idx="1170">
                  <c:v>-7614510000</c:v>
                </c:pt>
                <c:pt idx="1171">
                  <c:v>-7615897000</c:v>
                </c:pt>
                <c:pt idx="1172">
                  <c:v>-7617278000</c:v>
                </c:pt>
                <c:pt idx="1173">
                  <c:v>-7618652000</c:v>
                </c:pt>
                <c:pt idx="1174">
                  <c:v>-7620019000</c:v>
                </c:pt>
                <c:pt idx="1175">
                  <c:v>-7621380000</c:v>
                </c:pt>
                <c:pt idx="1176">
                  <c:v>-7622734000</c:v>
                </c:pt>
                <c:pt idx="1177">
                  <c:v>-7624082000</c:v>
                </c:pt>
                <c:pt idx="1178">
                  <c:v>-7625423000</c:v>
                </c:pt>
                <c:pt idx="1179">
                  <c:v>-7626757000</c:v>
                </c:pt>
                <c:pt idx="1180">
                  <c:v>-7628085000</c:v>
                </c:pt>
                <c:pt idx="1181">
                  <c:v>-7629407000</c:v>
                </c:pt>
                <c:pt idx="1182">
                  <c:v>-7630722000</c:v>
                </c:pt>
                <c:pt idx="1183">
                  <c:v>-7632030000</c:v>
                </c:pt>
                <c:pt idx="1184">
                  <c:v>-7633332000</c:v>
                </c:pt>
                <c:pt idx="1185">
                  <c:v>-7634628000</c:v>
                </c:pt>
                <c:pt idx="1186">
                  <c:v>-7635918000</c:v>
                </c:pt>
                <c:pt idx="1187">
                  <c:v>-7637201000</c:v>
                </c:pt>
                <c:pt idx="1188">
                  <c:v>-7638478000</c:v>
                </c:pt>
                <c:pt idx="1189">
                  <c:v>-7639748000</c:v>
                </c:pt>
                <c:pt idx="1190">
                  <c:v>-7641013000</c:v>
                </c:pt>
                <c:pt idx="1191">
                  <c:v>-7642271000</c:v>
                </c:pt>
                <c:pt idx="1192">
                  <c:v>-7643523000</c:v>
                </c:pt>
                <c:pt idx="1193">
                  <c:v>-7644769000</c:v>
                </c:pt>
                <c:pt idx="1194">
                  <c:v>-7646009000</c:v>
                </c:pt>
                <c:pt idx="1195">
                  <c:v>-7647242000</c:v>
                </c:pt>
                <c:pt idx="1196">
                  <c:v>-7648470000</c:v>
                </c:pt>
                <c:pt idx="1197">
                  <c:v>-7649691000</c:v>
                </c:pt>
                <c:pt idx="1198">
                  <c:v>-7650907000</c:v>
                </c:pt>
                <c:pt idx="1199">
                  <c:v>-7652116000</c:v>
                </c:pt>
                <c:pt idx="1200">
                  <c:v>-7653320000</c:v>
                </c:pt>
                <c:pt idx="1201">
                  <c:v>-7654517000</c:v>
                </c:pt>
                <c:pt idx="1202">
                  <c:v>-7655709000</c:v>
                </c:pt>
                <c:pt idx="1203">
                  <c:v>-7656895000</c:v>
                </c:pt>
                <c:pt idx="1204">
                  <c:v>-7658075000</c:v>
                </c:pt>
                <c:pt idx="1205">
                  <c:v>-7659249000</c:v>
                </c:pt>
                <c:pt idx="1206">
                  <c:v>-7660417000</c:v>
                </c:pt>
                <c:pt idx="1207">
                  <c:v>-7661580000</c:v>
                </c:pt>
                <c:pt idx="1208">
                  <c:v>-7662737000</c:v>
                </c:pt>
                <c:pt idx="1209">
                  <c:v>-7663888000</c:v>
                </c:pt>
                <c:pt idx="1210">
                  <c:v>-7665033000</c:v>
                </c:pt>
                <c:pt idx="1211">
                  <c:v>-7666173000</c:v>
                </c:pt>
                <c:pt idx="1212">
                  <c:v>-7667307000</c:v>
                </c:pt>
                <c:pt idx="1213">
                  <c:v>-7668435000</c:v>
                </c:pt>
                <c:pt idx="1214">
                  <c:v>-7669558000</c:v>
                </c:pt>
                <c:pt idx="1215">
                  <c:v>-7670675000</c:v>
                </c:pt>
                <c:pt idx="1216">
                  <c:v>-7671787000</c:v>
                </c:pt>
                <c:pt idx="1217">
                  <c:v>-7672893000</c:v>
                </c:pt>
                <c:pt idx="1218">
                  <c:v>-7673993000</c:v>
                </c:pt>
                <c:pt idx="1219">
                  <c:v>-7675089000</c:v>
                </c:pt>
                <c:pt idx="1220">
                  <c:v>-7676178000</c:v>
                </c:pt>
                <c:pt idx="1221">
                  <c:v>-7677263000</c:v>
                </c:pt>
                <c:pt idx="1222">
                  <c:v>-7678342000</c:v>
                </c:pt>
                <c:pt idx="1223">
                  <c:v>-7679415000</c:v>
                </c:pt>
                <c:pt idx="1224">
                  <c:v>-7680484000</c:v>
                </c:pt>
                <c:pt idx="1225">
                  <c:v>-7681547000</c:v>
                </c:pt>
                <c:pt idx="1226">
                  <c:v>-7682604000</c:v>
                </c:pt>
                <c:pt idx="1227">
                  <c:v>-7683657000</c:v>
                </c:pt>
                <c:pt idx="1228">
                  <c:v>-7684704000</c:v>
                </c:pt>
                <c:pt idx="1229">
                  <c:v>-7685746000</c:v>
                </c:pt>
                <c:pt idx="1230">
                  <c:v>-7686783000</c:v>
                </c:pt>
                <c:pt idx="1231">
                  <c:v>-7687814000</c:v>
                </c:pt>
                <c:pt idx="1232">
                  <c:v>-7688841000</c:v>
                </c:pt>
                <c:pt idx="1233">
                  <c:v>-7689862000</c:v>
                </c:pt>
                <c:pt idx="1234">
                  <c:v>-7690879000</c:v>
                </c:pt>
                <c:pt idx="1235">
                  <c:v>-7691890000</c:v>
                </c:pt>
                <c:pt idx="1236">
                  <c:v>-7692896000</c:v>
                </c:pt>
                <c:pt idx="1237">
                  <c:v>-7693898000</c:v>
                </c:pt>
                <c:pt idx="1238">
                  <c:v>-7694894000</c:v>
                </c:pt>
                <c:pt idx="1239">
                  <c:v>-7695885000</c:v>
                </c:pt>
                <c:pt idx="1240">
                  <c:v>-7696872000</c:v>
                </c:pt>
                <c:pt idx="1241">
                  <c:v>-7697854000</c:v>
                </c:pt>
                <c:pt idx="1242">
                  <c:v>-7698830000</c:v>
                </c:pt>
                <c:pt idx="1243">
                  <c:v>-7699802000</c:v>
                </c:pt>
                <c:pt idx="1244">
                  <c:v>-7700769000</c:v>
                </c:pt>
                <c:pt idx="1245">
                  <c:v>-7701732000</c:v>
                </c:pt>
                <c:pt idx="1246">
                  <c:v>-7702689000</c:v>
                </c:pt>
                <c:pt idx="1247">
                  <c:v>-7703642000</c:v>
                </c:pt>
                <c:pt idx="1248">
                  <c:v>-7704590000</c:v>
                </c:pt>
                <c:pt idx="1249">
                  <c:v>-7705534000</c:v>
                </c:pt>
                <c:pt idx="1250">
                  <c:v>-7706472000</c:v>
                </c:pt>
                <c:pt idx="1251">
                  <c:v>-7707406000</c:v>
                </c:pt>
                <c:pt idx="1252">
                  <c:v>-7708336000</c:v>
                </c:pt>
                <c:pt idx="1253">
                  <c:v>-7709261000</c:v>
                </c:pt>
                <c:pt idx="1254">
                  <c:v>-7710181000</c:v>
                </c:pt>
                <c:pt idx="1255">
                  <c:v>-7711097000</c:v>
                </c:pt>
                <c:pt idx="1256">
                  <c:v>-7712008000</c:v>
                </c:pt>
                <c:pt idx="1257">
                  <c:v>-7712915000</c:v>
                </c:pt>
                <c:pt idx="1258">
                  <c:v>-7713817000</c:v>
                </c:pt>
                <c:pt idx="1259">
                  <c:v>-7714715000</c:v>
                </c:pt>
                <c:pt idx="1260">
                  <c:v>-7715608000</c:v>
                </c:pt>
                <c:pt idx="1261">
                  <c:v>-7716497000</c:v>
                </c:pt>
                <c:pt idx="1262">
                  <c:v>-7717382000</c:v>
                </c:pt>
                <c:pt idx="1263">
                  <c:v>-7718262000</c:v>
                </c:pt>
                <c:pt idx="1264">
                  <c:v>-7719138000</c:v>
                </c:pt>
                <c:pt idx="1265">
                  <c:v>-7720010000</c:v>
                </c:pt>
                <c:pt idx="1266">
                  <c:v>-7720877000</c:v>
                </c:pt>
                <c:pt idx="1267">
                  <c:v>-7721740000</c:v>
                </c:pt>
                <c:pt idx="1268">
                  <c:v>-7722599000</c:v>
                </c:pt>
                <c:pt idx="1269">
                  <c:v>-7723454000</c:v>
                </c:pt>
                <c:pt idx="1270">
                  <c:v>-7724304000</c:v>
                </c:pt>
                <c:pt idx="1271">
                  <c:v>-7725150000</c:v>
                </c:pt>
                <c:pt idx="1272">
                  <c:v>-7725992000</c:v>
                </c:pt>
                <c:pt idx="1273">
                  <c:v>-7726830000</c:v>
                </c:pt>
                <c:pt idx="1274">
                  <c:v>-7727664000</c:v>
                </c:pt>
                <c:pt idx="1275">
                  <c:v>-7728494000</c:v>
                </c:pt>
                <c:pt idx="1276">
                  <c:v>-7729320000</c:v>
                </c:pt>
                <c:pt idx="1277">
                  <c:v>-7730141000</c:v>
                </c:pt>
                <c:pt idx="1278">
                  <c:v>-7730959000</c:v>
                </c:pt>
                <c:pt idx="1279">
                  <c:v>-7731772000</c:v>
                </c:pt>
                <c:pt idx="1280">
                  <c:v>-7732582000</c:v>
                </c:pt>
                <c:pt idx="1281">
                  <c:v>-7733388000</c:v>
                </c:pt>
                <c:pt idx="1282">
                  <c:v>-7734189000</c:v>
                </c:pt>
                <c:pt idx="1283">
                  <c:v>-7734987000</c:v>
                </c:pt>
                <c:pt idx="1284">
                  <c:v>-7735781000</c:v>
                </c:pt>
                <c:pt idx="1285">
                  <c:v>-7736571000</c:v>
                </c:pt>
                <c:pt idx="1286">
                  <c:v>-7737357000</c:v>
                </c:pt>
                <c:pt idx="1287">
                  <c:v>-7738139000</c:v>
                </c:pt>
                <c:pt idx="1288">
                  <c:v>-7738918000</c:v>
                </c:pt>
                <c:pt idx="1289">
                  <c:v>-7739692000</c:v>
                </c:pt>
                <c:pt idx="1290">
                  <c:v>-7740463000</c:v>
                </c:pt>
                <c:pt idx="1291">
                  <c:v>-7741230000</c:v>
                </c:pt>
                <c:pt idx="1292">
                  <c:v>-7741994000</c:v>
                </c:pt>
                <c:pt idx="1293">
                  <c:v>-7742753000</c:v>
                </c:pt>
                <c:pt idx="1294">
                  <c:v>-7743509000</c:v>
                </c:pt>
                <c:pt idx="1295">
                  <c:v>-7744262000</c:v>
                </c:pt>
                <c:pt idx="1296">
                  <c:v>-7745010000</c:v>
                </c:pt>
                <c:pt idx="1297">
                  <c:v>-7745755000</c:v>
                </c:pt>
                <c:pt idx="1298">
                  <c:v>-7746496000</c:v>
                </c:pt>
                <c:pt idx="1299">
                  <c:v>-7747234000</c:v>
                </c:pt>
                <c:pt idx="1300">
                  <c:v>-7747968000</c:v>
                </c:pt>
                <c:pt idx="1301">
                  <c:v>-7748699000</c:v>
                </c:pt>
                <c:pt idx="1302">
                  <c:v>-7749426000</c:v>
                </c:pt>
                <c:pt idx="1303">
                  <c:v>-7750149000</c:v>
                </c:pt>
                <c:pt idx="1304">
                  <c:v>-7750869000</c:v>
                </c:pt>
                <c:pt idx="1305">
                  <c:v>-7751586000</c:v>
                </c:pt>
                <c:pt idx="1306">
                  <c:v>-7752299000</c:v>
                </c:pt>
                <c:pt idx="1307">
                  <c:v>-7753008000</c:v>
                </c:pt>
                <c:pt idx="1308">
                  <c:v>-7753714000</c:v>
                </c:pt>
                <c:pt idx="1309">
                  <c:v>-7754417000</c:v>
                </c:pt>
                <c:pt idx="1310">
                  <c:v>-7755116000</c:v>
                </c:pt>
                <c:pt idx="1311">
                  <c:v>-7755812000</c:v>
                </c:pt>
                <c:pt idx="1312">
                  <c:v>-7756504000</c:v>
                </c:pt>
                <c:pt idx="1313">
                  <c:v>-7757193000</c:v>
                </c:pt>
                <c:pt idx="1314">
                  <c:v>-7757879000</c:v>
                </c:pt>
                <c:pt idx="1315">
                  <c:v>-7758561000</c:v>
                </c:pt>
                <c:pt idx="1316">
                  <c:v>-7759241000</c:v>
                </c:pt>
                <c:pt idx="1317">
                  <c:v>-7759916000</c:v>
                </c:pt>
                <c:pt idx="1318">
                  <c:v>-7760589000</c:v>
                </c:pt>
                <c:pt idx="1319">
                  <c:v>-7761258000</c:v>
                </c:pt>
                <c:pt idx="1320">
                  <c:v>-7761924000</c:v>
                </c:pt>
                <c:pt idx="1321">
                  <c:v>-7762587000</c:v>
                </c:pt>
                <c:pt idx="1322">
                  <c:v>-7763247000</c:v>
                </c:pt>
                <c:pt idx="1323">
                  <c:v>-7763903000</c:v>
                </c:pt>
                <c:pt idx="1324">
                  <c:v>-7764556000</c:v>
                </c:pt>
                <c:pt idx="1325">
                  <c:v>-7765206000</c:v>
                </c:pt>
                <c:pt idx="1326">
                  <c:v>-7765853000</c:v>
                </c:pt>
                <c:pt idx="1327">
                  <c:v>-7766497000</c:v>
                </c:pt>
                <c:pt idx="1328">
                  <c:v>-7767138000</c:v>
                </c:pt>
                <c:pt idx="1329">
                  <c:v>-7767775000</c:v>
                </c:pt>
                <c:pt idx="1330">
                  <c:v>-7768410000</c:v>
                </c:pt>
                <c:pt idx="1331">
                  <c:v>-7769041000</c:v>
                </c:pt>
                <c:pt idx="1332">
                  <c:v>-7769670000</c:v>
                </c:pt>
                <c:pt idx="1333">
                  <c:v>-7770295000</c:v>
                </c:pt>
                <c:pt idx="1334">
                  <c:v>-7770917000</c:v>
                </c:pt>
                <c:pt idx="1335">
                  <c:v>-7771537000</c:v>
                </c:pt>
                <c:pt idx="1336">
                  <c:v>-7772153000</c:v>
                </c:pt>
                <c:pt idx="1337">
                  <c:v>-7772766000</c:v>
                </c:pt>
                <c:pt idx="1338">
                  <c:v>-7773377000</c:v>
                </c:pt>
                <c:pt idx="1339">
                  <c:v>-7773984000</c:v>
                </c:pt>
                <c:pt idx="1340">
                  <c:v>-7774588000</c:v>
                </c:pt>
                <c:pt idx="1341">
                  <c:v>-7775190000</c:v>
                </c:pt>
                <c:pt idx="1342">
                  <c:v>-7775789000</c:v>
                </c:pt>
                <c:pt idx="1343">
                  <c:v>-7776384000</c:v>
                </c:pt>
                <c:pt idx="1344">
                  <c:v>-7776977000</c:v>
                </c:pt>
                <c:pt idx="1345">
                  <c:v>-7777567000</c:v>
                </c:pt>
                <c:pt idx="1346">
                  <c:v>-7778155000</c:v>
                </c:pt>
                <c:pt idx="1347">
                  <c:v>-7778739000</c:v>
                </c:pt>
                <c:pt idx="1348">
                  <c:v>-7779320000</c:v>
                </c:pt>
                <c:pt idx="1349">
                  <c:v>-7779899000</c:v>
                </c:pt>
                <c:pt idx="1350">
                  <c:v>-7780475000</c:v>
                </c:pt>
                <c:pt idx="1351">
                  <c:v>-7781047000</c:v>
                </c:pt>
                <c:pt idx="1352">
                  <c:v>-7781617000</c:v>
                </c:pt>
                <c:pt idx="1353">
                  <c:v>-7782185000</c:v>
                </c:pt>
                <c:pt idx="1354">
                  <c:v>-7782749000</c:v>
                </c:pt>
                <c:pt idx="1355">
                  <c:v>-7783310000</c:v>
                </c:pt>
                <c:pt idx="1356">
                  <c:v>-7783869000</c:v>
                </c:pt>
                <c:pt idx="1357">
                  <c:v>-7784424600</c:v>
                </c:pt>
                <c:pt idx="1358">
                  <c:v>-7784977500</c:v>
                </c:pt>
                <c:pt idx="1359">
                  <c:v>-7785527500</c:v>
                </c:pt>
                <c:pt idx="1360">
                  <c:v>-7786074700</c:v>
                </c:pt>
                <c:pt idx="1361">
                  <c:v>-7786619100</c:v>
                </c:pt>
                <c:pt idx="1362">
                  <c:v>-7787160600</c:v>
                </c:pt>
                <c:pt idx="1363">
                  <c:v>-7787699300</c:v>
                </c:pt>
                <c:pt idx="1364">
                  <c:v>-7788235200</c:v>
                </c:pt>
                <c:pt idx="1365">
                  <c:v>-7788768300</c:v>
                </c:pt>
                <c:pt idx="1366">
                  <c:v>-7789298600</c:v>
                </c:pt>
                <c:pt idx="1367">
                  <c:v>-7789826100</c:v>
                </c:pt>
                <c:pt idx="1368">
                  <c:v>-7790350800</c:v>
                </c:pt>
                <c:pt idx="1369">
                  <c:v>-7790872700</c:v>
                </c:pt>
                <c:pt idx="1370">
                  <c:v>-7791391800</c:v>
                </c:pt>
                <c:pt idx="1371">
                  <c:v>-7791908200</c:v>
                </c:pt>
                <c:pt idx="1372">
                  <c:v>-7792421800</c:v>
                </c:pt>
                <c:pt idx="1373">
                  <c:v>-7792932600</c:v>
                </c:pt>
                <c:pt idx="1374">
                  <c:v>-7793440800</c:v>
                </c:pt>
                <c:pt idx="1375">
                  <c:v>-7793946100</c:v>
                </c:pt>
                <c:pt idx="1376">
                  <c:v>-7794448800</c:v>
                </c:pt>
                <c:pt idx="1377">
                  <c:v>-7794948700</c:v>
                </c:pt>
                <c:pt idx="1378">
                  <c:v>-7795445900</c:v>
                </c:pt>
                <c:pt idx="1379">
                  <c:v>-7795940400</c:v>
                </c:pt>
                <c:pt idx="1380">
                  <c:v>-7796432300</c:v>
                </c:pt>
                <c:pt idx="1381">
                  <c:v>-7796921400</c:v>
                </c:pt>
                <c:pt idx="1382">
                  <c:v>-7797407900</c:v>
                </c:pt>
                <c:pt idx="1383">
                  <c:v>-7797891700</c:v>
                </c:pt>
                <c:pt idx="1384">
                  <c:v>-7798372900</c:v>
                </c:pt>
                <c:pt idx="1385">
                  <c:v>-7798851400</c:v>
                </c:pt>
                <c:pt idx="1386">
                  <c:v>-7799327300</c:v>
                </c:pt>
                <c:pt idx="1387">
                  <c:v>-7799800600</c:v>
                </c:pt>
                <c:pt idx="1388">
                  <c:v>-7800271200</c:v>
                </c:pt>
                <c:pt idx="1389">
                  <c:v>-7800739300</c:v>
                </c:pt>
                <c:pt idx="1390">
                  <c:v>-7801204800</c:v>
                </c:pt>
                <c:pt idx="1391">
                  <c:v>-7801667700</c:v>
                </c:pt>
                <c:pt idx="1392">
                  <c:v>-7802128000</c:v>
                </c:pt>
                <c:pt idx="1393">
                  <c:v>-7802585700</c:v>
                </c:pt>
                <c:pt idx="1394">
                  <c:v>-7803041000</c:v>
                </c:pt>
                <c:pt idx="1395">
                  <c:v>-7803493700</c:v>
                </c:pt>
                <c:pt idx="1396">
                  <c:v>-7803943800</c:v>
                </c:pt>
                <c:pt idx="1397">
                  <c:v>-7804391500</c:v>
                </c:pt>
                <c:pt idx="1398">
                  <c:v>-7804836600</c:v>
                </c:pt>
                <c:pt idx="1399">
                  <c:v>-7805279300</c:v>
                </c:pt>
                <c:pt idx="1400">
                  <c:v>-7805719500</c:v>
                </c:pt>
                <c:pt idx="1401">
                  <c:v>-7806157200</c:v>
                </c:pt>
                <c:pt idx="1402">
                  <c:v>-7806592500</c:v>
                </c:pt>
                <c:pt idx="1403">
                  <c:v>-7807025300</c:v>
                </c:pt>
                <c:pt idx="1404">
                  <c:v>-7807455700</c:v>
                </c:pt>
                <c:pt idx="1405">
                  <c:v>-7807883600</c:v>
                </c:pt>
                <c:pt idx="1406">
                  <c:v>-7808309200</c:v>
                </c:pt>
                <c:pt idx="1407">
                  <c:v>-7808732300</c:v>
                </c:pt>
                <c:pt idx="1408">
                  <c:v>-7809153100</c:v>
                </c:pt>
                <c:pt idx="1409">
                  <c:v>-7809571500</c:v>
                </c:pt>
                <c:pt idx="1410">
                  <c:v>-7809987600</c:v>
                </c:pt>
                <c:pt idx="1411">
                  <c:v>-7810401300</c:v>
                </c:pt>
                <c:pt idx="1412">
                  <c:v>-7810812600</c:v>
                </c:pt>
                <c:pt idx="1413">
                  <c:v>-7811221700</c:v>
                </c:pt>
                <c:pt idx="1414">
                  <c:v>-7811628400</c:v>
                </c:pt>
                <c:pt idx="1415">
                  <c:v>-7812032800</c:v>
                </c:pt>
                <c:pt idx="1416">
                  <c:v>-7812434900</c:v>
                </c:pt>
                <c:pt idx="1417">
                  <c:v>-7812834800</c:v>
                </c:pt>
                <c:pt idx="1418">
                  <c:v>-7813232400</c:v>
                </c:pt>
                <c:pt idx="1419">
                  <c:v>-7813627700</c:v>
                </c:pt>
                <c:pt idx="1420">
                  <c:v>-7814020800</c:v>
                </c:pt>
                <c:pt idx="1421">
                  <c:v>-7814411600</c:v>
                </c:pt>
                <c:pt idx="1422">
                  <c:v>-7814800300</c:v>
                </c:pt>
                <c:pt idx="1423">
                  <c:v>-7815186700</c:v>
                </c:pt>
                <c:pt idx="1424">
                  <c:v>-7815570900</c:v>
                </c:pt>
                <c:pt idx="1425">
                  <c:v>-7815953000</c:v>
                </c:pt>
                <c:pt idx="1426">
                  <c:v>-7816332800</c:v>
                </c:pt>
                <c:pt idx="1427">
                  <c:v>-7816710500</c:v>
                </c:pt>
                <c:pt idx="1428">
                  <c:v>-7817086100</c:v>
                </c:pt>
                <c:pt idx="1429">
                  <c:v>-7817459500</c:v>
                </c:pt>
                <c:pt idx="1430">
                  <c:v>-7817830800</c:v>
                </c:pt>
                <c:pt idx="1431">
                  <c:v>-7818200000</c:v>
                </c:pt>
                <c:pt idx="1432">
                  <c:v>-7818567100</c:v>
                </c:pt>
                <c:pt idx="1433">
                  <c:v>-7818932100</c:v>
                </c:pt>
                <c:pt idx="1434">
                  <c:v>-7819295000</c:v>
                </c:pt>
                <c:pt idx="1435">
                  <c:v>-7819655800</c:v>
                </c:pt>
                <c:pt idx="1436">
                  <c:v>-7820014600</c:v>
                </c:pt>
                <c:pt idx="1437">
                  <c:v>-7820371300</c:v>
                </c:pt>
                <c:pt idx="1438">
                  <c:v>-7820726000</c:v>
                </c:pt>
                <c:pt idx="1439">
                  <c:v>-7821078700</c:v>
                </c:pt>
                <c:pt idx="1440">
                  <c:v>-7821429300</c:v>
                </c:pt>
                <c:pt idx="1441">
                  <c:v>-7821778000</c:v>
                </c:pt>
                <c:pt idx="1442">
                  <c:v>-7822124700</c:v>
                </c:pt>
                <c:pt idx="1443">
                  <c:v>-7822469400</c:v>
                </c:pt>
                <c:pt idx="1444">
                  <c:v>-7822812100</c:v>
                </c:pt>
                <c:pt idx="1445">
                  <c:v>-7823152900</c:v>
                </c:pt>
                <c:pt idx="1446">
                  <c:v>-7823491700</c:v>
                </c:pt>
                <c:pt idx="1447">
                  <c:v>-7823828600</c:v>
                </c:pt>
                <c:pt idx="1448">
                  <c:v>-7824163600</c:v>
                </c:pt>
                <c:pt idx="1449">
                  <c:v>-7824496600</c:v>
                </c:pt>
                <c:pt idx="1450">
                  <c:v>-7824827800</c:v>
                </c:pt>
                <c:pt idx="1451">
                  <c:v>-7825157000</c:v>
                </c:pt>
                <c:pt idx="1452">
                  <c:v>-7825484400</c:v>
                </c:pt>
                <c:pt idx="1453">
                  <c:v>-7825810000</c:v>
                </c:pt>
                <c:pt idx="1454">
                  <c:v>-7826133600</c:v>
                </c:pt>
                <c:pt idx="1455">
                  <c:v>-7826455400</c:v>
                </c:pt>
                <c:pt idx="1456">
                  <c:v>-7826775400</c:v>
                </c:pt>
                <c:pt idx="1457">
                  <c:v>-7827093600</c:v>
                </c:pt>
                <c:pt idx="1458">
                  <c:v>-7827409900</c:v>
                </c:pt>
                <c:pt idx="1459">
                  <c:v>-7827724500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3261-4595-9ACC-37CF581326DE}"/>
            </c:ext>
          </c:extLst>
        </c:ser>
        <c:ser>
          <c:idx val="0"/>
          <c:order val="4"/>
          <c:tx>
            <c:strRef>
              <c:f>'MT3D.p06.2'!$I$1</c:f>
              <c:strCache>
                <c:ptCount val="1"/>
                <c:pt idx="0">
                  <c:v>DISCREPANCY(%)</c:v>
                </c:pt>
              </c:strCache>
            </c:strRef>
          </c:tx>
          <c:spPr>
            <a:ln w="190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'MT3D.p06.2'!$B$6:$B$1465</c:f>
              <c:numCache>
                <c:formatCode>General</c:formatCode>
                <c:ptCount val="1460"/>
                <c:pt idx="0">
                  <c:v>2.5</c:v>
                </c:pt>
                <c:pt idx="1">
                  <c:v>5</c:v>
                </c:pt>
                <c:pt idx="2">
                  <c:v>7.5</c:v>
                </c:pt>
                <c:pt idx="3">
                  <c:v>10</c:v>
                </c:pt>
                <c:pt idx="4">
                  <c:v>12.5</c:v>
                </c:pt>
                <c:pt idx="5">
                  <c:v>15</c:v>
                </c:pt>
                <c:pt idx="6">
                  <c:v>17.5</c:v>
                </c:pt>
                <c:pt idx="7">
                  <c:v>20</c:v>
                </c:pt>
                <c:pt idx="8">
                  <c:v>22.5</c:v>
                </c:pt>
                <c:pt idx="9">
                  <c:v>25</c:v>
                </c:pt>
                <c:pt idx="10">
                  <c:v>27.5</c:v>
                </c:pt>
                <c:pt idx="11">
                  <c:v>30</c:v>
                </c:pt>
                <c:pt idx="12">
                  <c:v>32.5</c:v>
                </c:pt>
                <c:pt idx="13">
                  <c:v>35</c:v>
                </c:pt>
                <c:pt idx="14">
                  <c:v>37.5</c:v>
                </c:pt>
                <c:pt idx="15">
                  <c:v>40</c:v>
                </c:pt>
                <c:pt idx="16">
                  <c:v>42.5</c:v>
                </c:pt>
                <c:pt idx="17">
                  <c:v>45</c:v>
                </c:pt>
                <c:pt idx="18">
                  <c:v>47.5</c:v>
                </c:pt>
                <c:pt idx="19">
                  <c:v>50</c:v>
                </c:pt>
                <c:pt idx="20">
                  <c:v>52.5</c:v>
                </c:pt>
                <c:pt idx="21">
                  <c:v>55</c:v>
                </c:pt>
                <c:pt idx="22">
                  <c:v>57.5</c:v>
                </c:pt>
                <c:pt idx="23">
                  <c:v>60</c:v>
                </c:pt>
                <c:pt idx="24">
                  <c:v>62.5</c:v>
                </c:pt>
                <c:pt idx="25">
                  <c:v>65</c:v>
                </c:pt>
                <c:pt idx="26">
                  <c:v>67.5</c:v>
                </c:pt>
                <c:pt idx="27">
                  <c:v>70</c:v>
                </c:pt>
                <c:pt idx="28">
                  <c:v>72.5</c:v>
                </c:pt>
                <c:pt idx="29">
                  <c:v>75</c:v>
                </c:pt>
                <c:pt idx="30">
                  <c:v>77.5</c:v>
                </c:pt>
                <c:pt idx="31">
                  <c:v>80</c:v>
                </c:pt>
                <c:pt idx="32">
                  <c:v>82.5</c:v>
                </c:pt>
                <c:pt idx="33">
                  <c:v>85</c:v>
                </c:pt>
                <c:pt idx="34">
                  <c:v>87.5</c:v>
                </c:pt>
                <c:pt idx="35">
                  <c:v>90</c:v>
                </c:pt>
                <c:pt idx="36">
                  <c:v>92.5</c:v>
                </c:pt>
                <c:pt idx="37">
                  <c:v>95</c:v>
                </c:pt>
                <c:pt idx="38">
                  <c:v>97.5</c:v>
                </c:pt>
                <c:pt idx="39">
                  <c:v>100</c:v>
                </c:pt>
                <c:pt idx="40">
                  <c:v>102.5</c:v>
                </c:pt>
                <c:pt idx="41">
                  <c:v>105</c:v>
                </c:pt>
                <c:pt idx="42">
                  <c:v>107.5</c:v>
                </c:pt>
                <c:pt idx="43">
                  <c:v>110</c:v>
                </c:pt>
                <c:pt idx="44">
                  <c:v>112.5</c:v>
                </c:pt>
                <c:pt idx="45">
                  <c:v>115</c:v>
                </c:pt>
                <c:pt idx="46">
                  <c:v>117.5</c:v>
                </c:pt>
                <c:pt idx="47">
                  <c:v>120</c:v>
                </c:pt>
                <c:pt idx="48">
                  <c:v>122.5</c:v>
                </c:pt>
                <c:pt idx="49">
                  <c:v>125</c:v>
                </c:pt>
                <c:pt idx="50">
                  <c:v>127.5</c:v>
                </c:pt>
                <c:pt idx="51">
                  <c:v>130</c:v>
                </c:pt>
                <c:pt idx="52">
                  <c:v>132.5</c:v>
                </c:pt>
                <c:pt idx="53">
                  <c:v>135</c:v>
                </c:pt>
                <c:pt idx="54">
                  <c:v>137.5</c:v>
                </c:pt>
                <c:pt idx="55">
                  <c:v>140</c:v>
                </c:pt>
                <c:pt idx="56">
                  <c:v>142.5</c:v>
                </c:pt>
                <c:pt idx="57">
                  <c:v>145</c:v>
                </c:pt>
                <c:pt idx="58">
                  <c:v>147.5</c:v>
                </c:pt>
                <c:pt idx="59">
                  <c:v>150</c:v>
                </c:pt>
                <c:pt idx="60">
                  <c:v>152.5</c:v>
                </c:pt>
                <c:pt idx="61">
                  <c:v>155</c:v>
                </c:pt>
                <c:pt idx="62">
                  <c:v>157.5</c:v>
                </c:pt>
                <c:pt idx="63">
                  <c:v>160</c:v>
                </c:pt>
                <c:pt idx="64">
                  <c:v>162.5</c:v>
                </c:pt>
                <c:pt idx="65">
                  <c:v>165</c:v>
                </c:pt>
                <c:pt idx="66">
                  <c:v>167.5</c:v>
                </c:pt>
                <c:pt idx="67">
                  <c:v>170</c:v>
                </c:pt>
                <c:pt idx="68">
                  <c:v>172.5</c:v>
                </c:pt>
                <c:pt idx="69">
                  <c:v>175</c:v>
                </c:pt>
                <c:pt idx="70">
                  <c:v>177.5</c:v>
                </c:pt>
                <c:pt idx="71">
                  <c:v>180</c:v>
                </c:pt>
                <c:pt idx="72">
                  <c:v>182.5</c:v>
                </c:pt>
                <c:pt idx="73">
                  <c:v>185</c:v>
                </c:pt>
                <c:pt idx="74">
                  <c:v>187.5</c:v>
                </c:pt>
                <c:pt idx="75">
                  <c:v>190</c:v>
                </c:pt>
                <c:pt idx="76">
                  <c:v>192.5</c:v>
                </c:pt>
                <c:pt idx="77">
                  <c:v>195</c:v>
                </c:pt>
                <c:pt idx="78">
                  <c:v>197.5</c:v>
                </c:pt>
                <c:pt idx="79">
                  <c:v>200</c:v>
                </c:pt>
                <c:pt idx="80">
                  <c:v>202.5</c:v>
                </c:pt>
                <c:pt idx="81">
                  <c:v>205</c:v>
                </c:pt>
                <c:pt idx="82">
                  <c:v>207.5</c:v>
                </c:pt>
                <c:pt idx="83">
                  <c:v>210</c:v>
                </c:pt>
                <c:pt idx="84">
                  <c:v>212.5</c:v>
                </c:pt>
                <c:pt idx="85">
                  <c:v>215</c:v>
                </c:pt>
                <c:pt idx="86">
                  <c:v>217.5</c:v>
                </c:pt>
                <c:pt idx="87">
                  <c:v>220</c:v>
                </c:pt>
                <c:pt idx="88">
                  <c:v>222.5</c:v>
                </c:pt>
                <c:pt idx="89">
                  <c:v>225</c:v>
                </c:pt>
                <c:pt idx="90">
                  <c:v>227.5</c:v>
                </c:pt>
                <c:pt idx="91">
                  <c:v>230</c:v>
                </c:pt>
                <c:pt idx="92">
                  <c:v>232.5</c:v>
                </c:pt>
                <c:pt idx="93">
                  <c:v>235</c:v>
                </c:pt>
                <c:pt idx="94">
                  <c:v>237.5</c:v>
                </c:pt>
                <c:pt idx="95">
                  <c:v>240</c:v>
                </c:pt>
                <c:pt idx="96">
                  <c:v>242.5</c:v>
                </c:pt>
                <c:pt idx="97">
                  <c:v>245</c:v>
                </c:pt>
                <c:pt idx="98">
                  <c:v>247.5</c:v>
                </c:pt>
                <c:pt idx="99">
                  <c:v>250</c:v>
                </c:pt>
                <c:pt idx="100">
                  <c:v>252.5</c:v>
                </c:pt>
                <c:pt idx="101">
                  <c:v>255</c:v>
                </c:pt>
                <c:pt idx="102">
                  <c:v>257.5</c:v>
                </c:pt>
                <c:pt idx="103">
                  <c:v>260</c:v>
                </c:pt>
                <c:pt idx="104">
                  <c:v>262.5</c:v>
                </c:pt>
                <c:pt idx="105">
                  <c:v>265</c:v>
                </c:pt>
                <c:pt idx="106">
                  <c:v>267.5</c:v>
                </c:pt>
                <c:pt idx="107">
                  <c:v>270</c:v>
                </c:pt>
                <c:pt idx="108">
                  <c:v>272.5</c:v>
                </c:pt>
                <c:pt idx="109">
                  <c:v>275</c:v>
                </c:pt>
                <c:pt idx="110">
                  <c:v>277.5</c:v>
                </c:pt>
                <c:pt idx="111">
                  <c:v>280</c:v>
                </c:pt>
                <c:pt idx="112">
                  <c:v>282.5</c:v>
                </c:pt>
                <c:pt idx="113">
                  <c:v>285</c:v>
                </c:pt>
                <c:pt idx="114">
                  <c:v>287.5</c:v>
                </c:pt>
                <c:pt idx="115">
                  <c:v>290</c:v>
                </c:pt>
                <c:pt idx="116">
                  <c:v>292.5</c:v>
                </c:pt>
                <c:pt idx="117">
                  <c:v>295</c:v>
                </c:pt>
                <c:pt idx="118">
                  <c:v>297.5</c:v>
                </c:pt>
                <c:pt idx="119">
                  <c:v>300</c:v>
                </c:pt>
                <c:pt idx="120">
                  <c:v>302.5</c:v>
                </c:pt>
                <c:pt idx="121">
                  <c:v>305</c:v>
                </c:pt>
                <c:pt idx="122">
                  <c:v>307.5</c:v>
                </c:pt>
                <c:pt idx="123">
                  <c:v>310</c:v>
                </c:pt>
                <c:pt idx="124">
                  <c:v>312.5</c:v>
                </c:pt>
                <c:pt idx="125">
                  <c:v>315</c:v>
                </c:pt>
                <c:pt idx="126">
                  <c:v>317.5</c:v>
                </c:pt>
                <c:pt idx="127">
                  <c:v>320</c:v>
                </c:pt>
                <c:pt idx="128">
                  <c:v>322.5</c:v>
                </c:pt>
                <c:pt idx="129">
                  <c:v>325</c:v>
                </c:pt>
                <c:pt idx="130">
                  <c:v>327.5</c:v>
                </c:pt>
                <c:pt idx="131">
                  <c:v>330</c:v>
                </c:pt>
                <c:pt idx="132">
                  <c:v>332.5</c:v>
                </c:pt>
                <c:pt idx="133">
                  <c:v>335</c:v>
                </c:pt>
                <c:pt idx="134">
                  <c:v>337.5</c:v>
                </c:pt>
                <c:pt idx="135">
                  <c:v>340</c:v>
                </c:pt>
                <c:pt idx="136">
                  <c:v>342.5</c:v>
                </c:pt>
                <c:pt idx="137">
                  <c:v>345</c:v>
                </c:pt>
                <c:pt idx="138">
                  <c:v>347.5</c:v>
                </c:pt>
                <c:pt idx="139">
                  <c:v>350</c:v>
                </c:pt>
                <c:pt idx="140">
                  <c:v>352.5</c:v>
                </c:pt>
                <c:pt idx="141">
                  <c:v>355</c:v>
                </c:pt>
                <c:pt idx="142">
                  <c:v>357.5</c:v>
                </c:pt>
                <c:pt idx="143">
                  <c:v>360</c:v>
                </c:pt>
                <c:pt idx="144">
                  <c:v>362.5</c:v>
                </c:pt>
                <c:pt idx="145">
                  <c:v>365</c:v>
                </c:pt>
                <c:pt idx="146">
                  <c:v>367.5</c:v>
                </c:pt>
                <c:pt idx="147">
                  <c:v>370</c:v>
                </c:pt>
                <c:pt idx="148">
                  <c:v>372.5</c:v>
                </c:pt>
                <c:pt idx="149">
                  <c:v>375</c:v>
                </c:pt>
                <c:pt idx="150">
                  <c:v>377.5</c:v>
                </c:pt>
                <c:pt idx="151">
                  <c:v>380</c:v>
                </c:pt>
                <c:pt idx="152">
                  <c:v>382.5</c:v>
                </c:pt>
                <c:pt idx="153">
                  <c:v>385</c:v>
                </c:pt>
                <c:pt idx="154">
                  <c:v>387.5</c:v>
                </c:pt>
                <c:pt idx="155">
                  <c:v>390</c:v>
                </c:pt>
                <c:pt idx="156">
                  <c:v>392.5</c:v>
                </c:pt>
                <c:pt idx="157">
                  <c:v>395</c:v>
                </c:pt>
                <c:pt idx="158">
                  <c:v>397.5</c:v>
                </c:pt>
                <c:pt idx="159">
                  <c:v>400</c:v>
                </c:pt>
                <c:pt idx="160">
                  <c:v>402.5</c:v>
                </c:pt>
                <c:pt idx="161">
                  <c:v>405</c:v>
                </c:pt>
                <c:pt idx="162">
                  <c:v>407.5</c:v>
                </c:pt>
                <c:pt idx="163">
                  <c:v>410</c:v>
                </c:pt>
                <c:pt idx="164">
                  <c:v>412.5</c:v>
                </c:pt>
                <c:pt idx="165">
                  <c:v>415</c:v>
                </c:pt>
                <c:pt idx="166">
                  <c:v>417.5</c:v>
                </c:pt>
                <c:pt idx="167">
                  <c:v>420</c:v>
                </c:pt>
                <c:pt idx="168">
                  <c:v>422.5</c:v>
                </c:pt>
                <c:pt idx="169">
                  <c:v>425</c:v>
                </c:pt>
                <c:pt idx="170">
                  <c:v>427.5</c:v>
                </c:pt>
                <c:pt idx="171">
                  <c:v>430</c:v>
                </c:pt>
                <c:pt idx="172">
                  <c:v>432.5</c:v>
                </c:pt>
                <c:pt idx="173">
                  <c:v>435</c:v>
                </c:pt>
                <c:pt idx="174">
                  <c:v>437.5</c:v>
                </c:pt>
                <c:pt idx="175">
                  <c:v>440</c:v>
                </c:pt>
                <c:pt idx="176">
                  <c:v>442.5</c:v>
                </c:pt>
                <c:pt idx="177">
                  <c:v>445</c:v>
                </c:pt>
                <c:pt idx="178">
                  <c:v>447.5</c:v>
                </c:pt>
                <c:pt idx="179">
                  <c:v>450</c:v>
                </c:pt>
                <c:pt idx="180">
                  <c:v>452.5</c:v>
                </c:pt>
                <c:pt idx="181">
                  <c:v>455</c:v>
                </c:pt>
                <c:pt idx="182">
                  <c:v>457.5</c:v>
                </c:pt>
                <c:pt idx="183">
                  <c:v>460</c:v>
                </c:pt>
                <c:pt idx="184">
                  <c:v>462.5</c:v>
                </c:pt>
                <c:pt idx="185">
                  <c:v>465</c:v>
                </c:pt>
                <c:pt idx="186">
                  <c:v>467.5</c:v>
                </c:pt>
                <c:pt idx="187">
                  <c:v>470</c:v>
                </c:pt>
                <c:pt idx="188">
                  <c:v>472.5</c:v>
                </c:pt>
                <c:pt idx="189">
                  <c:v>475</c:v>
                </c:pt>
                <c:pt idx="190">
                  <c:v>477.5</c:v>
                </c:pt>
                <c:pt idx="191">
                  <c:v>480</c:v>
                </c:pt>
                <c:pt idx="192">
                  <c:v>482.5</c:v>
                </c:pt>
                <c:pt idx="193">
                  <c:v>485</c:v>
                </c:pt>
                <c:pt idx="194">
                  <c:v>487.5</c:v>
                </c:pt>
                <c:pt idx="195">
                  <c:v>490</c:v>
                </c:pt>
                <c:pt idx="196">
                  <c:v>492.5</c:v>
                </c:pt>
                <c:pt idx="197">
                  <c:v>495</c:v>
                </c:pt>
                <c:pt idx="198">
                  <c:v>497.5</c:v>
                </c:pt>
                <c:pt idx="199">
                  <c:v>500</c:v>
                </c:pt>
                <c:pt idx="200">
                  <c:v>502.5</c:v>
                </c:pt>
                <c:pt idx="201">
                  <c:v>505</c:v>
                </c:pt>
                <c:pt idx="202">
                  <c:v>507.5</c:v>
                </c:pt>
                <c:pt idx="203">
                  <c:v>510</c:v>
                </c:pt>
                <c:pt idx="204">
                  <c:v>512.5</c:v>
                </c:pt>
                <c:pt idx="205">
                  <c:v>515</c:v>
                </c:pt>
                <c:pt idx="206">
                  <c:v>517.5</c:v>
                </c:pt>
                <c:pt idx="207">
                  <c:v>520</c:v>
                </c:pt>
                <c:pt idx="208">
                  <c:v>522.5</c:v>
                </c:pt>
                <c:pt idx="209">
                  <c:v>525</c:v>
                </c:pt>
                <c:pt idx="210">
                  <c:v>527.5</c:v>
                </c:pt>
                <c:pt idx="211">
                  <c:v>530</c:v>
                </c:pt>
                <c:pt idx="212">
                  <c:v>532.5</c:v>
                </c:pt>
                <c:pt idx="213">
                  <c:v>535</c:v>
                </c:pt>
                <c:pt idx="214">
                  <c:v>537.5</c:v>
                </c:pt>
                <c:pt idx="215">
                  <c:v>540</c:v>
                </c:pt>
                <c:pt idx="216">
                  <c:v>542.5</c:v>
                </c:pt>
                <c:pt idx="217">
                  <c:v>545</c:v>
                </c:pt>
                <c:pt idx="218">
                  <c:v>547.5</c:v>
                </c:pt>
                <c:pt idx="219">
                  <c:v>550</c:v>
                </c:pt>
                <c:pt idx="220">
                  <c:v>552.5</c:v>
                </c:pt>
                <c:pt idx="221">
                  <c:v>555</c:v>
                </c:pt>
                <c:pt idx="222">
                  <c:v>557.5</c:v>
                </c:pt>
                <c:pt idx="223">
                  <c:v>560</c:v>
                </c:pt>
                <c:pt idx="224">
                  <c:v>562.5</c:v>
                </c:pt>
                <c:pt idx="225">
                  <c:v>565</c:v>
                </c:pt>
                <c:pt idx="226">
                  <c:v>567.5</c:v>
                </c:pt>
                <c:pt idx="227">
                  <c:v>570</c:v>
                </c:pt>
                <c:pt idx="228">
                  <c:v>572.5</c:v>
                </c:pt>
                <c:pt idx="229">
                  <c:v>575</c:v>
                </c:pt>
                <c:pt idx="230">
                  <c:v>577.5</c:v>
                </c:pt>
                <c:pt idx="231">
                  <c:v>580</c:v>
                </c:pt>
                <c:pt idx="232">
                  <c:v>582.5</c:v>
                </c:pt>
                <c:pt idx="233">
                  <c:v>585</c:v>
                </c:pt>
                <c:pt idx="234">
                  <c:v>587.5</c:v>
                </c:pt>
                <c:pt idx="235">
                  <c:v>590</c:v>
                </c:pt>
                <c:pt idx="236">
                  <c:v>592.5</c:v>
                </c:pt>
                <c:pt idx="237">
                  <c:v>595</c:v>
                </c:pt>
                <c:pt idx="238">
                  <c:v>597.5</c:v>
                </c:pt>
                <c:pt idx="239">
                  <c:v>600</c:v>
                </c:pt>
                <c:pt idx="240">
                  <c:v>602.5</c:v>
                </c:pt>
                <c:pt idx="241">
                  <c:v>605</c:v>
                </c:pt>
                <c:pt idx="242">
                  <c:v>607.5</c:v>
                </c:pt>
                <c:pt idx="243">
                  <c:v>610</c:v>
                </c:pt>
                <c:pt idx="244">
                  <c:v>612.5</c:v>
                </c:pt>
                <c:pt idx="245">
                  <c:v>615</c:v>
                </c:pt>
                <c:pt idx="246">
                  <c:v>617.5</c:v>
                </c:pt>
                <c:pt idx="247">
                  <c:v>620</c:v>
                </c:pt>
                <c:pt idx="248">
                  <c:v>622.5</c:v>
                </c:pt>
                <c:pt idx="249">
                  <c:v>625</c:v>
                </c:pt>
                <c:pt idx="250">
                  <c:v>627.5</c:v>
                </c:pt>
                <c:pt idx="251">
                  <c:v>630</c:v>
                </c:pt>
                <c:pt idx="252">
                  <c:v>632.5</c:v>
                </c:pt>
                <c:pt idx="253">
                  <c:v>635</c:v>
                </c:pt>
                <c:pt idx="254">
                  <c:v>637.5</c:v>
                </c:pt>
                <c:pt idx="255">
                  <c:v>640</c:v>
                </c:pt>
                <c:pt idx="256">
                  <c:v>642.5</c:v>
                </c:pt>
                <c:pt idx="257">
                  <c:v>645</c:v>
                </c:pt>
                <c:pt idx="258">
                  <c:v>647.5</c:v>
                </c:pt>
                <c:pt idx="259">
                  <c:v>650</c:v>
                </c:pt>
                <c:pt idx="260">
                  <c:v>652.5</c:v>
                </c:pt>
                <c:pt idx="261">
                  <c:v>655</c:v>
                </c:pt>
                <c:pt idx="262">
                  <c:v>657.5</c:v>
                </c:pt>
                <c:pt idx="263">
                  <c:v>660</c:v>
                </c:pt>
                <c:pt idx="264">
                  <c:v>662.5</c:v>
                </c:pt>
                <c:pt idx="265">
                  <c:v>665</c:v>
                </c:pt>
                <c:pt idx="266">
                  <c:v>667.5</c:v>
                </c:pt>
                <c:pt idx="267">
                  <c:v>670</c:v>
                </c:pt>
                <c:pt idx="268">
                  <c:v>672.5</c:v>
                </c:pt>
                <c:pt idx="269">
                  <c:v>675</c:v>
                </c:pt>
                <c:pt idx="270">
                  <c:v>677.5</c:v>
                </c:pt>
                <c:pt idx="271">
                  <c:v>680</c:v>
                </c:pt>
                <c:pt idx="272">
                  <c:v>682.5</c:v>
                </c:pt>
                <c:pt idx="273">
                  <c:v>685</c:v>
                </c:pt>
                <c:pt idx="274">
                  <c:v>687.5</c:v>
                </c:pt>
                <c:pt idx="275">
                  <c:v>690</c:v>
                </c:pt>
                <c:pt idx="276">
                  <c:v>692.5</c:v>
                </c:pt>
                <c:pt idx="277">
                  <c:v>695</c:v>
                </c:pt>
                <c:pt idx="278">
                  <c:v>697.5</c:v>
                </c:pt>
                <c:pt idx="279">
                  <c:v>700</c:v>
                </c:pt>
                <c:pt idx="280">
                  <c:v>702.5</c:v>
                </c:pt>
                <c:pt idx="281">
                  <c:v>705</c:v>
                </c:pt>
                <c:pt idx="282">
                  <c:v>707.5</c:v>
                </c:pt>
                <c:pt idx="283">
                  <c:v>710</c:v>
                </c:pt>
                <c:pt idx="284">
                  <c:v>712.5</c:v>
                </c:pt>
                <c:pt idx="285">
                  <c:v>715</c:v>
                </c:pt>
                <c:pt idx="286">
                  <c:v>717.5</c:v>
                </c:pt>
                <c:pt idx="287">
                  <c:v>720</c:v>
                </c:pt>
                <c:pt idx="288">
                  <c:v>722.5</c:v>
                </c:pt>
                <c:pt idx="289">
                  <c:v>725</c:v>
                </c:pt>
                <c:pt idx="290">
                  <c:v>727.5</c:v>
                </c:pt>
                <c:pt idx="291">
                  <c:v>730</c:v>
                </c:pt>
                <c:pt idx="292">
                  <c:v>732.5</c:v>
                </c:pt>
                <c:pt idx="293">
                  <c:v>735</c:v>
                </c:pt>
                <c:pt idx="294">
                  <c:v>737.5</c:v>
                </c:pt>
                <c:pt idx="295">
                  <c:v>740</c:v>
                </c:pt>
                <c:pt idx="296">
                  <c:v>742.5</c:v>
                </c:pt>
                <c:pt idx="297">
                  <c:v>745</c:v>
                </c:pt>
                <c:pt idx="298">
                  <c:v>747.5</c:v>
                </c:pt>
                <c:pt idx="299">
                  <c:v>750</c:v>
                </c:pt>
                <c:pt idx="300">
                  <c:v>752.5</c:v>
                </c:pt>
                <c:pt idx="301">
                  <c:v>755</c:v>
                </c:pt>
                <c:pt idx="302">
                  <c:v>757.5</c:v>
                </c:pt>
                <c:pt idx="303">
                  <c:v>760</c:v>
                </c:pt>
                <c:pt idx="304">
                  <c:v>762.5</c:v>
                </c:pt>
                <c:pt idx="305">
                  <c:v>765</c:v>
                </c:pt>
                <c:pt idx="306">
                  <c:v>767.5</c:v>
                </c:pt>
                <c:pt idx="307">
                  <c:v>770</c:v>
                </c:pt>
                <c:pt idx="308">
                  <c:v>772.5</c:v>
                </c:pt>
                <c:pt idx="309">
                  <c:v>775</c:v>
                </c:pt>
                <c:pt idx="310">
                  <c:v>777.5</c:v>
                </c:pt>
                <c:pt idx="311">
                  <c:v>780</c:v>
                </c:pt>
                <c:pt idx="312">
                  <c:v>782.5</c:v>
                </c:pt>
                <c:pt idx="313">
                  <c:v>785</c:v>
                </c:pt>
                <c:pt idx="314">
                  <c:v>787.5</c:v>
                </c:pt>
                <c:pt idx="315">
                  <c:v>790</c:v>
                </c:pt>
                <c:pt idx="316">
                  <c:v>792.5</c:v>
                </c:pt>
                <c:pt idx="317">
                  <c:v>795</c:v>
                </c:pt>
                <c:pt idx="318">
                  <c:v>797.5</c:v>
                </c:pt>
                <c:pt idx="319">
                  <c:v>800</c:v>
                </c:pt>
                <c:pt idx="320">
                  <c:v>802.5</c:v>
                </c:pt>
                <c:pt idx="321">
                  <c:v>805</c:v>
                </c:pt>
                <c:pt idx="322">
                  <c:v>807.5</c:v>
                </c:pt>
                <c:pt idx="323">
                  <c:v>810</c:v>
                </c:pt>
                <c:pt idx="324">
                  <c:v>812.5</c:v>
                </c:pt>
                <c:pt idx="325">
                  <c:v>815</c:v>
                </c:pt>
                <c:pt idx="326">
                  <c:v>817.5</c:v>
                </c:pt>
                <c:pt idx="327">
                  <c:v>820</c:v>
                </c:pt>
                <c:pt idx="328">
                  <c:v>822.5</c:v>
                </c:pt>
                <c:pt idx="329">
                  <c:v>825</c:v>
                </c:pt>
                <c:pt idx="330">
                  <c:v>827.5</c:v>
                </c:pt>
                <c:pt idx="331">
                  <c:v>830</c:v>
                </c:pt>
                <c:pt idx="332">
                  <c:v>832.5</c:v>
                </c:pt>
                <c:pt idx="333">
                  <c:v>835</c:v>
                </c:pt>
                <c:pt idx="334">
                  <c:v>837.5</c:v>
                </c:pt>
                <c:pt idx="335">
                  <c:v>840</c:v>
                </c:pt>
                <c:pt idx="336">
                  <c:v>842.5</c:v>
                </c:pt>
                <c:pt idx="337">
                  <c:v>845</c:v>
                </c:pt>
                <c:pt idx="338">
                  <c:v>847.5</c:v>
                </c:pt>
                <c:pt idx="339">
                  <c:v>850</c:v>
                </c:pt>
                <c:pt idx="340">
                  <c:v>852.5</c:v>
                </c:pt>
                <c:pt idx="341">
                  <c:v>855</c:v>
                </c:pt>
                <c:pt idx="342">
                  <c:v>857.5</c:v>
                </c:pt>
                <c:pt idx="343">
                  <c:v>860</c:v>
                </c:pt>
                <c:pt idx="344">
                  <c:v>862.5</c:v>
                </c:pt>
                <c:pt idx="345">
                  <c:v>865</c:v>
                </c:pt>
                <c:pt idx="346">
                  <c:v>867.5</c:v>
                </c:pt>
                <c:pt idx="347">
                  <c:v>870</c:v>
                </c:pt>
                <c:pt idx="348">
                  <c:v>872.5</c:v>
                </c:pt>
                <c:pt idx="349">
                  <c:v>875</c:v>
                </c:pt>
                <c:pt idx="350">
                  <c:v>877.5</c:v>
                </c:pt>
                <c:pt idx="351">
                  <c:v>880</c:v>
                </c:pt>
                <c:pt idx="352">
                  <c:v>882.5</c:v>
                </c:pt>
                <c:pt idx="353">
                  <c:v>885</c:v>
                </c:pt>
                <c:pt idx="354">
                  <c:v>887.5</c:v>
                </c:pt>
                <c:pt idx="355">
                  <c:v>890</c:v>
                </c:pt>
                <c:pt idx="356">
                  <c:v>892.5</c:v>
                </c:pt>
                <c:pt idx="357">
                  <c:v>895</c:v>
                </c:pt>
                <c:pt idx="358">
                  <c:v>897.5</c:v>
                </c:pt>
                <c:pt idx="359">
                  <c:v>900</c:v>
                </c:pt>
                <c:pt idx="360">
                  <c:v>902.5</c:v>
                </c:pt>
                <c:pt idx="361">
                  <c:v>905</c:v>
                </c:pt>
                <c:pt idx="362">
                  <c:v>907.5</c:v>
                </c:pt>
                <c:pt idx="363">
                  <c:v>910</c:v>
                </c:pt>
                <c:pt idx="364">
                  <c:v>912.5</c:v>
                </c:pt>
                <c:pt idx="365">
                  <c:v>915</c:v>
                </c:pt>
                <c:pt idx="366">
                  <c:v>917.5</c:v>
                </c:pt>
                <c:pt idx="367">
                  <c:v>920</c:v>
                </c:pt>
                <c:pt idx="368">
                  <c:v>922.5</c:v>
                </c:pt>
                <c:pt idx="369">
                  <c:v>925</c:v>
                </c:pt>
                <c:pt idx="370">
                  <c:v>927.5</c:v>
                </c:pt>
                <c:pt idx="371">
                  <c:v>930</c:v>
                </c:pt>
                <c:pt idx="372">
                  <c:v>932.5</c:v>
                </c:pt>
                <c:pt idx="373">
                  <c:v>935</c:v>
                </c:pt>
                <c:pt idx="374">
                  <c:v>937.5</c:v>
                </c:pt>
                <c:pt idx="375">
                  <c:v>940</c:v>
                </c:pt>
                <c:pt idx="376">
                  <c:v>942.5</c:v>
                </c:pt>
                <c:pt idx="377">
                  <c:v>945</c:v>
                </c:pt>
                <c:pt idx="378">
                  <c:v>947.5</c:v>
                </c:pt>
                <c:pt idx="379">
                  <c:v>950</c:v>
                </c:pt>
                <c:pt idx="380">
                  <c:v>952.5</c:v>
                </c:pt>
                <c:pt idx="381">
                  <c:v>955</c:v>
                </c:pt>
                <c:pt idx="382">
                  <c:v>957.5</c:v>
                </c:pt>
                <c:pt idx="383">
                  <c:v>960</c:v>
                </c:pt>
                <c:pt idx="384">
                  <c:v>962.5</c:v>
                </c:pt>
                <c:pt idx="385">
                  <c:v>965</c:v>
                </c:pt>
                <c:pt idx="386">
                  <c:v>967.5</c:v>
                </c:pt>
                <c:pt idx="387">
                  <c:v>970</c:v>
                </c:pt>
                <c:pt idx="388">
                  <c:v>972.5</c:v>
                </c:pt>
                <c:pt idx="389">
                  <c:v>975</c:v>
                </c:pt>
                <c:pt idx="390">
                  <c:v>977.5</c:v>
                </c:pt>
                <c:pt idx="391">
                  <c:v>980</c:v>
                </c:pt>
                <c:pt idx="392">
                  <c:v>982.5</c:v>
                </c:pt>
                <c:pt idx="393">
                  <c:v>985</c:v>
                </c:pt>
                <c:pt idx="394">
                  <c:v>987.5</c:v>
                </c:pt>
                <c:pt idx="395">
                  <c:v>990</c:v>
                </c:pt>
                <c:pt idx="396">
                  <c:v>992.5</c:v>
                </c:pt>
                <c:pt idx="397">
                  <c:v>995</c:v>
                </c:pt>
                <c:pt idx="398">
                  <c:v>997.5</c:v>
                </c:pt>
                <c:pt idx="399">
                  <c:v>1000</c:v>
                </c:pt>
                <c:pt idx="400">
                  <c:v>1002.5</c:v>
                </c:pt>
                <c:pt idx="401">
                  <c:v>1005</c:v>
                </c:pt>
                <c:pt idx="402">
                  <c:v>1007.5</c:v>
                </c:pt>
                <c:pt idx="403">
                  <c:v>1010</c:v>
                </c:pt>
                <c:pt idx="404">
                  <c:v>1012.5</c:v>
                </c:pt>
                <c:pt idx="405">
                  <c:v>1015</c:v>
                </c:pt>
                <c:pt idx="406">
                  <c:v>1017.5</c:v>
                </c:pt>
                <c:pt idx="407">
                  <c:v>1020</c:v>
                </c:pt>
                <c:pt idx="408">
                  <c:v>1022.5</c:v>
                </c:pt>
                <c:pt idx="409">
                  <c:v>1025</c:v>
                </c:pt>
                <c:pt idx="410">
                  <c:v>1027.5</c:v>
                </c:pt>
                <c:pt idx="411">
                  <c:v>1030</c:v>
                </c:pt>
                <c:pt idx="412">
                  <c:v>1032.5</c:v>
                </c:pt>
                <c:pt idx="413">
                  <c:v>1035</c:v>
                </c:pt>
                <c:pt idx="414">
                  <c:v>1037.5</c:v>
                </c:pt>
                <c:pt idx="415">
                  <c:v>1040</c:v>
                </c:pt>
                <c:pt idx="416">
                  <c:v>1042.5</c:v>
                </c:pt>
                <c:pt idx="417">
                  <c:v>1045</c:v>
                </c:pt>
                <c:pt idx="418">
                  <c:v>1047.5</c:v>
                </c:pt>
                <c:pt idx="419">
                  <c:v>1050</c:v>
                </c:pt>
                <c:pt idx="420">
                  <c:v>1052.5</c:v>
                </c:pt>
                <c:pt idx="421">
                  <c:v>1055</c:v>
                </c:pt>
                <c:pt idx="422">
                  <c:v>1057.5</c:v>
                </c:pt>
                <c:pt idx="423">
                  <c:v>1060</c:v>
                </c:pt>
                <c:pt idx="424">
                  <c:v>1062.5</c:v>
                </c:pt>
                <c:pt idx="425">
                  <c:v>1065</c:v>
                </c:pt>
                <c:pt idx="426">
                  <c:v>1067.5</c:v>
                </c:pt>
                <c:pt idx="427">
                  <c:v>1070</c:v>
                </c:pt>
                <c:pt idx="428">
                  <c:v>1072.5</c:v>
                </c:pt>
                <c:pt idx="429">
                  <c:v>1075</c:v>
                </c:pt>
                <c:pt idx="430">
                  <c:v>1077.5</c:v>
                </c:pt>
                <c:pt idx="431">
                  <c:v>1080</c:v>
                </c:pt>
                <c:pt idx="432">
                  <c:v>1082.5</c:v>
                </c:pt>
                <c:pt idx="433">
                  <c:v>1085</c:v>
                </c:pt>
                <c:pt idx="434">
                  <c:v>1087.5</c:v>
                </c:pt>
                <c:pt idx="435">
                  <c:v>1090</c:v>
                </c:pt>
                <c:pt idx="436">
                  <c:v>1092.5</c:v>
                </c:pt>
                <c:pt idx="437">
                  <c:v>1095</c:v>
                </c:pt>
                <c:pt idx="438">
                  <c:v>1097.5</c:v>
                </c:pt>
                <c:pt idx="439">
                  <c:v>1100</c:v>
                </c:pt>
                <c:pt idx="440">
                  <c:v>1102.5</c:v>
                </c:pt>
                <c:pt idx="441">
                  <c:v>1105</c:v>
                </c:pt>
                <c:pt idx="442">
                  <c:v>1107.5</c:v>
                </c:pt>
                <c:pt idx="443">
                  <c:v>1110</c:v>
                </c:pt>
                <c:pt idx="444">
                  <c:v>1112.5</c:v>
                </c:pt>
                <c:pt idx="445">
                  <c:v>1115</c:v>
                </c:pt>
                <c:pt idx="446">
                  <c:v>1117.5</c:v>
                </c:pt>
                <c:pt idx="447">
                  <c:v>1120</c:v>
                </c:pt>
                <c:pt idx="448">
                  <c:v>1122.5</c:v>
                </c:pt>
                <c:pt idx="449">
                  <c:v>1125</c:v>
                </c:pt>
                <c:pt idx="450">
                  <c:v>1127.5</c:v>
                </c:pt>
                <c:pt idx="451">
                  <c:v>1130</c:v>
                </c:pt>
                <c:pt idx="452">
                  <c:v>1132.5</c:v>
                </c:pt>
                <c:pt idx="453">
                  <c:v>1135</c:v>
                </c:pt>
                <c:pt idx="454">
                  <c:v>1137.5</c:v>
                </c:pt>
                <c:pt idx="455">
                  <c:v>1140</c:v>
                </c:pt>
                <c:pt idx="456">
                  <c:v>1142.5</c:v>
                </c:pt>
                <c:pt idx="457">
                  <c:v>1145</c:v>
                </c:pt>
                <c:pt idx="458">
                  <c:v>1147.5</c:v>
                </c:pt>
                <c:pt idx="459">
                  <c:v>1150</c:v>
                </c:pt>
                <c:pt idx="460">
                  <c:v>1152.5</c:v>
                </c:pt>
                <c:pt idx="461">
                  <c:v>1155</c:v>
                </c:pt>
                <c:pt idx="462">
                  <c:v>1157.5</c:v>
                </c:pt>
                <c:pt idx="463">
                  <c:v>1160</c:v>
                </c:pt>
                <c:pt idx="464">
                  <c:v>1162.5</c:v>
                </c:pt>
                <c:pt idx="465">
                  <c:v>1165</c:v>
                </c:pt>
                <c:pt idx="466">
                  <c:v>1167.5</c:v>
                </c:pt>
                <c:pt idx="467">
                  <c:v>1170</c:v>
                </c:pt>
                <c:pt idx="468">
                  <c:v>1172.5</c:v>
                </c:pt>
                <c:pt idx="469">
                  <c:v>1175</c:v>
                </c:pt>
                <c:pt idx="470">
                  <c:v>1177.5</c:v>
                </c:pt>
                <c:pt idx="471">
                  <c:v>1180</c:v>
                </c:pt>
                <c:pt idx="472">
                  <c:v>1182.5</c:v>
                </c:pt>
                <c:pt idx="473">
                  <c:v>1185</c:v>
                </c:pt>
                <c:pt idx="474">
                  <c:v>1187.5</c:v>
                </c:pt>
                <c:pt idx="475">
                  <c:v>1190</c:v>
                </c:pt>
                <c:pt idx="476">
                  <c:v>1192.5</c:v>
                </c:pt>
                <c:pt idx="477">
                  <c:v>1195</c:v>
                </c:pt>
                <c:pt idx="478">
                  <c:v>1197.5</c:v>
                </c:pt>
                <c:pt idx="479">
                  <c:v>1200</c:v>
                </c:pt>
                <c:pt idx="480">
                  <c:v>1202.5</c:v>
                </c:pt>
                <c:pt idx="481">
                  <c:v>1205</c:v>
                </c:pt>
                <c:pt idx="482">
                  <c:v>1207.5</c:v>
                </c:pt>
                <c:pt idx="483">
                  <c:v>1210</c:v>
                </c:pt>
                <c:pt idx="484">
                  <c:v>1212.5</c:v>
                </c:pt>
                <c:pt idx="485">
                  <c:v>1215</c:v>
                </c:pt>
                <c:pt idx="486">
                  <c:v>1217.5</c:v>
                </c:pt>
                <c:pt idx="487">
                  <c:v>1220</c:v>
                </c:pt>
                <c:pt idx="488">
                  <c:v>1222.5</c:v>
                </c:pt>
                <c:pt idx="489">
                  <c:v>1225</c:v>
                </c:pt>
                <c:pt idx="490">
                  <c:v>1227.5</c:v>
                </c:pt>
                <c:pt idx="491">
                  <c:v>1230</c:v>
                </c:pt>
                <c:pt idx="492">
                  <c:v>1232.5</c:v>
                </c:pt>
                <c:pt idx="493">
                  <c:v>1235</c:v>
                </c:pt>
                <c:pt idx="494">
                  <c:v>1237.5</c:v>
                </c:pt>
                <c:pt idx="495">
                  <c:v>1240</c:v>
                </c:pt>
                <c:pt idx="496">
                  <c:v>1242.5</c:v>
                </c:pt>
                <c:pt idx="497">
                  <c:v>1245</c:v>
                </c:pt>
                <c:pt idx="498">
                  <c:v>1247.5</c:v>
                </c:pt>
                <c:pt idx="499">
                  <c:v>1250</c:v>
                </c:pt>
                <c:pt idx="500">
                  <c:v>1252.5</c:v>
                </c:pt>
                <c:pt idx="501">
                  <c:v>1255</c:v>
                </c:pt>
                <c:pt idx="502">
                  <c:v>1257.5</c:v>
                </c:pt>
                <c:pt idx="503">
                  <c:v>1260</c:v>
                </c:pt>
                <c:pt idx="504">
                  <c:v>1262.5</c:v>
                </c:pt>
                <c:pt idx="505">
                  <c:v>1265</c:v>
                </c:pt>
                <c:pt idx="506">
                  <c:v>1267.5</c:v>
                </c:pt>
                <c:pt idx="507">
                  <c:v>1270</c:v>
                </c:pt>
                <c:pt idx="508">
                  <c:v>1272.5</c:v>
                </c:pt>
                <c:pt idx="509">
                  <c:v>1275</c:v>
                </c:pt>
                <c:pt idx="510">
                  <c:v>1277.5</c:v>
                </c:pt>
                <c:pt idx="511">
                  <c:v>1280</c:v>
                </c:pt>
                <c:pt idx="512">
                  <c:v>1282.5</c:v>
                </c:pt>
                <c:pt idx="513">
                  <c:v>1285</c:v>
                </c:pt>
                <c:pt idx="514">
                  <c:v>1287.5</c:v>
                </c:pt>
                <c:pt idx="515">
                  <c:v>1290</c:v>
                </c:pt>
                <c:pt idx="516">
                  <c:v>1292.5</c:v>
                </c:pt>
                <c:pt idx="517">
                  <c:v>1295</c:v>
                </c:pt>
                <c:pt idx="518">
                  <c:v>1297.5</c:v>
                </c:pt>
                <c:pt idx="519">
                  <c:v>1300</c:v>
                </c:pt>
                <c:pt idx="520">
                  <c:v>1302.5</c:v>
                </c:pt>
                <c:pt idx="521">
                  <c:v>1305</c:v>
                </c:pt>
                <c:pt idx="522">
                  <c:v>1307.5</c:v>
                </c:pt>
                <c:pt idx="523">
                  <c:v>1310</c:v>
                </c:pt>
                <c:pt idx="524">
                  <c:v>1312.5</c:v>
                </c:pt>
                <c:pt idx="525">
                  <c:v>1315</c:v>
                </c:pt>
                <c:pt idx="526">
                  <c:v>1317.5</c:v>
                </c:pt>
                <c:pt idx="527">
                  <c:v>1320</c:v>
                </c:pt>
                <c:pt idx="528">
                  <c:v>1322.5</c:v>
                </c:pt>
                <c:pt idx="529">
                  <c:v>1325</c:v>
                </c:pt>
                <c:pt idx="530">
                  <c:v>1327.5</c:v>
                </c:pt>
                <c:pt idx="531">
                  <c:v>1330</c:v>
                </c:pt>
                <c:pt idx="532">
                  <c:v>1332.5</c:v>
                </c:pt>
                <c:pt idx="533">
                  <c:v>1335</c:v>
                </c:pt>
                <c:pt idx="534">
                  <c:v>1337.5</c:v>
                </c:pt>
                <c:pt idx="535">
                  <c:v>1340</c:v>
                </c:pt>
                <c:pt idx="536">
                  <c:v>1342.5</c:v>
                </c:pt>
                <c:pt idx="537">
                  <c:v>1345</c:v>
                </c:pt>
                <c:pt idx="538">
                  <c:v>1347.5</c:v>
                </c:pt>
                <c:pt idx="539">
                  <c:v>1350</c:v>
                </c:pt>
                <c:pt idx="540">
                  <c:v>1352.5</c:v>
                </c:pt>
                <c:pt idx="541">
                  <c:v>1355</c:v>
                </c:pt>
                <c:pt idx="542">
                  <c:v>1357.5</c:v>
                </c:pt>
                <c:pt idx="543">
                  <c:v>1360</c:v>
                </c:pt>
                <c:pt idx="544">
                  <c:v>1362.5</c:v>
                </c:pt>
                <c:pt idx="545">
                  <c:v>1365</c:v>
                </c:pt>
                <c:pt idx="546">
                  <c:v>1367.5</c:v>
                </c:pt>
                <c:pt idx="547">
                  <c:v>1370</c:v>
                </c:pt>
                <c:pt idx="548">
                  <c:v>1372.5</c:v>
                </c:pt>
                <c:pt idx="549">
                  <c:v>1375</c:v>
                </c:pt>
                <c:pt idx="550">
                  <c:v>1377.5</c:v>
                </c:pt>
                <c:pt idx="551">
                  <c:v>1380</c:v>
                </c:pt>
                <c:pt idx="552">
                  <c:v>1382.5</c:v>
                </c:pt>
                <c:pt idx="553">
                  <c:v>1385</c:v>
                </c:pt>
                <c:pt idx="554">
                  <c:v>1387.5</c:v>
                </c:pt>
                <c:pt idx="555">
                  <c:v>1390</c:v>
                </c:pt>
                <c:pt idx="556">
                  <c:v>1392.5</c:v>
                </c:pt>
                <c:pt idx="557">
                  <c:v>1395</c:v>
                </c:pt>
                <c:pt idx="558">
                  <c:v>1397.5</c:v>
                </c:pt>
                <c:pt idx="559">
                  <c:v>1400</c:v>
                </c:pt>
                <c:pt idx="560">
                  <c:v>1402.5</c:v>
                </c:pt>
                <c:pt idx="561">
                  <c:v>1405</c:v>
                </c:pt>
                <c:pt idx="562">
                  <c:v>1407.5</c:v>
                </c:pt>
                <c:pt idx="563">
                  <c:v>1410</c:v>
                </c:pt>
                <c:pt idx="564">
                  <c:v>1412.5</c:v>
                </c:pt>
                <c:pt idx="565">
                  <c:v>1415</c:v>
                </c:pt>
                <c:pt idx="566">
                  <c:v>1417.5</c:v>
                </c:pt>
                <c:pt idx="567">
                  <c:v>1420</c:v>
                </c:pt>
                <c:pt idx="568">
                  <c:v>1422.5</c:v>
                </c:pt>
                <c:pt idx="569">
                  <c:v>1425</c:v>
                </c:pt>
                <c:pt idx="570">
                  <c:v>1427.5</c:v>
                </c:pt>
                <c:pt idx="571">
                  <c:v>1430</c:v>
                </c:pt>
                <c:pt idx="572">
                  <c:v>1432.5</c:v>
                </c:pt>
                <c:pt idx="573">
                  <c:v>1435</c:v>
                </c:pt>
                <c:pt idx="574">
                  <c:v>1437.5</c:v>
                </c:pt>
                <c:pt idx="575">
                  <c:v>1440</c:v>
                </c:pt>
                <c:pt idx="576">
                  <c:v>1442.5</c:v>
                </c:pt>
                <c:pt idx="577">
                  <c:v>1445</c:v>
                </c:pt>
                <c:pt idx="578">
                  <c:v>1447.5</c:v>
                </c:pt>
                <c:pt idx="579">
                  <c:v>1450</c:v>
                </c:pt>
                <c:pt idx="580">
                  <c:v>1452.5</c:v>
                </c:pt>
                <c:pt idx="581">
                  <c:v>1455</c:v>
                </c:pt>
                <c:pt idx="582">
                  <c:v>1457.5</c:v>
                </c:pt>
                <c:pt idx="583">
                  <c:v>1460</c:v>
                </c:pt>
                <c:pt idx="584">
                  <c:v>1462.5</c:v>
                </c:pt>
                <c:pt idx="585">
                  <c:v>1465</c:v>
                </c:pt>
                <c:pt idx="586">
                  <c:v>1467.5</c:v>
                </c:pt>
                <c:pt idx="587">
                  <c:v>1470</c:v>
                </c:pt>
                <c:pt idx="588">
                  <c:v>1472.5</c:v>
                </c:pt>
                <c:pt idx="589">
                  <c:v>1475</c:v>
                </c:pt>
                <c:pt idx="590">
                  <c:v>1477.5</c:v>
                </c:pt>
                <c:pt idx="591">
                  <c:v>1480</c:v>
                </c:pt>
                <c:pt idx="592">
                  <c:v>1482.5</c:v>
                </c:pt>
                <c:pt idx="593">
                  <c:v>1485</c:v>
                </c:pt>
                <c:pt idx="594">
                  <c:v>1487.5</c:v>
                </c:pt>
                <c:pt idx="595">
                  <c:v>1490</c:v>
                </c:pt>
                <c:pt idx="596">
                  <c:v>1492.5</c:v>
                </c:pt>
                <c:pt idx="597">
                  <c:v>1495</c:v>
                </c:pt>
                <c:pt idx="598">
                  <c:v>1497.5</c:v>
                </c:pt>
                <c:pt idx="599">
                  <c:v>1500</c:v>
                </c:pt>
                <c:pt idx="600">
                  <c:v>1502.5</c:v>
                </c:pt>
                <c:pt idx="601">
                  <c:v>1505</c:v>
                </c:pt>
                <c:pt idx="602">
                  <c:v>1507.5</c:v>
                </c:pt>
                <c:pt idx="603">
                  <c:v>1510</c:v>
                </c:pt>
                <c:pt idx="604">
                  <c:v>1512.5</c:v>
                </c:pt>
                <c:pt idx="605">
                  <c:v>1515</c:v>
                </c:pt>
                <c:pt idx="606">
                  <c:v>1517.5</c:v>
                </c:pt>
                <c:pt idx="607">
                  <c:v>1520</c:v>
                </c:pt>
                <c:pt idx="608">
                  <c:v>1522.5</c:v>
                </c:pt>
                <c:pt idx="609">
                  <c:v>1525</c:v>
                </c:pt>
                <c:pt idx="610">
                  <c:v>1527.5</c:v>
                </c:pt>
                <c:pt idx="611">
                  <c:v>1530</c:v>
                </c:pt>
                <c:pt idx="612">
                  <c:v>1532.5</c:v>
                </c:pt>
                <c:pt idx="613">
                  <c:v>1535</c:v>
                </c:pt>
                <c:pt idx="614">
                  <c:v>1537.5</c:v>
                </c:pt>
                <c:pt idx="615">
                  <c:v>1540</c:v>
                </c:pt>
                <c:pt idx="616">
                  <c:v>1542.5</c:v>
                </c:pt>
                <c:pt idx="617">
                  <c:v>1545</c:v>
                </c:pt>
                <c:pt idx="618">
                  <c:v>1547.5</c:v>
                </c:pt>
                <c:pt idx="619">
                  <c:v>1550</c:v>
                </c:pt>
                <c:pt idx="620">
                  <c:v>1552.5</c:v>
                </c:pt>
                <c:pt idx="621">
                  <c:v>1555</c:v>
                </c:pt>
                <c:pt idx="622">
                  <c:v>1557.5</c:v>
                </c:pt>
                <c:pt idx="623">
                  <c:v>1560</c:v>
                </c:pt>
                <c:pt idx="624">
                  <c:v>1562.5</c:v>
                </c:pt>
                <c:pt idx="625">
                  <c:v>1565</c:v>
                </c:pt>
                <c:pt idx="626">
                  <c:v>1567.5</c:v>
                </c:pt>
                <c:pt idx="627">
                  <c:v>1570</c:v>
                </c:pt>
                <c:pt idx="628">
                  <c:v>1572.5</c:v>
                </c:pt>
                <c:pt idx="629">
                  <c:v>1575</c:v>
                </c:pt>
                <c:pt idx="630">
                  <c:v>1577.5</c:v>
                </c:pt>
                <c:pt idx="631">
                  <c:v>1580</c:v>
                </c:pt>
                <c:pt idx="632">
                  <c:v>1582.5</c:v>
                </c:pt>
                <c:pt idx="633">
                  <c:v>1585</c:v>
                </c:pt>
                <c:pt idx="634">
                  <c:v>1587.5</c:v>
                </c:pt>
                <c:pt idx="635">
                  <c:v>1590</c:v>
                </c:pt>
                <c:pt idx="636">
                  <c:v>1592.5</c:v>
                </c:pt>
                <c:pt idx="637">
                  <c:v>1595</c:v>
                </c:pt>
                <c:pt idx="638">
                  <c:v>1597.5</c:v>
                </c:pt>
                <c:pt idx="639">
                  <c:v>1600</c:v>
                </c:pt>
                <c:pt idx="640">
                  <c:v>1602.5</c:v>
                </c:pt>
                <c:pt idx="641">
                  <c:v>1605</c:v>
                </c:pt>
                <c:pt idx="642">
                  <c:v>1607.5</c:v>
                </c:pt>
                <c:pt idx="643">
                  <c:v>1610</c:v>
                </c:pt>
                <c:pt idx="644">
                  <c:v>1612.5</c:v>
                </c:pt>
                <c:pt idx="645">
                  <c:v>1615</c:v>
                </c:pt>
                <c:pt idx="646">
                  <c:v>1617.5</c:v>
                </c:pt>
                <c:pt idx="647">
                  <c:v>1620</c:v>
                </c:pt>
                <c:pt idx="648">
                  <c:v>1622.5</c:v>
                </c:pt>
                <c:pt idx="649">
                  <c:v>1625</c:v>
                </c:pt>
                <c:pt idx="650">
                  <c:v>1627.5</c:v>
                </c:pt>
                <c:pt idx="651">
                  <c:v>1630</c:v>
                </c:pt>
                <c:pt idx="652">
                  <c:v>1632.5</c:v>
                </c:pt>
                <c:pt idx="653">
                  <c:v>1635</c:v>
                </c:pt>
                <c:pt idx="654">
                  <c:v>1637.5</c:v>
                </c:pt>
                <c:pt idx="655">
                  <c:v>1640</c:v>
                </c:pt>
                <c:pt idx="656">
                  <c:v>1642.5</c:v>
                </c:pt>
                <c:pt idx="657">
                  <c:v>1645</c:v>
                </c:pt>
                <c:pt idx="658">
                  <c:v>1647.5</c:v>
                </c:pt>
                <c:pt idx="659">
                  <c:v>1650</c:v>
                </c:pt>
                <c:pt idx="660">
                  <c:v>1652.5</c:v>
                </c:pt>
                <c:pt idx="661">
                  <c:v>1655</c:v>
                </c:pt>
                <c:pt idx="662">
                  <c:v>1657.5</c:v>
                </c:pt>
                <c:pt idx="663">
                  <c:v>1660</c:v>
                </c:pt>
                <c:pt idx="664">
                  <c:v>1662.5</c:v>
                </c:pt>
                <c:pt idx="665">
                  <c:v>1665</c:v>
                </c:pt>
                <c:pt idx="666">
                  <c:v>1667.5</c:v>
                </c:pt>
                <c:pt idx="667">
                  <c:v>1670</c:v>
                </c:pt>
                <c:pt idx="668">
                  <c:v>1672.5</c:v>
                </c:pt>
                <c:pt idx="669">
                  <c:v>1675</c:v>
                </c:pt>
                <c:pt idx="670">
                  <c:v>1677.5</c:v>
                </c:pt>
                <c:pt idx="671">
                  <c:v>1680</c:v>
                </c:pt>
                <c:pt idx="672">
                  <c:v>1682.5</c:v>
                </c:pt>
                <c:pt idx="673">
                  <c:v>1685</c:v>
                </c:pt>
                <c:pt idx="674">
                  <c:v>1687.5</c:v>
                </c:pt>
                <c:pt idx="675">
                  <c:v>1690</c:v>
                </c:pt>
                <c:pt idx="676">
                  <c:v>1692.5</c:v>
                </c:pt>
                <c:pt idx="677">
                  <c:v>1695</c:v>
                </c:pt>
                <c:pt idx="678">
                  <c:v>1697.5</c:v>
                </c:pt>
                <c:pt idx="679">
                  <c:v>1700</c:v>
                </c:pt>
                <c:pt idx="680">
                  <c:v>1702.5</c:v>
                </c:pt>
                <c:pt idx="681">
                  <c:v>1705</c:v>
                </c:pt>
                <c:pt idx="682">
                  <c:v>1707.5</c:v>
                </c:pt>
                <c:pt idx="683">
                  <c:v>1710</c:v>
                </c:pt>
                <c:pt idx="684">
                  <c:v>1712.5</c:v>
                </c:pt>
                <c:pt idx="685">
                  <c:v>1715</c:v>
                </c:pt>
                <c:pt idx="686">
                  <c:v>1717.5</c:v>
                </c:pt>
                <c:pt idx="687">
                  <c:v>1720</c:v>
                </c:pt>
                <c:pt idx="688">
                  <c:v>1722.5</c:v>
                </c:pt>
                <c:pt idx="689">
                  <c:v>1725</c:v>
                </c:pt>
                <c:pt idx="690">
                  <c:v>1727.5</c:v>
                </c:pt>
                <c:pt idx="691">
                  <c:v>1730</c:v>
                </c:pt>
                <c:pt idx="692">
                  <c:v>1732.5</c:v>
                </c:pt>
                <c:pt idx="693">
                  <c:v>1735</c:v>
                </c:pt>
                <c:pt idx="694">
                  <c:v>1737.5</c:v>
                </c:pt>
                <c:pt idx="695">
                  <c:v>1740</c:v>
                </c:pt>
                <c:pt idx="696">
                  <c:v>1742.5</c:v>
                </c:pt>
                <c:pt idx="697">
                  <c:v>1745</c:v>
                </c:pt>
                <c:pt idx="698">
                  <c:v>1747.5</c:v>
                </c:pt>
                <c:pt idx="699">
                  <c:v>1750</c:v>
                </c:pt>
                <c:pt idx="700">
                  <c:v>1752.5</c:v>
                </c:pt>
                <c:pt idx="701">
                  <c:v>1755</c:v>
                </c:pt>
                <c:pt idx="702">
                  <c:v>1757.5</c:v>
                </c:pt>
                <c:pt idx="703">
                  <c:v>1760</c:v>
                </c:pt>
                <c:pt idx="704">
                  <c:v>1762.5</c:v>
                </c:pt>
                <c:pt idx="705">
                  <c:v>1765</c:v>
                </c:pt>
                <c:pt idx="706">
                  <c:v>1767.5</c:v>
                </c:pt>
                <c:pt idx="707">
                  <c:v>1770</c:v>
                </c:pt>
                <c:pt idx="708">
                  <c:v>1772.5</c:v>
                </c:pt>
                <c:pt idx="709">
                  <c:v>1775</c:v>
                </c:pt>
                <c:pt idx="710">
                  <c:v>1777.5</c:v>
                </c:pt>
                <c:pt idx="711">
                  <c:v>1780</c:v>
                </c:pt>
                <c:pt idx="712">
                  <c:v>1782.5</c:v>
                </c:pt>
                <c:pt idx="713">
                  <c:v>1785</c:v>
                </c:pt>
                <c:pt idx="714">
                  <c:v>1787.5</c:v>
                </c:pt>
                <c:pt idx="715">
                  <c:v>1790</c:v>
                </c:pt>
                <c:pt idx="716">
                  <c:v>1792.5</c:v>
                </c:pt>
                <c:pt idx="717">
                  <c:v>1795</c:v>
                </c:pt>
                <c:pt idx="718">
                  <c:v>1797.5</c:v>
                </c:pt>
                <c:pt idx="719">
                  <c:v>1800</c:v>
                </c:pt>
                <c:pt idx="720">
                  <c:v>1802.5</c:v>
                </c:pt>
                <c:pt idx="721">
                  <c:v>1805</c:v>
                </c:pt>
                <c:pt idx="722">
                  <c:v>1807.5</c:v>
                </c:pt>
                <c:pt idx="723">
                  <c:v>1810</c:v>
                </c:pt>
                <c:pt idx="724">
                  <c:v>1812.5</c:v>
                </c:pt>
                <c:pt idx="725">
                  <c:v>1815</c:v>
                </c:pt>
                <c:pt idx="726">
                  <c:v>1817.5</c:v>
                </c:pt>
                <c:pt idx="727">
                  <c:v>1820</c:v>
                </c:pt>
                <c:pt idx="728">
                  <c:v>1822.5</c:v>
                </c:pt>
                <c:pt idx="729">
                  <c:v>1825</c:v>
                </c:pt>
                <c:pt idx="730">
                  <c:v>1827.5</c:v>
                </c:pt>
                <c:pt idx="731">
                  <c:v>1830</c:v>
                </c:pt>
                <c:pt idx="732">
                  <c:v>1832.5</c:v>
                </c:pt>
                <c:pt idx="733">
                  <c:v>1835</c:v>
                </c:pt>
                <c:pt idx="734">
                  <c:v>1837.5</c:v>
                </c:pt>
                <c:pt idx="735">
                  <c:v>1840</c:v>
                </c:pt>
                <c:pt idx="736">
                  <c:v>1842.5</c:v>
                </c:pt>
                <c:pt idx="737">
                  <c:v>1845</c:v>
                </c:pt>
                <c:pt idx="738">
                  <c:v>1847.5</c:v>
                </c:pt>
                <c:pt idx="739">
                  <c:v>1850</c:v>
                </c:pt>
                <c:pt idx="740">
                  <c:v>1852.5</c:v>
                </c:pt>
                <c:pt idx="741">
                  <c:v>1855</c:v>
                </c:pt>
                <c:pt idx="742">
                  <c:v>1857.5</c:v>
                </c:pt>
                <c:pt idx="743">
                  <c:v>1860</c:v>
                </c:pt>
                <c:pt idx="744">
                  <c:v>1862.5</c:v>
                </c:pt>
                <c:pt idx="745">
                  <c:v>1865</c:v>
                </c:pt>
                <c:pt idx="746">
                  <c:v>1867.5</c:v>
                </c:pt>
                <c:pt idx="747">
                  <c:v>1870</c:v>
                </c:pt>
                <c:pt idx="748">
                  <c:v>1872.5</c:v>
                </c:pt>
                <c:pt idx="749">
                  <c:v>1875</c:v>
                </c:pt>
                <c:pt idx="750">
                  <c:v>1877.5</c:v>
                </c:pt>
                <c:pt idx="751">
                  <c:v>1880</c:v>
                </c:pt>
                <c:pt idx="752">
                  <c:v>1882.5</c:v>
                </c:pt>
                <c:pt idx="753">
                  <c:v>1885</c:v>
                </c:pt>
                <c:pt idx="754">
                  <c:v>1887.5</c:v>
                </c:pt>
                <c:pt idx="755">
                  <c:v>1890</c:v>
                </c:pt>
                <c:pt idx="756">
                  <c:v>1892.5</c:v>
                </c:pt>
                <c:pt idx="757">
                  <c:v>1895</c:v>
                </c:pt>
                <c:pt idx="758">
                  <c:v>1897.5</c:v>
                </c:pt>
                <c:pt idx="759">
                  <c:v>1900</c:v>
                </c:pt>
                <c:pt idx="760">
                  <c:v>1902.5</c:v>
                </c:pt>
                <c:pt idx="761">
                  <c:v>1905</c:v>
                </c:pt>
                <c:pt idx="762">
                  <c:v>1907.5</c:v>
                </c:pt>
                <c:pt idx="763">
                  <c:v>1910</c:v>
                </c:pt>
                <c:pt idx="764">
                  <c:v>1912.5</c:v>
                </c:pt>
                <c:pt idx="765">
                  <c:v>1915</c:v>
                </c:pt>
                <c:pt idx="766">
                  <c:v>1917.5</c:v>
                </c:pt>
                <c:pt idx="767">
                  <c:v>1920</c:v>
                </c:pt>
                <c:pt idx="768">
                  <c:v>1922.5</c:v>
                </c:pt>
                <c:pt idx="769">
                  <c:v>1925</c:v>
                </c:pt>
                <c:pt idx="770">
                  <c:v>1927.5</c:v>
                </c:pt>
                <c:pt idx="771">
                  <c:v>1930</c:v>
                </c:pt>
                <c:pt idx="772">
                  <c:v>1932.5</c:v>
                </c:pt>
                <c:pt idx="773">
                  <c:v>1935</c:v>
                </c:pt>
                <c:pt idx="774">
                  <c:v>1937.5</c:v>
                </c:pt>
                <c:pt idx="775">
                  <c:v>1940</c:v>
                </c:pt>
                <c:pt idx="776">
                  <c:v>1942.5</c:v>
                </c:pt>
                <c:pt idx="777">
                  <c:v>1945</c:v>
                </c:pt>
                <c:pt idx="778">
                  <c:v>1947.5</c:v>
                </c:pt>
                <c:pt idx="779">
                  <c:v>1950</c:v>
                </c:pt>
                <c:pt idx="780">
                  <c:v>1952.5</c:v>
                </c:pt>
                <c:pt idx="781">
                  <c:v>1955</c:v>
                </c:pt>
                <c:pt idx="782">
                  <c:v>1957.5</c:v>
                </c:pt>
                <c:pt idx="783">
                  <c:v>1960</c:v>
                </c:pt>
                <c:pt idx="784">
                  <c:v>1962.5</c:v>
                </c:pt>
                <c:pt idx="785">
                  <c:v>1965</c:v>
                </c:pt>
                <c:pt idx="786">
                  <c:v>1967.5</c:v>
                </c:pt>
                <c:pt idx="787">
                  <c:v>1970</c:v>
                </c:pt>
                <c:pt idx="788">
                  <c:v>1972.5</c:v>
                </c:pt>
                <c:pt idx="789">
                  <c:v>1975</c:v>
                </c:pt>
                <c:pt idx="790">
                  <c:v>1977.5</c:v>
                </c:pt>
                <c:pt idx="791">
                  <c:v>1980</c:v>
                </c:pt>
                <c:pt idx="792">
                  <c:v>1982.5</c:v>
                </c:pt>
                <c:pt idx="793">
                  <c:v>1985</c:v>
                </c:pt>
                <c:pt idx="794">
                  <c:v>1987.5</c:v>
                </c:pt>
                <c:pt idx="795">
                  <c:v>1990</c:v>
                </c:pt>
                <c:pt idx="796">
                  <c:v>1992.5</c:v>
                </c:pt>
                <c:pt idx="797">
                  <c:v>1995</c:v>
                </c:pt>
                <c:pt idx="798">
                  <c:v>1997.5</c:v>
                </c:pt>
                <c:pt idx="799">
                  <c:v>2000</c:v>
                </c:pt>
                <c:pt idx="800">
                  <c:v>2002.5</c:v>
                </c:pt>
                <c:pt idx="801">
                  <c:v>2005</c:v>
                </c:pt>
                <c:pt idx="802">
                  <c:v>2007.5</c:v>
                </c:pt>
                <c:pt idx="803">
                  <c:v>2010</c:v>
                </c:pt>
                <c:pt idx="804">
                  <c:v>2012.5</c:v>
                </c:pt>
                <c:pt idx="805">
                  <c:v>2015</c:v>
                </c:pt>
                <c:pt idx="806">
                  <c:v>2017.5</c:v>
                </c:pt>
                <c:pt idx="807">
                  <c:v>2020</c:v>
                </c:pt>
                <c:pt idx="808">
                  <c:v>2022.5</c:v>
                </c:pt>
                <c:pt idx="809">
                  <c:v>2025</c:v>
                </c:pt>
                <c:pt idx="810">
                  <c:v>2027.5</c:v>
                </c:pt>
                <c:pt idx="811">
                  <c:v>2030</c:v>
                </c:pt>
                <c:pt idx="812">
                  <c:v>2032.5</c:v>
                </c:pt>
                <c:pt idx="813">
                  <c:v>2035</c:v>
                </c:pt>
                <c:pt idx="814">
                  <c:v>2037.5</c:v>
                </c:pt>
                <c:pt idx="815">
                  <c:v>2040</c:v>
                </c:pt>
                <c:pt idx="816">
                  <c:v>2042.5</c:v>
                </c:pt>
                <c:pt idx="817">
                  <c:v>2045</c:v>
                </c:pt>
                <c:pt idx="818">
                  <c:v>2047.5</c:v>
                </c:pt>
                <c:pt idx="819">
                  <c:v>2050</c:v>
                </c:pt>
                <c:pt idx="820">
                  <c:v>2052.5</c:v>
                </c:pt>
                <c:pt idx="821">
                  <c:v>2055</c:v>
                </c:pt>
                <c:pt idx="822">
                  <c:v>2057.5</c:v>
                </c:pt>
                <c:pt idx="823">
                  <c:v>2060</c:v>
                </c:pt>
                <c:pt idx="824">
                  <c:v>2062.5</c:v>
                </c:pt>
                <c:pt idx="825">
                  <c:v>2065</c:v>
                </c:pt>
                <c:pt idx="826">
                  <c:v>2067.5</c:v>
                </c:pt>
                <c:pt idx="827">
                  <c:v>2070</c:v>
                </c:pt>
                <c:pt idx="828">
                  <c:v>2072.5</c:v>
                </c:pt>
                <c:pt idx="829">
                  <c:v>2075</c:v>
                </c:pt>
                <c:pt idx="830">
                  <c:v>2077.5</c:v>
                </c:pt>
                <c:pt idx="831">
                  <c:v>2080</c:v>
                </c:pt>
                <c:pt idx="832">
                  <c:v>2082.5</c:v>
                </c:pt>
                <c:pt idx="833">
                  <c:v>2085</c:v>
                </c:pt>
                <c:pt idx="834">
                  <c:v>2087.5</c:v>
                </c:pt>
                <c:pt idx="835">
                  <c:v>2090</c:v>
                </c:pt>
                <c:pt idx="836">
                  <c:v>2092.5</c:v>
                </c:pt>
                <c:pt idx="837">
                  <c:v>2095</c:v>
                </c:pt>
                <c:pt idx="838">
                  <c:v>2097.5</c:v>
                </c:pt>
                <c:pt idx="839">
                  <c:v>2100</c:v>
                </c:pt>
                <c:pt idx="840">
                  <c:v>2102.5</c:v>
                </c:pt>
                <c:pt idx="841">
                  <c:v>2105</c:v>
                </c:pt>
                <c:pt idx="842">
                  <c:v>2107.5</c:v>
                </c:pt>
                <c:pt idx="843">
                  <c:v>2110</c:v>
                </c:pt>
                <c:pt idx="844">
                  <c:v>2112.5</c:v>
                </c:pt>
                <c:pt idx="845">
                  <c:v>2115</c:v>
                </c:pt>
                <c:pt idx="846">
                  <c:v>2117.5</c:v>
                </c:pt>
                <c:pt idx="847">
                  <c:v>2120</c:v>
                </c:pt>
                <c:pt idx="848">
                  <c:v>2122.5</c:v>
                </c:pt>
                <c:pt idx="849">
                  <c:v>2125</c:v>
                </c:pt>
                <c:pt idx="850">
                  <c:v>2127.5</c:v>
                </c:pt>
                <c:pt idx="851">
                  <c:v>2130</c:v>
                </c:pt>
                <c:pt idx="852">
                  <c:v>2132.5</c:v>
                </c:pt>
                <c:pt idx="853">
                  <c:v>2135</c:v>
                </c:pt>
                <c:pt idx="854">
                  <c:v>2137.5</c:v>
                </c:pt>
                <c:pt idx="855">
                  <c:v>2140</c:v>
                </c:pt>
                <c:pt idx="856">
                  <c:v>2142.5</c:v>
                </c:pt>
                <c:pt idx="857">
                  <c:v>2145</c:v>
                </c:pt>
                <c:pt idx="858">
                  <c:v>2147.5</c:v>
                </c:pt>
                <c:pt idx="859">
                  <c:v>2150</c:v>
                </c:pt>
                <c:pt idx="860">
                  <c:v>2152.5</c:v>
                </c:pt>
                <c:pt idx="861">
                  <c:v>2155</c:v>
                </c:pt>
                <c:pt idx="862">
                  <c:v>2157.5</c:v>
                </c:pt>
                <c:pt idx="863">
                  <c:v>2160</c:v>
                </c:pt>
                <c:pt idx="864">
                  <c:v>2162.5</c:v>
                </c:pt>
                <c:pt idx="865">
                  <c:v>2165</c:v>
                </c:pt>
                <c:pt idx="866">
                  <c:v>2167.5</c:v>
                </c:pt>
                <c:pt idx="867">
                  <c:v>2170</c:v>
                </c:pt>
                <c:pt idx="868">
                  <c:v>2172.5</c:v>
                </c:pt>
                <c:pt idx="869">
                  <c:v>2175</c:v>
                </c:pt>
                <c:pt idx="870">
                  <c:v>2177.5</c:v>
                </c:pt>
                <c:pt idx="871">
                  <c:v>2180</c:v>
                </c:pt>
                <c:pt idx="872">
                  <c:v>2182.5</c:v>
                </c:pt>
                <c:pt idx="873">
                  <c:v>2185</c:v>
                </c:pt>
                <c:pt idx="874">
                  <c:v>2187.5</c:v>
                </c:pt>
                <c:pt idx="875">
                  <c:v>2190</c:v>
                </c:pt>
                <c:pt idx="876">
                  <c:v>2192.5</c:v>
                </c:pt>
                <c:pt idx="877">
                  <c:v>2195</c:v>
                </c:pt>
                <c:pt idx="878">
                  <c:v>2197.5</c:v>
                </c:pt>
                <c:pt idx="879">
                  <c:v>2200</c:v>
                </c:pt>
                <c:pt idx="880">
                  <c:v>2202.5</c:v>
                </c:pt>
                <c:pt idx="881">
                  <c:v>2205</c:v>
                </c:pt>
                <c:pt idx="882">
                  <c:v>2207.5</c:v>
                </c:pt>
                <c:pt idx="883">
                  <c:v>2210</c:v>
                </c:pt>
                <c:pt idx="884">
                  <c:v>2212.5</c:v>
                </c:pt>
                <c:pt idx="885">
                  <c:v>2215</c:v>
                </c:pt>
                <c:pt idx="886">
                  <c:v>2217.5</c:v>
                </c:pt>
                <c:pt idx="887">
                  <c:v>2220</c:v>
                </c:pt>
                <c:pt idx="888">
                  <c:v>2222.5</c:v>
                </c:pt>
                <c:pt idx="889">
                  <c:v>2225</c:v>
                </c:pt>
                <c:pt idx="890">
                  <c:v>2227.5</c:v>
                </c:pt>
                <c:pt idx="891">
                  <c:v>2230</c:v>
                </c:pt>
                <c:pt idx="892">
                  <c:v>2232.5</c:v>
                </c:pt>
                <c:pt idx="893">
                  <c:v>2235</c:v>
                </c:pt>
                <c:pt idx="894">
                  <c:v>2237.5</c:v>
                </c:pt>
                <c:pt idx="895">
                  <c:v>2240</c:v>
                </c:pt>
                <c:pt idx="896">
                  <c:v>2242.5</c:v>
                </c:pt>
                <c:pt idx="897">
                  <c:v>2245</c:v>
                </c:pt>
                <c:pt idx="898">
                  <c:v>2247.5</c:v>
                </c:pt>
                <c:pt idx="899">
                  <c:v>2250</c:v>
                </c:pt>
                <c:pt idx="900">
                  <c:v>2252.5</c:v>
                </c:pt>
                <c:pt idx="901">
                  <c:v>2255</c:v>
                </c:pt>
                <c:pt idx="902">
                  <c:v>2257.5</c:v>
                </c:pt>
                <c:pt idx="903">
                  <c:v>2260</c:v>
                </c:pt>
                <c:pt idx="904">
                  <c:v>2262.5</c:v>
                </c:pt>
                <c:pt idx="905">
                  <c:v>2265</c:v>
                </c:pt>
                <c:pt idx="906">
                  <c:v>2267.5</c:v>
                </c:pt>
                <c:pt idx="907">
                  <c:v>2270</c:v>
                </c:pt>
                <c:pt idx="908">
                  <c:v>2272.5</c:v>
                </c:pt>
                <c:pt idx="909">
                  <c:v>2275</c:v>
                </c:pt>
                <c:pt idx="910">
                  <c:v>2277.5</c:v>
                </c:pt>
                <c:pt idx="911">
                  <c:v>2280</c:v>
                </c:pt>
                <c:pt idx="912">
                  <c:v>2282.5</c:v>
                </c:pt>
                <c:pt idx="913">
                  <c:v>2285</c:v>
                </c:pt>
                <c:pt idx="914">
                  <c:v>2287.5</c:v>
                </c:pt>
                <c:pt idx="915">
                  <c:v>2290</c:v>
                </c:pt>
                <c:pt idx="916">
                  <c:v>2292.5</c:v>
                </c:pt>
                <c:pt idx="917">
                  <c:v>2295</c:v>
                </c:pt>
                <c:pt idx="918">
                  <c:v>2297.5</c:v>
                </c:pt>
                <c:pt idx="919">
                  <c:v>2300</c:v>
                </c:pt>
                <c:pt idx="920">
                  <c:v>2302.5</c:v>
                </c:pt>
                <c:pt idx="921">
                  <c:v>2305</c:v>
                </c:pt>
                <c:pt idx="922">
                  <c:v>2307.5</c:v>
                </c:pt>
                <c:pt idx="923">
                  <c:v>2310</c:v>
                </c:pt>
                <c:pt idx="924">
                  <c:v>2312.5</c:v>
                </c:pt>
                <c:pt idx="925">
                  <c:v>2315</c:v>
                </c:pt>
                <c:pt idx="926">
                  <c:v>2317.5</c:v>
                </c:pt>
                <c:pt idx="927">
                  <c:v>2320</c:v>
                </c:pt>
                <c:pt idx="928">
                  <c:v>2322.5</c:v>
                </c:pt>
                <c:pt idx="929">
                  <c:v>2325</c:v>
                </c:pt>
                <c:pt idx="930">
                  <c:v>2327.5</c:v>
                </c:pt>
                <c:pt idx="931">
                  <c:v>2330</c:v>
                </c:pt>
                <c:pt idx="932">
                  <c:v>2332.5</c:v>
                </c:pt>
                <c:pt idx="933">
                  <c:v>2335</c:v>
                </c:pt>
                <c:pt idx="934">
                  <c:v>2337.5</c:v>
                </c:pt>
                <c:pt idx="935">
                  <c:v>2340</c:v>
                </c:pt>
                <c:pt idx="936">
                  <c:v>2342.5</c:v>
                </c:pt>
                <c:pt idx="937">
                  <c:v>2345</c:v>
                </c:pt>
                <c:pt idx="938">
                  <c:v>2347.5</c:v>
                </c:pt>
                <c:pt idx="939">
                  <c:v>2350</c:v>
                </c:pt>
                <c:pt idx="940">
                  <c:v>2352.5</c:v>
                </c:pt>
                <c:pt idx="941">
                  <c:v>2355</c:v>
                </c:pt>
                <c:pt idx="942">
                  <c:v>2357.5</c:v>
                </c:pt>
                <c:pt idx="943">
                  <c:v>2360</c:v>
                </c:pt>
                <c:pt idx="944">
                  <c:v>2362.5</c:v>
                </c:pt>
                <c:pt idx="945">
                  <c:v>2365</c:v>
                </c:pt>
                <c:pt idx="946">
                  <c:v>2367.5</c:v>
                </c:pt>
                <c:pt idx="947">
                  <c:v>2370</c:v>
                </c:pt>
                <c:pt idx="948">
                  <c:v>2372.5</c:v>
                </c:pt>
                <c:pt idx="949">
                  <c:v>2375</c:v>
                </c:pt>
                <c:pt idx="950">
                  <c:v>2377.5</c:v>
                </c:pt>
                <c:pt idx="951">
                  <c:v>2380</c:v>
                </c:pt>
                <c:pt idx="952">
                  <c:v>2382.5</c:v>
                </c:pt>
                <c:pt idx="953">
                  <c:v>2385</c:v>
                </c:pt>
                <c:pt idx="954">
                  <c:v>2387.5</c:v>
                </c:pt>
                <c:pt idx="955">
                  <c:v>2390</c:v>
                </c:pt>
                <c:pt idx="956">
                  <c:v>2392.5</c:v>
                </c:pt>
                <c:pt idx="957">
                  <c:v>2395</c:v>
                </c:pt>
                <c:pt idx="958">
                  <c:v>2397.5</c:v>
                </c:pt>
                <c:pt idx="959">
                  <c:v>2400</c:v>
                </c:pt>
                <c:pt idx="960">
                  <c:v>2402.5</c:v>
                </c:pt>
                <c:pt idx="961">
                  <c:v>2405</c:v>
                </c:pt>
                <c:pt idx="962">
                  <c:v>2407.5</c:v>
                </c:pt>
                <c:pt idx="963">
                  <c:v>2410</c:v>
                </c:pt>
                <c:pt idx="964">
                  <c:v>2412.5</c:v>
                </c:pt>
                <c:pt idx="965">
                  <c:v>2415</c:v>
                </c:pt>
                <c:pt idx="966">
                  <c:v>2417.5</c:v>
                </c:pt>
                <c:pt idx="967">
                  <c:v>2420</c:v>
                </c:pt>
                <c:pt idx="968">
                  <c:v>2422.5</c:v>
                </c:pt>
                <c:pt idx="969">
                  <c:v>2425</c:v>
                </c:pt>
                <c:pt idx="970">
                  <c:v>2427.5</c:v>
                </c:pt>
                <c:pt idx="971">
                  <c:v>2430</c:v>
                </c:pt>
                <c:pt idx="972">
                  <c:v>2432.5</c:v>
                </c:pt>
                <c:pt idx="973">
                  <c:v>2435</c:v>
                </c:pt>
                <c:pt idx="974">
                  <c:v>2437.5</c:v>
                </c:pt>
                <c:pt idx="975">
                  <c:v>2440</c:v>
                </c:pt>
                <c:pt idx="976">
                  <c:v>2442.5</c:v>
                </c:pt>
                <c:pt idx="977">
                  <c:v>2445</c:v>
                </c:pt>
                <c:pt idx="978">
                  <c:v>2447.5</c:v>
                </c:pt>
                <c:pt idx="979">
                  <c:v>2450</c:v>
                </c:pt>
                <c:pt idx="980">
                  <c:v>2452.5</c:v>
                </c:pt>
                <c:pt idx="981">
                  <c:v>2455</c:v>
                </c:pt>
                <c:pt idx="982">
                  <c:v>2457.5</c:v>
                </c:pt>
                <c:pt idx="983">
                  <c:v>2460</c:v>
                </c:pt>
                <c:pt idx="984">
                  <c:v>2462.5</c:v>
                </c:pt>
                <c:pt idx="985">
                  <c:v>2465</c:v>
                </c:pt>
                <c:pt idx="986">
                  <c:v>2467.5</c:v>
                </c:pt>
                <c:pt idx="987">
                  <c:v>2470</c:v>
                </c:pt>
                <c:pt idx="988">
                  <c:v>2472.5</c:v>
                </c:pt>
                <c:pt idx="989">
                  <c:v>2475</c:v>
                </c:pt>
                <c:pt idx="990">
                  <c:v>2477.5</c:v>
                </c:pt>
                <c:pt idx="991">
                  <c:v>2480</c:v>
                </c:pt>
                <c:pt idx="992">
                  <c:v>2482.5</c:v>
                </c:pt>
                <c:pt idx="993">
                  <c:v>2485</c:v>
                </c:pt>
                <c:pt idx="994">
                  <c:v>2487.5</c:v>
                </c:pt>
                <c:pt idx="995">
                  <c:v>2490</c:v>
                </c:pt>
                <c:pt idx="996">
                  <c:v>2492.5</c:v>
                </c:pt>
                <c:pt idx="997">
                  <c:v>2495</c:v>
                </c:pt>
                <c:pt idx="998">
                  <c:v>2497.5</c:v>
                </c:pt>
                <c:pt idx="999">
                  <c:v>2500</c:v>
                </c:pt>
                <c:pt idx="1000">
                  <c:v>2502.5</c:v>
                </c:pt>
                <c:pt idx="1001">
                  <c:v>2505</c:v>
                </c:pt>
                <c:pt idx="1002">
                  <c:v>2507.5</c:v>
                </c:pt>
                <c:pt idx="1003">
                  <c:v>2510</c:v>
                </c:pt>
                <c:pt idx="1004">
                  <c:v>2512.5</c:v>
                </c:pt>
                <c:pt idx="1005">
                  <c:v>2515</c:v>
                </c:pt>
                <c:pt idx="1006">
                  <c:v>2517.5</c:v>
                </c:pt>
                <c:pt idx="1007">
                  <c:v>2520</c:v>
                </c:pt>
                <c:pt idx="1008">
                  <c:v>2522.5</c:v>
                </c:pt>
                <c:pt idx="1009">
                  <c:v>2525</c:v>
                </c:pt>
                <c:pt idx="1010">
                  <c:v>2527.5</c:v>
                </c:pt>
                <c:pt idx="1011">
                  <c:v>2530</c:v>
                </c:pt>
                <c:pt idx="1012">
                  <c:v>2532.5</c:v>
                </c:pt>
                <c:pt idx="1013">
                  <c:v>2535</c:v>
                </c:pt>
                <c:pt idx="1014">
                  <c:v>2537.5</c:v>
                </c:pt>
                <c:pt idx="1015">
                  <c:v>2540</c:v>
                </c:pt>
                <c:pt idx="1016">
                  <c:v>2542.5</c:v>
                </c:pt>
                <c:pt idx="1017">
                  <c:v>2545</c:v>
                </c:pt>
                <c:pt idx="1018">
                  <c:v>2547.5</c:v>
                </c:pt>
                <c:pt idx="1019">
                  <c:v>2550</c:v>
                </c:pt>
                <c:pt idx="1020">
                  <c:v>2552.5</c:v>
                </c:pt>
                <c:pt idx="1021">
                  <c:v>2555</c:v>
                </c:pt>
                <c:pt idx="1022">
                  <c:v>2557.5</c:v>
                </c:pt>
                <c:pt idx="1023">
                  <c:v>2560</c:v>
                </c:pt>
                <c:pt idx="1024">
                  <c:v>2562.5</c:v>
                </c:pt>
                <c:pt idx="1025">
                  <c:v>2565</c:v>
                </c:pt>
                <c:pt idx="1026">
                  <c:v>2567.5</c:v>
                </c:pt>
                <c:pt idx="1027">
                  <c:v>2570</c:v>
                </c:pt>
                <c:pt idx="1028">
                  <c:v>2572.5</c:v>
                </c:pt>
                <c:pt idx="1029">
                  <c:v>2575</c:v>
                </c:pt>
                <c:pt idx="1030">
                  <c:v>2577.5</c:v>
                </c:pt>
                <c:pt idx="1031">
                  <c:v>2580</c:v>
                </c:pt>
                <c:pt idx="1032">
                  <c:v>2582.5</c:v>
                </c:pt>
                <c:pt idx="1033">
                  <c:v>2585</c:v>
                </c:pt>
                <c:pt idx="1034">
                  <c:v>2587.5</c:v>
                </c:pt>
                <c:pt idx="1035">
                  <c:v>2590</c:v>
                </c:pt>
                <c:pt idx="1036">
                  <c:v>2592.5</c:v>
                </c:pt>
                <c:pt idx="1037">
                  <c:v>2595</c:v>
                </c:pt>
                <c:pt idx="1038">
                  <c:v>2597.5</c:v>
                </c:pt>
                <c:pt idx="1039">
                  <c:v>2600</c:v>
                </c:pt>
                <c:pt idx="1040">
                  <c:v>2602.5</c:v>
                </c:pt>
                <c:pt idx="1041">
                  <c:v>2605</c:v>
                </c:pt>
                <c:pt idx="1042">
                  <c:v>2607.5</c:v>
                </c:pt>
                <c:pt idx="1043">
                  <c:v>2610</c:v>
                </c:pt>
                <c:pt idx="1044">
                  <c:v>2612.5</c:v>
                </c:pt>
                <c:pt idx="1045">
                  <c:v>2615</c:v>
                </c:pt>
                <c:pt idx="1046">
                  <c:v>2617.5</c:v>
                </c:pt>
                <c:pt idx="1047">
                  <c:v>2620</c:v>
                </c:pt>
                <c:pt idx="1048">
                  <c:v>2622.5</c:v>
                </c:pt>
                <c:pt idx="1049">
                  <c:v>2625</c:v>
                </c:pt>
                <c:pt idx="1050">
                  <c:v>2627.5</c:v>
                </c:pt>
                <c:pt idx="1051">
                  <c:v>2630</c:v>
                </c:pt>
                <c:pt idx="1052">
                  <c:v>2632.5</c:v>
                </c:pt>
                <c:pt idx="1053">
                  <c:v>2635</c:v>
                </c:pt>
                <c:pt idx="1054">
                  <c:v>2637.5</c:v>
                </c:pt>
                <c:pt idx="1055">
                  <c:v>2640</c:v>
                </c:pt>
                <c:pt idx="1056">
                  <c:v>2642.5</c:v>
                </c:pt>
                <c:pt idx="1057">
                  <c:v>2645</c:v>
                </c:pt>
                <c:pt idx="1058">
                  <c:v>2647.5</c:v>
                </c:pt>
                <c:pt idx="1059">
                  <c:v>2650</c:v>
                </c:pt>
                <c:pt idx="1060">
                  <c:v>2652.5</c:v>
                </c:pt>
                <c:pt idx="1061">
                  <c:v>2655</c:v>
                </c:pt>
                <c:pt idx="1062">
                  <c:v>2657.5</c:v>
                </c:pt>
                <c:pt idx="1063">
                  <c:v>2660</c:v>
                </c:pt>
                <c:pt idx="1064">
                  <c:v>2662.5</c:v>
                </c:pt>
                <c:pt idx="1065">
                  <c:v>2665</c:v>
                </c:pt>
                <c:pt idx="1066">
                  <c:v>2667.5</c:v>
                </c:pt>
                <c:pt idx="1067">
                  <c:v>2670</c:v>
                </c:pt>
                <c:pt idx="1068">
                  <c:v>2672.5</c:v>
                </c:pt>
                <c:pt idx="1069">
                  <c:v>2675</c:v>
                </c:pt>
                <c:pt idx="1070">
                  <c:v>2677.5</c:v>
                </c:pt>
                <c:pt idx="1071">
                  <c:v>2680</c:v>
                </c:pt>
                <c:pt idx="1072">
                  <c:v>2682.5</c:v>
                </c:pt>
                <c:pt idx="1073">
                  <c:v>2685</c:v>
                </c:pt>
                <c:pt idx="1074">
                  <c:v>2687.5</c:v>
                </c:pt>
                <c:pt idx="1075">
                  <c:v>2690</c:v>
                </c:pt>
                <c:pt idx="1076">
                  <c:v>2692.5</c:v>
                </c:pt>
                <c:pt idx="1077">
                  <c:v>2695</c:v>
                </c:pt>
                <c:pt idx="1078">
                  <c:v>2697.5</c:v>
                </c:pt>
                <c:pt idx="1079">
                  <c:v>2700</c:v>
                </c:pt>
                <c:pt idx="1080">
                  <c:v>2702.5</c:v>
                </c:pt>
                <c:pt idx="1081">
                  <c:v>2705</c:v>
                </c:pt>
                <c:pt idx="1082">
                  <c:v>2707.5</c:v>
                </c:pt>
                <c:pt idx="1083">
                  <c:v>2710</c:v>
                </c:pt>
                <c:pt idx="1084">
                  <c:v>2712.5</c:v>
                </c:pt>
                <c:pt idx="1085">
                  <c:v>2715</c:v>
                </c:pt>
                <c:pt idx="1086">
                  <c:v>2717.5</c:v>
                </c:pt>
                <c:pt idx="1087">
                  <c:v>2720</c:v>
                </c:pt>
                <c:pt idx="1088">
                  <c:v>2722.5</c:v>
                </c:pt>
                <c:pt idx="1089">
                  <c:v>2725</c:v>
                </c:pt>
                <c:pt idx="1090">
                  <c:v>2727.5</c:v>
                </c:pt>
                <c:pt idx="1091">
                  <c:v>2730</c:v>
                </c:pt>
                <c:pt idx="1092">
                  <c:v>2732.5</c:v>
                </c:pt>
                <c:pt idx="1093">
                  <c:v>2735</c:v>
                </c:pt>
                <c:pt idx="1094">
                  <c:v>2737.5</c:v>
                </c:pt>
                <c:pt idx="1095">
                  <c:v>2740</c:v>
                </c:pt>
                <c:pt idx="1096">
                  <c:v>2742.5</c:v>
                </c:pt>
                <c:pt idx="1097">
                  <c:v>2745</c:v>
                </c:pt>
                <c:pt idx="1098">
                  <c:v>2747.5</c:v>
                </c:pt>
                <c:pt idx="1099">
                  <c:v>2750</c:v>
                </c:pt>
                <c:pt idx="1100">
                  <c:v>2752.5</c:v>
                </c:pt>
                <c:pt idx="1101">
                  <c:v>2755</c:v>
                </c:pt>
                <c:pt idx="1102">
                  <c:v>2757.5</c:v>
                </c:pt>
                <c:pt idx="1103">
                  <c:v>2760</c:v>
                </c:pt>
                <c:pt idx="1104">
                  <c:v>2762.5</c:v>
                </c:pt>
                <c:pt idx="1105">
                  <c:v>2765</c:v>
                </c:pt>
                <c:pt idx="1106">
                  <c:v>2767.5</c:v>
                </c:pt>
                <c:pt idx="1107">
                  <c:v>2770</c:v>
                </c:pt>
                <c:pt idx="1108">
                  <c:v>2772.5</c:v>
                </c:pt>
                <c:pt idx="1109">
                  <c:v>2775</c:v>
                </c:pt>
                <c:pt idx="1110">
                  <c:v>2777.5</c:v>
                </c:pt>
                <c:pt idx="1111">
                  <c:v>2780</c:v>
                </c:pt>
                <c:pt idx="1112">
                  <c:v>2782.5</c:v>
                </c:pt>
                <c:pt idx="1113">
                  <c:v>2785</c:v>
                </c:pt>
                <c:pt idx="1114">
                  <c:v>2787.5</c:v>
                </c:pt>
                <c:pt idx="1115">
                  <c:v>2790</c:v>
                </c:pt>
                <c:pt idx="1116">
                  <c:v>2792.5</c:v>
                </c:pt>
                <c:pt idx="1117">
                  <c:v>2795</c:v>
                </c:pt>
                <c:pt idx="1118">
                  <c:v>2797.5</c:v>
                </c:pt>
                <c:pt idx="1119">
                  <c:v>2800</c:v>
                </c:pt>
                <c:pt idx="1120">
                  <c:v>2802.5</c:v>
                </c:pt>
                <c:pt idx="1121">
                  <c:v>2805</c:v>
                </c:pt>
                <c:pt idx="1122">
                  <c:v>2807.5</c:v>
                </c:pt>
                <c:pt idx="1123">
                  <c:v>2810</c:v>
                </c:pt>
                <c:pt idx="1124">
                  <c:v>2812.5</c:v>
                </c:pt>
                <c:pt idx="1125">
                  <c:v>2815</c:v>
                </c:pt>
                <c:pt idx="1126">
                  <c:v>2817.5</c:v>
                </c:pt>
                <c:pt idx="1127">
                  <c:v>2820</c:v>
                </c:pt>
                <c:pt idx="1128">
                  <c:v>2822.5</c:v>
                </c:pt>
                <c:pt idx="1129">
                  <c:v>2825</c:v>
                </c:pt>
                <c:pt idx="1130">
                  <c:v>2827.5</c:v>
                </c:pt>
                <c:pt idx="1131">
                  <c:v>2830</c:v>
                </c:pt>
                <c:pt idx="1132">
                  <c:v>2832.5</c:v>
                </c:pt>
                <c:pt idx="1133">
                  <c:v>2835</c:v>
                </c:pt>
                <c:pt idx="1134">
                  <c:v>2837.5</c:v>
                </c:pt>
                <c:pt idx="1135">
                  <c:v>2840</c:v>
                </c:pt>
                <c:pt idx="1136">
                  <c:v>2842.5</c:v>
                </c:pt>
                <c:pt idx="1137">
                  <c:v>2845</c:v>
                </c:pt>
                <c:pt idx="1138">
                  <c:v>2847.5</c:v>
                </c:pt>
                <c:pt idx="1139">
                  <c:v>2850</c:v>
                </c:pt>
                <c:pt idx="1140">
                  <c:v>2852.5</c:v>
                </c:pt>
                <c:pt idx="1141">
                  <c:v>2855</c:v>
                </c:pt>
                <c:pt idx="1142">
                  <c:v>2857.5</c:v>
                </c:pt>
                <c:pt idx="1143">
                  <c:v>2860</c:v>
                </c:pt>
                <c:pt idx="1144">
                  <c:v>2862.5</c:v>
                </c:pt>
                <c:pt idx="1145">
                  <c:v>2865</c:v>
                </c:pt>
                <c:pt idx="1146">
                  <c:v>2867.5</c:v>
                </c:pt>
                <c:pt idx="1147">
                  <c:v>2870</c:v>
                </c:pt>
                <c:pt idx="1148">
                  <c:v>2872.5</c:v>
                </c:pt>
                <c:pt idx="1149">
                  <c:v>2875</c:v>
                </c:pt>
                <c:pt idx="1150">
                  <c:v>2877.5</c:v>
                </c:pt>
                <c:pt idx="1151">
                  <c:v>2880</c:v>
                </c:pt>
                <c:pt idx="1152">
                  <c:v>2882.5</c:v>
                </c:pt>
                <c:pt idx="1153">
                  <c:v>2885</c:v>
                </c:pt>
                <c:pt idx="1154">
                  <c:v>2887.5</c:v>
                </c:pt>
                <c:pt idx="1155">
                  <c:v>2890</c:v>
                </c:pt>
                <c:pt idx="1156">
                  <c:v>2892.5</c:v>
                </c:pt>
                <c:pt idx="1157">
                  <c:v>2895</c:v>
                </c:pt>
                <c:pt idx="1158">
                  <c:v>2897.5</c:v>
                </c:pt>
                <c:pt idx="1159">
                  <c:v>2900</c:v>
                </c:pt>
                <c:pt idx="1160">
                  <c:v>2902.5</c:v>
                </c:pt>
                <c:pt idx="1161">
                  <c:v>2905</c:v>
                </c:pt>
                <c:pt idx="1162">
                  <c:v>2907.5</c:v>
                </c:pt>
                <c:pt idx="1163">
                  <c:v>2910</c:v>
                </c:pt>
                <c:pt idx="1164">
                  <c:v>2912.5</c:v>
                </c:pt>
                <c:pt idx="1165">
                  <c:v>2915</c:v>
                </c:pt>
                <c:pt idx="1166">
                  <c:v>2917.5</c:v>
                </c:pt>
                <c:pt idx="1167">
                  <c:v>2920</c:v>
                </c:pt>
                <c:pt idx="1168">
                  <c:v>2922.5</c:v>
                </c:pt>
                <c:pt idx="1169">
                  <c:v>2925</c:v>
                </c:pt>
                <c:pt idx="1170">
                  <c:v>2927.5</c:v>
                </c:pt>
                <c:pt idx="1171">
                  <c:v>2930</c:v>
                </c:pt>
                <c:pt idx="1172">
                  <c:v>2932.5</c:v>
                </c:pt>
                <c:pt idx="1173">
                  <c:v>2935</c:v>
                </c:pt>
                <c:pt idx="1174">
                  <c:v>2937.5</c:v>
                </c:pt>
                <c:pt idx="1175">
                  <c:v>2940</c:v>
                </c:pt>
                <c:pt idx="1176">
                  <c:v>2942.5</c:v>
                </c:pt>
                <c:pt idx="1177">
                  <c:v>2945</c:v>
                </c:pt>
                <c:pt idx="1178">
                  <c:v>2947.5</c:v>
                </c:pt>
                <c:pt idx="1179">
                  <c:v>2950</c:v>
                </c:pt>
                <c:pt idx="1180">
                  <c:v>2952.5</c:v>
                </c:pt>
                <c:pt idx="1181">
                  <c:v>2955</c:v>
                </c:pt>
                <c:pt idx="1182">
                  <c:v>2957.5</c:v>
                </c:pt>
                <c:pt idx="1183">
                  <c:v>2960</c:v>
                </c:pt>
                <c:pt idx="1184">
                  <c:v>2962.5</c:v>
                </c:pt>
                <c:pt idx="1185">
                  <c:v>2965</c:v>
                </c:pt>
                <c:pt idx="1186">
                  <c:v>2967.5</c:v>
                </c:pt>
                <c:pt idx="1187">
                  <c:v>2970</c:v>
                </c:pt>
                <c:pt idx="1188">
                  <c:v>2972.5</c:v>
                </c:pt>
                <c:pt idx="1189">
                  <c:v>2975</c:v>
                </c:pt>
                <c:pt idx="1190">
                  <c:v>2977.5</c:v>
                </c:pt>
                <c:pt idx="1191">
                  <c:v>2980</c:v>
                </c:pt>
                <c:pt idx="1192">
                  <c:v>2982.5</c:v>
                </c:pt>
                <c:pt idx="1193">
                  <c:v>2985</c:v>
                </c:pt>
                <c:pt idx="1194">
                  <c:v>2987.5</c:v>
                </c:pt>
                <c:pt idx="1195">
                  <c:v>2990</c:v>
                </c:pt>
                <c:pt idx="1196">
                  <c:v>2992.5</c:v>
                </c:pt>
                <c:pt idx="1197">
                  <c:v>2995</c:v>
                </c:pt>
                <c:pt idx="1198">
                  <c:v>2997.5</c:v>
                </c:pt>
                <c:pt idx="1199">
                  <c:v>3000</c:v>
                </c:pt>
                <c:pt idx="1200">
                  <c:v>3002.5</c:v>
                </c:pt>
                <c:pt idx="1201">
                  <c:v>3005</c:v>
                </c:pt>
                <c:pt idx="1202">
                  <c:v>3007.5</c:v>
                </c:pt>
                <c:pt idx="1203">
                  <c:v>3010</c:v>
                </c:pt>
                <c:pt idx="1204">
                  <c:v>3012.5</c:v>
                </c:pt>
                <c:pt idx="1205">
                  <c:v>3015</c:v>
                </c:pt>
                <c:pt idx="1206">
                  <c:v>3017.5</c:v>
                </c:pt>
                <c:pt idx="1207">
                  <c:v>3020</c:v>
                </c:pt>
                <c:pt idx="1208">
                  <c:v>3022.5</c:v>
                </c:pt>
                <c:pt idx="1209">
                  <c:v>3025</c:v>
                </c:pt>
                <c:pt idx="1210">
                  <c:v>3027.5</c:v>
                </c:pt>
                <c:pt idx="1211">
                  <c:v>3030</c:v>
                </c:pt>
                <c:pt idx="1212">
                  <c:v>3032.5</c:v>
                </c:pt>
                <c:pt idx="1213">
                  <c:v>3035</c:v>
                </c:pt>
                <c:pt idx="1214">
                  <c:v>3037.5</c:v>
                </c:pt>
                <c:pt idx="1215">
                  <c:v>3040</c:v>
                </c:pt>
                <c:pt idx="1216">
                  <c:v>3042.5</c:v>
                </c:pt>
                <c:pt idx="1217">
                  <c:v>3045</c:v>
                </c:pt>
                <c:pt idx="1218">
                  <c:v>3047.5</c:v>
                </c:pt>
                <c:pt idx="1219">
                  <c:v>3050</c:v>
                </c:pt>
                <c:pt idx="1220">
                  <c:v>3052.5</c:v>
                </c:pt>
                <c:pt idx="1221">
                  <c:v>3055</c:v>
                </c:pt>
                <c:pt idx="1222">
                  <c:v>3057.5</c:v>
                </c:pt>
                <c:pt idx="1223">
                  <c:v>3060</c:v>
                </c:pt>
                <c:pt idx="1224">
                  <c:v>3062.5</c:v>
                </c:pt>
                <c:pt idx="1225">
                  <c:v>3065</c:v>
                </c:pt>
                <c:pt idx="1226">
                  <c:v>3067.5</c:v>
                </c:pt>
                <c:pt idx="1227">
                  <c:v>3070</c:v>
                </c:pt>
                <c:pt idx="1228">
                  <c:v>3072.5</c:v>
                </c:pt>
                <c:pt idx="1229">
                  <c:v>3075</c:v>
                </c:pt>
                <c:pt idx="1230">
                  <c:v>3077.5</c:v>
                </c:pt>
                <c:pt idx="1231">
                  <c:v>3080</c:v>
                </c:pt>
                <c:pt idx="1232">
                  <c:v>3082.5</c:v>
                </c:pt>
                <c:pt idx="1233">
                  <c:v>3085</c:v>
                </c:pt>
                <c:pt idx="1234">
                  <c:v>3087.5</c:v>
                </c:pt>
                <c:pt idx="1235">
                  <c:v>3090</c:v>
                </c:pt>
                <c:pt idx="1236">
                  <c:v>3092.5</c:v>
                </c:pt>
                <c:pt idx="1237">
                  <c:v>3095</c:v>
                </c:pt>
                <c:pt idx="1238">
                  <c:v>3097.5</c:v>
                </c:pt>
                <c:pt idx="1239">
                  <c:v>3100</c:v>
                </c:pt>
                <c:pt idx="1240">
                  <c:v>3102.5</c:v>
                </c:pt>
                <c:pt idx="1241">
                  <c:v>3105</c:v>
                </c:pt>
                <c:pt idx="1242">
                  <c:v>3107.5</c:v>
                </c:pt>
                <c:pt idx="1243">
                  <c:v>3110</c:v>
                </c:pt>
                <c:pt idx="1244">
                  <c:v>3112.5</c:v>
                </c:pt>
                <c:pt idx="1245">
                  <c:v>3115</c:v>
                </c:pt>
                <c:pt idx="1246">
                  <c:v>3117.5</c:v>
                </c:pt>
                <c:pt idx="1247">
                  <c:v>3120</c:v>
                </c:pt>
                <c:pt idx="1248">
                  <c:v>3122.5</c:v>
                </c:pt>
                <c:pt idx="1249">
                  <c:v>3125</c:v>
                </c:pt>
                <c:pt idx="1250">
                  <c:v>3127.5</c:v>
                </c:pt>
                <c:pt idx="1251">
                  <c:v>3130</c:v>
                </c:pt>
                <c:pt idx="1252">
                  <c:v>3132.5</c:v>
                </c:pt>
                <c:pt idx="1253">
                  <c:v>3135</c:v>
                </c:pt>
                <c:pt idx="1254">
                  <c:v>3137.5</c:v>
                </c:pt>
                <c:pt idx="1255">
                  <c:v>3140</c:v>
                </c:pt>
                <c:pt idx="1256">
                  <c:v>3142.5</c:v>
                </c:pt>
                <c:pt idx="1257">
                  <c:v>3145</c:v>
                </c:pt>
                <c:pt idx="1258">
                  <c:v>3147.5</c:v>
                </c:pt>
                <c:pt idx="1259">
                  <c:v>3150</c:v>
                </c:pt>
                <c:pt idx="1260">
                  <c:v>3152.5</c:v>
                </c:pt>
                <c:pt idx="1261">
                  <c:v>3155</c:v>
                </c:pt>
                <c:pt idx="1262">
                  <c:v>3157.5</c:v>
                </c:pt>
                <c:pt idx="1263">
                  <c:v>3160</c:v>
                </c:pt>
                <c:pt idx="1264">
                  <c:v>3162.5</c:v>
                </c:pt>
                <c:pt idx="1265">
                  <c:v>3165</c:v>
                </c:pt>
                <c:pt idx="1266">
                  <c:v>3167.5</c:v>
                </c:pt>
                <c:pt idx="1267">
                  <c:v>3170</c:v>
                </c:pt>
                <c:pt idx="1268">
                  <c:v>3172.5</c:v>
                </c:pt>
                <c:pt idx="1269">
                  <c:v>3175</c:v>
                </c:pt>
                <c:pt idx="1270">
                  <c:v>3177.5</c:v>
                </c:pt>
                <c:pt idx="1271">
                  <c:v>3180</c:v>
                </c:pt>
                <c:pt idx="1272">
                  <c:v>3182.5</c:v>
                </c:pt>
                <c:pt idx="1273">
                  <c:v>3185</c:v>
                </c:pt>
                <c:pt idx="1274">
                  <c:v>3187.5</c:v>
                </c:pt>
                <c:pt idx="1275">
                  <c:v>3190</c:v>
                </c:pt>
                <c:pt idx="1276">
                  <c:v>3192.5</c:v>
                </c:pt>
                <c:pt idx="1277">
                  <c:v>3195</c:v>
                </c:pt>
                <c:pt idx="1278">
                  <c:v>3197.5</c:v>
                </c:pt>
                <c:pt idx="1279">
                  <c:v>3200</c:v>
                </c:pt>
                <c:pt idx="1280">
                  <c:v>3202.5</c:v>
                </c:pt>
                <c:pt idx="1281">
                  <c:v>3205</c:v>
                </c:pt>
                <c:pt idx="1282">
                  <c:v>3207.5</c:v>
                </c:pt>
                <c:pt idx="1283">
                  <c:v>3210</c:v>
                </c:pt>
                <c:pt idx="1284">
                  <c:v>3212.5</c:v>
                </c:pt>
                <c:pt idx="1285">
                  <c:v>3215</c:v>
                </c:pt>
                <c:pt idx="1286">
                  <c:v>3217.5</c:v>
                </c:pt>
                <c:pt idx="1287">
                  <c:v>3220</c:v>
                </c:pt>
                <c:pt idx="1288">
                  <c:v>3222.5</c:v>
                </c:pt>
                <c:pt idx="1289">
                  <c:v>3225</c:v>
                </c:pt>
                <c:pt idx="1290">
                  <c:v>3227.5</c:v>
                </c:pt>
                <c:pt idx="1291">
                  <c:v>3230</c:v>
                </c:pt>
                <c:pt idx="1292">
                  <c:v>3232.5</c:v>
                </c:pt>
                <c:pt idx="1293">
                  <c:v>3235</c:v>
                </c:pt>
                <c:pt idx="1294">
                  <c:v>3237.5</c:v>
                </c:pt>
                <c:pt idx="1295">
                  <c:v>3240</c:v>
                </c:pt>
                <c:pt idx="1296">
                  <c:v>3242.5</c:v>
                </c:pt>
                <c:pt idx="1297">
                  <c:v>3245</c:v>
                </c:pt>
                <c:pt idx="1298">
                  <c:v>3247.5</c:v>
                </c:pt>
                <c:pt idx="1299">
                  <c:v>3250</c:v>
                </c:pt>
                <c:pt idx="1300">
                  <c:v>3252.5</c:v>
                </c:pt>
                <c:pt idx="1301">
                  <c:v>3255</c:v>
                </c:pt>
                <c:pt idx="1302">
                  <c:v>3257.5</c:v>
                </c:pt>
                <c:pt idx="1303">
                  <c:v>3260</c:v>
                </c:pt>
                <c:pt idx="1304">
                  <c:v>3262.5</c:v>
                </c:pt>
                <c:pt idx="1305">
                  <c:v>3265</c:v>
                </c:pt>
                <c:pt idx="1306">
                  <c:v>3267.5</c:v>
                </c:pt>
                <c:pt idx="1307">
                  <c:v>3270</c:v>
                </c:pt>
                <c:pt idx="1308">
                  <c:v>3272.5</c:v>
                </c:pt>
                <c:pt idx="1309">
                  <c:v>3275</c:v>
                </c:pt>
                <c:pt idx="1310">
                  <c:v>3277.5</c:v>
                </c:pt>
                <c:pt idx="1311">
                  <c:v>3280</c:v>
                </c:pt>
                <c:pt idx="1312">
                  <c:v>3282.5</c:v>
                </c:pt>
                <c:pt idx="1313">
                  <c:v>3285</c:v>
                </c:pt>
                <c:pt idx="1314">
                  <c:v>3287.5</c:v>
                </c:pt>
                <c:pt idx="1315">
                  <c:v>3290</c:v>
                </c:pt>
                <c:pt idx="1316">
                  <c:v>3292.5</c:v>
                </c:pt>
                <c:pt idx="1317">
                  <c:v>3295</c:v>
                </c:pt>
                <c:pt idx="1318">
                  <c:v>3297.5</c:v>
                </c:pt>
                <c:pt idx="1319">
                  <c:v>3300</c:v>
                </c:pt>
                <c:pt idx="1320">
                  <c:v>3302.5</c:v>
                </c:pt>
                <c:pt idx="1321">
                  <c:v>3305</c:v>
                </c:pt>
                <c:pt idx="1322">
                  <c:v>3307.5</c:v>
                </c:pt>
                <c:pt idx="1323">
                  <c:v>3310</c:v>
                </c:pt>
                <c:pt idx="1324">
                  <c:v>3312.5</c:v>
                </c:pt>
                <c:pt idx="1325">
                  <c:v>3315</c:v>
                </c:pt>
                <c:pt idx="1326">
                  <c:v>3317.5</c:v>
                </c:pt>
                <c:pt idx="1327">
                  <c:v>3320</c:v>
                </c:pt>
                <c:pt idx="1328">
                  <c:v>3322.5</c:v>
                </c:pt>
                <c:pt idx="1329">
                  <c:v>3325</c:v>
                </c:pt>
                <c:pt idx="1330">
                  <c:v>3327.5</c:v>
                </c:pt>
                <c:pt idx="1331">
                  <c:v>3330</c:v>
                </c:pt>
                <c:pt idx="1332">
                  <c:v>3332.5</c:v>
                </c:pt>
                <c:pt idx="1333">
                  <c:v>3335</c:v>
                </c:pt>
                <c:pt idx="1334">
                  <c:v>3337.5</c:v>
                </c:pt>
                <c:pt idx="1335">
                  <c:v>3340</c:v>
                </c:pt>
                <c:pt idx="1336">
                  <c:v>3342.5</c:v>
                </c:pt>
                <c:pt idx="1337">
                  <c:v>3345</c:v>
                </c:pt>
                <c:pt idx="1338">
                  <c:v>3347.5</c:v>
                </c:pt>
                <c:pt idx="1339">
                  <c:v>3350</c:v>
                </c:pt>
                <c:pt idx="1340">
                  <c:v>3352.5</c:v>
                </c:pt>
                <c:pt idx="1341">
                  <c:v>3355</c:v>
                </c:pt>
                <c:pt idx="1342">
                  <c:v>3357.5</c:v>
                </c:pt>
                <c:pt idx="1343">
                  <c:v>3360</c:v>
                </c:pt>
                <c:pt idx="1344">
                  <c:v>3362.5</c:v>
                </c:pt>
                <c:pt idx="1345">
                  <c:v>3365</c:v>
                </c:pt>
                <c:pt idx="1346">
                  <c:v>3367.5</c:v>
                </c:pt>
                <c:pt idx="1347">
                  <c:v>3370</c:v>
                </c:pt>
                <c:pt idx="1348">
                  <c:v>3372.5</c:v>
                </c:pt>
                <c:pt idx="1349">
                  <c:v>3375</c:v>
                </c:pt>
                <c:pt idx="1350">
                  <c:v>3377.5</c:v>
                </c:pt>
                <c:pt idx="1351">
                  <c:v>3380</c:v>
                </c:pt>
                <c:pt idx="1352">
                  <c:v>3382.5</c:v>
                </c:pt>
                <c:pt idx="1353">
                  <c:v>3385</c:v>
                </c:pt>
                <c:pt idx="1354">
                  <c:v>3387.5</c:v>
                </c:pt>
                <c:pt idx="1355">
                  <c:v>3390</c:v>
                </c:pt>
                <c:pt idx="1356">
                  <c:v>3392.5</c:v>
                </c:pt>
                <c:pt idx="1357">
                  <c:v>3395</c:v>
                </c:pt>
                <c:pt idx="1358">
                  <c:v>3397.5</c:v>
                </c:pt>
                <c:pt idx="1359">
                  <c:v>3400</c:v>
                </c:pt>
                <c:pt idx="1360">
                  <c:v>3402.5</c:v>
                </c:pt>
                <c:pt idx="1361">
                  <c:v>3405</c:v>
                </c:pt>
                <c:pt idx="1362">
                  <c:v>3407.5</c:v>
                </c:pt>
                <c:pt idx="1363">
                  <c:v>3410</c:v>
                </c:pt>
                <c:pt idx="1364">
                  <c:v>3412.5</c:v>
                </c:pt>
                <c:pt idx="1365">
                  <c:v>3415</c:v>
                </c:pt>
                <c:pt idx="1366">
                  <c:v>3417.5</c:v>
                </c:pt>
                <c:pt idx="1367">
                  <c:v>3420</c:v>
                </c:pt>
                <c:pt idx="1368">
                  <c:v>3422.5</c:v>
                </c:pt>
                <c:pt idx="1369">
                  <c:v>3425</c:v>
                </c:pt>
                <c:pt idx="1370">
                  <c:v>3427.5</c:v>
                </c:pt>
                <c:pt idx="1371">
                  <c:v>3430</c:v>
                </c:pt>
                <c:pt idx="1372">
                  <c:v>3432.5</c:v>
                </c:pt>
                <c:pt idx="1373">
                  <c:v>3435</c:v>
                </c:pt>
                <c:pt idx="1374">
                  <c:v>3437.5</c:v>
                </c:pt>
                <c:pt idx="1375">
                  <c:v>3440</c:v>
                </c:pt>
                <c:pt idx="1376">
                  <c:v>3442.5</c:v>
                </c:pt>
                <c:pt idx="1377">
                  <c:v>3445</c:v>
                </c:pt>
                <c:pt idx="1378">
                  <c:v>3447.5</c:v>
                </c:pt>
                <c:pt idx="1379">
                  <c:v>3450</c:v>
                </c:pt>
                <c:pt idx="1380">
                  <c:v>3452.5</c:v>
                </c:pt>
                <c:pt idx="1381">
                  <c:v>3455</c:v>
                </c:pt>
                <c:pt idx="1382">
                  <c:v>3457.5</c:v>
                </c:pt>
                <c:pt idx="1383">
                  <c:v>3460</c:v>
                </c:pt>
                <c:pt idx="1384">
                  <c:v>3462.5</c:v>
                </c:pt>
                <c:pt idx="1385">
                  <c:v>3465</c:v>
                </c:pt>
                <c:pt idx="1386">
                  <c:v>3467.5</c:v>
                </c:pt>
                <c:pt idx="1387">
                  <c:v>3470</c:v>
                </c:pt>
                <c:pt idx="1388">
                  <c:v>3472.5</c:v>
                </c:pt>
                <c:pt idx="1389">
                  <c:v>3475</c:v>
                </c:pt>
                <c:pt idx="1390">
                  <c:v>3477.5</c:v>
                </c:pt>
                <c:pt idx="1391">
                  <c:v>3480</c:v>
                </c:pt>
                <c:pt idx="1392">
                  <c:v>3482.5</c:v>
                </c:pt>
                <c:pt idx="1393">
                  <c:v>3485</c:v>
                </c:pt>
                <c:pt idx="1394">
                  <c:v>3487.5</c:v>
                </c:pt>
                <c:pt idx="1395">
                  <c:v>3490</c:v>
                </c:pt>
                <c:pt idx="1396">
                  <c:v>3492.5</c:v>
                </c:pt>
                <c:pt idx="1397">
                  <c:v>3495</c:v>
                </c:pt>
                <c:pt idx="1398">
                  <c:v>3497.5</c:v>
                </c:pt>
                <c:pt idx="1399">
                  <c:v>3500</c:v>
                </c:pt>
                <c:pt idx="1400">
                  <c:v>3502.5</c:v>
                </c:pt>
                <c:pt idx="1401">
                  <c:v>3505</c:v>
                </c:pt>
                <c:pt idx="1402">
                  <c:v>3507.5</c:v>
                </c:pt>
                <c:pt idx="1403">
                  <c:v>3510</c:v>
                </c:pt>
                <c:pt idx="1404">
                  <c:v>3512.5</c:v>
                </c:pt>
                <c:pt idx="1405">
                  <c:v>3515</c:v>
                </c:pt>
                <c:pt idx="1406">
                  <c:v>3517.5</c:v>
                </c:pt>
                <c:pt idx="1407">
                  <c:v>3520</c:v>
                </c:pt>
                <c:pt idx="1408">
                  <c:v>3522.5</c:v>
                </c:pt>
                <c:pt idx="1409">
                  <c:v>3525</c:v>
                </c:pt>
                <c:pt idx="1410">
                  <c:v>3527.5</c:v>
                </c:pt>
                <c:pt idx="1411">
                  <c:v>3530</c:v>
                </c:pt>
                <c:pt idx="1412">
                  <c:v>3532.5</c:v>
                </c:pt>
                <c:pt idx="1413">
                  <c:v>3535</c:v>
                </c:pt>
                <c:pt idx="1414">
                  <c:v>3537.5</c:v>
                </c:pt>
                <c:pt idx="1415">
                  <c:v>3540</c:v>
                </c:pt>
                <c:pt idx="1416">
                  <c:v>3542.5</c:v>
                </c:pt>
                <c:pt idx="1417">
                  <c:v>3545</c:v>
                </c:pt>
                <c:pt idx="1418">
                  <c:v>3547.5</c:v>
                </c:pt>
                <c:pt idx="1419">
                  <c:v>3550</c:v>
                </c:pt>
                <c:pt idx="1420">
                  <c:v>3552.5</c:v>
                </c:pt>
                <c:pt idx="1421">
                  <c:v>3555</c:v>
                </c:pt>
                <c:pt idx="1422">
                  <c:v>3557.5</c:v>
                </c:pt>
                <c:pt idx="1423">
                  <c:v>3560</c:v>
                </c:pt>
                <c:pt idx="1424">
                  <c:v>3562.5</c:v>
                </c:pt>
                <c:pt idx="1425">
                  <c:v>3565</c:v>
                </c:pt>
                <c:pt idx="1426">
                  <c:v>3567.5</c:v>
                </c:pt>
                <c:pt idx="1427">
                  <c:v>3570</c:v>
                </c:pt>
                <c:pt idx="1428">
                  <c:v>3572.5</c:v>
                </c:pt>
                <c:pt idx="1429">
                  <c:v>3575</c:v>
                </c:pt>
                <c:pt idx="1430">
                  <c:v>3577.5</c:v>
                </c:pt>
                <c:pt idx="1431">
                  <c:v>3580</c:v>
                </c:pt>
                <c:pt idx="1432">
                  <c:v>3582.5</c:v>
                </c:pt>
                <c:pt idx="1433">
                  <c:v>3585</c:v>
                </c:pt>
                <c:pt idx="1434">
                  <c:v>3587.5</c:v>
                </c:pt>
                <c:pt idx="1435">
                  <c:v>3590</c:v>
                </c:pt>
                <c:pt idx="1436">
                  <c:v>3592.5</c:v>
                </c:pt>
                <c:pt idx="1437">
                  <c:v>3595</c:v>
                </c:pt>
                <c:pt idx="1438">
                  <c:v>3597.5</c:v>
                </c:pt>
                <c:pt idx="1439">
                  <c:v>3600</c:v>
                </c:pt>
                <c:pt idx="1440">
                  <c:v>3602.5</c:v>
                </c:pt>
                <c:pt idx="1441">
                  <c:v>3605</c:v>
                </c:pt>
                <c:pt idx="1442">
                  <c:v>3607.5</c:v>
                </c:pt>
                <c:pt idx="1443">
                  <c:v>3610</c:v>
                </c:pt>
                <c:pt idx="1444">
                  <c:v>3612.5</c:v>
                </c:pt>
                <c:pt idx="1445">
                  <c:v>3615</c:v>
                </c:pt>
                <c:pt idx="1446">
                  <c:v>3617.5</c:v>
                </c:pt>
                <c:pt idx="1447">
                  <c:v>3620</c:v>
                </c:pt>
                <c:pt idx="1448">
                  <c:v>3622.5</c:v>
                </c:pt>
                <c:pt idx="1449">
                  <c:v>3625</c:v>
                </c:pt>
                <c:pt idx="1450">
                  <c:v>3627.5</c:v>
                </c:pt>
                <c:pt idx="1451">
                  <c:v>3630</c:v>
                </c:pt>
                <c:pt idx="1452">
                  <c:v>3632.5</c:v>
                </c:pt>
                <c:pt idx="1453">
                  <c:v>3635</c:v>
                </c:pt>
                <c:pt idx="1454">
                  <c:v>3637.5</c:v>
                </c:pt>
                <c:pt idx="1455">
                  <c:v>3640</c:v>
                </c:pt>
                <c:pt idx="1456">
                  <c:v>3642.5</c:v>
                </c:pt>
                <c:pt idx="1457">
                  <c:v>3645</c:v>
                </c:pt>
                <c:pt idx="1458">
                  <c:v>3647.5</c:v>
                </c:pt>
                <c:pt idx="1459">
                  <c:v>3650</c:v>
                </c:pt>
              </c:numCache>
            </c:numRef>
          </c:xVal>
          <c:yVal>
            <c:numRef>
              <c:f>'MT3D.p06.2'!$I$6:$I$1465</c:f>
              <c:numCache>
                <c:formatCode>0.00E+00</c:formatCode>
                <c:ptCount val="1460"/>
                <c:pt idx="0">
                  <c:v>-1.8519999999999999E-5</c:v>
                </c:pt>
                <c:pt idx="1">
                  <c:v>9.2590000000000006E-6</c:v>
                </c:pt>
                <c:pt idx="2" formatCode="General">
                  <c:v>0</c:v>
                </c:pt>
                <c:pt idx="3" formatCode="General">
                  <c:v>0</c:v>
                </c:pt>
                <c:pt idx="4">
                  <c:v>7.4070000000000004E-6</c:v>
                </c:pt>
                <c:pt idx="5">
                  <c:v>1.8519999999999999E-5</c:v>
                </c:pt>
                <c:pt idx="6">
                  <c:v>3.1749999999999999E-5</c:v>
                </c:pt>
                <c:pt idx="7">
                  <c:v>2.7780000000000002E-5</c:v>
                </c:pt>
                <c:pt idx="8">
                  <c:v>3.2920000000000003E-5</c:v>
                </c:pt>
                <c:pt idx="9">
                  <c:v>2.2220000000000001E-5</c:v>
                </c:pt>
                <c:pt idx="10" formatCode="General">
                  <c:v>0</c:v>
                </c:pt>
                <c:pt idx="11" formatCode="General">
                  <c:v>0</c:v>
                </c:pt>
                <c:pt idx="12" formatCode="General">
                  <c:v>0</c:v>
                </c:pt>
                <c:pt idx="13">
                  <c:v>2.1160000000000001E-5</c:v>
                </c:pt>
                <c:pt idx="14">
                  <c:v>1.9749999999999999E-5</c:v>
                </c:pt>
                <c:pt idx="15">
                  <c:v>2.7780000000000002E-5</c:v>
                </c:pt>
                <c:pt idx="16">
                  <c:v>3.4860000000000002E-5</c:v>
                </c:pt>
                <c:pt idx="17">
                  <c:v>2.4689999999999999E-5</c:v>
                </c:pt>
                <c:pt idx="18">
                  <c:v>3.8989999999999998E-5</c:v>
                </c:pt>
                <c:pt idx="19">
                  <c:v>5.9259999999999998E-5</c:v>
                </c:pt>
                <c:pt idx="20">
                  <c:v>7.0549999999999994E-5</c:v>
                </c:pt>
                <c:pt idx="21">
                  <c:v>6.7340000000000002E-5</c:v>
                </c:pt>
                <c:pt idx="22">
                  <c:v>5.1530000000000003E-5</c:v>
                </c:pt>
                <c:pt idx="23">
                  <c:v>3.7039999999999998E-5</c:v>
                </c:pt>
                <c:pt idx="24">
                  <c:v>3.5559999999999998E-5</c:v>
                </c:pt>
                <c:pt idx="25">
                  <c:v>3.4190000000000003E-5</c:v>
                </c:pt>
                <c:pt idx="26">
                  <c:v>3.2920000000000003E-5</c:v>
                </c:pt>
                <c:pt idx="27">
                  <c:v>3.1749999999999999E-5</c:v>
                </c:pt>
                <c:pt idx="28">
                  <c:v>3.065E-5</c:v>
                </c:pt>
                <c:pt idx="29">
                  <c:v>2.9629999999999999E-5</c:v>
                </c:pt>
                <c:pt idx="30">
                  <c:v>3.8229999999999998E-5</c:v>
                </c:pt>
                <c:pt idx="31">
                  <c:v>2.7780000000000002E-5</c:v>
                </c:pt>
                <c:pt idx="32">
                  <c:v>3.591E-5</c:v>
                </c:pt>
                <c:pt idx="33">
                  <c:v>4.3569999999999998E-5</c:v>
                </c:pt>
                <c:pt idx="34">
                  <c:v>4.2330000000000003E-5</c:v>
                </c:pt>
                <c:pt idx="35">
                  <c:v>3.2920000000000003E-5</c:v>
                </c:pt>
                <c:pt idx="36">
                  <c:v>4.8050000000000002E-5</c:v>
                </c:pt>
                <c:pt idx="37">
                  <c:v>6.2379999999999996E-5</c:v>
                </c:pt>
                <c:pt idx="38">
                  <c:v>6.8380000000000006E-5</c:v>
                </c:pt>
                <c:pt idx="39">
                  <c:v>5.9259999999999998E-5</c:v>
                </c:pt>
                <c:pt idx="40">
                  <c:v>4.3359999999999998E-5</c:v>
                </c:pt>
                <c:pt idx="41">
                  <c:v>2.8220000000000001E-5</c:v>
                </c:pt>
                <c:pt idx="42">
                  <c:v>1.378E-5</c:v>
                </c:pt>
                <c:pt idx="43">
                  <c:v>1.347E-5</c:v>
                </c:pt>
                <c:pt idx="44">
                  <c:v>1.3169999999999999E-5</c:v>
                </c:pt>
                <c:pt idx="45">
                  <c:v>1.288E-5</c:v>
                </c:pt>
                <c:pt idx="46">
                  <c:v>6.3040000000000001E-6</c:v>
                </c:pt>
                <c:pt idx="47" formatCode="General">
                  <c:v>0</c:v>
                </c:pt>
                <c:pt idx="48">
                  <c:v>6.0469999999999999E-6</c:v>
                </c:pt>
                <c:pt idx="49">
                  <c:v>3.5559999999999998E-5</c:v>
                </c:pt>
                <c:pt idx="50">
                  <c:v>4.6480000000000002E-5</c:v>
                </c:pt>
                <c:pt idx="51">
                  <c:v>5.698E-5</c:v>
                </c:pt>
                <c:pt idx="52">
                  <c:v>5.5899999999999997E-5</c:v>
                </c:pt>
                <c:pt idx="53">
                  <c:v>6.5840000000000007E-5</c:v>
                </c:pt>
                <c:pt idx="54">
                  <c:v>6.4649999999999999E-5</c:v>
                </c:pt>
                <c:pt idx="55">
                  <c:v>6.3490000000000004E-5</c:v>
                </c:pt>
                <c:pt idx="56">
                  <c:v>6.2379999999999996E-5</c:v>
                </c:pt>
                <c:pt idx="57">
                  <c:v>6.1299999999999999E-5</c:v>
                </c:pt>
                <c:pt idx="58">
                  <c:v>6.0260000000000002E-5</c:v>
                </c:pt>
                <c:pt idx="59">
                  <c:v>4.9379999999999998E-5</c:v>
                </c:pt>
                <c:pt idx="60">
                  <c:v>5.8289999999999999E-5</c:v>
                </c:pt>
                <c:pt idx="61">
                  <c:v>5.7349999999999998E-5</c:v>
                </c:pt>
                <c:pt idx="62">
                  <c:v>5.6440000000000002E-5</c:v>
                </c:pt>
                <c:pt idx="63">
                  <c:v>6.4809999999999998E-5</c:v>
                </c:pt>
                <c:pt idx="64">
                  <c:v>7.2929999999999995E-5</c:v>
                </c:pt>
                <c:pt idx="65">
                  <c:v>7.1829999999999995E-5</c:v>
                </c:pt>
                <c:pt idx="66">
                  <c:v>6.1909999999999995E-5</c:v>
                </c:pt>
                <c:pt idx="67">
                  <c:v>6.0999999999999999E-5</c:v>
                </c:pt>
                <c:pt idx="68">
                  <c:v>5.1530000000000003E-5</c:v>
                </c:pt>
                <c:pt idx="69">
                  <c:v>5.9259999999999998E-5</c:v>
                </c:pt>
                <c:pt idx="70">
                  <c:v>6.6769999999999999E-5</c:v>
                </c:pt>
                <c:pt idx="71">
                  <c:v>6.5840000000000007E-5</c:v>
                </c:pt>
                <c:pt idx="72">
                  <c:v>6.4939999999999998E-5</c:v>
                </c:pt>
                <c:pt idx="73">
                  <c:v>6.4060000000000007E-5</c:v>
                </c:pt>
                <c:pt idx="74">
                  <c:v>7.1110000000000002E-5</c:v>
                </c:pt>
                <c:pt idx="75">
                  <c:v>7.0179999999999996E-5</c:v>
                </c:pt>
                <c:pt idx="76">
                  <c:v>6.9259999999999998E-5</c:v>
                </c:pt>
                <c:pt idx="77">
                  <c:v>6.0779999999999997E-5</c:v>
                </c:pt>
                <c:pt idx="78">
                  <c:v>6.7509999999999996E-5</c:v>
                </c:pt>
                <c:pt idx="79">
                  <c:v>6.6669999999999997E-5</c:v>
                </c:pt>
                <c:pt idx="80">
                  <c:v>7.3159999999999997E-5</c:v>
                </c:pt>
                <c:pt idx="81">
                  <c:v>7.2269999999999998E-5</c:v>
                </c:pt>
                <c:pt idx="82">
                  <c:v>7.8540000000000004E-5</c:v>
                </c:pt>
                <c:pt idx="83">
                  <c:v>7.7600000000000002E-5</c:v>
                </c:pt>
                <c:pt idx="84">
                  <c:v>7.6689999999999999E-5</c:v>
                </c:pt>
                <c:pt idx="85">
                  <c:v>6.8910000000000003E-5</c:v>
                </c:pt>
                <c:pt idx="86">
                  <c:v>6.8109999999999997E-5</c:v>
                </c:pt>
                <c:pt idx="87">
                  <c:v>6.7340000000000002E-5</c:v>
                </c:pt>
                <c:pt idx="88">
                  <c:v>5.9929999999999997E-5</c:v>
                </c:pt>
                <c:pt idx="89">
                  <c:v>5.9259999999999998E-5</c:v>
                </c:pt>
                <c:pt idx="90">
                  <c:v>6.512E-5</c:v>
                </c:pt>
                <c:pt idx="91">
                  <c:v>7.729E-5</c:v>
                </c:pt>
                <c:pt idx="92">
                  <c:v>7.6459999999999996E-5</c:v>
                </c:pt>
                <c:pt idx="93">
                  <c:v>8.8259999999999999E-5</c:v>
                </c:pt>
                <c:pt idx="94">
                  <c:v>8.1089999999999998E-5</c:v>
                </c:pt>
                <c:pt idx="95">
                  <c:v>8.0249999999999999E-5</c:v>
                </c:pt>
                <c:pt idx="96">
                  <c:v>7.9419999999999995E-5</c:v>
                </c:pt>
                <c:pt idx="97">
                  <c:v>7.2559999999999996E-5</c:v>
                </c:pt>
                <c:pt idx="98">
                  <c:v>6.5840000000000007E-5</c:v>
                </c:pt>
                <c:pt idx="99">
                  <c:v>5.9259999999999998E-5</c:v>
                </c:pt>
                <c:pt idx="100">
                  <c:v>5.8669999999999999E-5</c:v>
                </c:pt>
                <c:pt idx="101">
                  <c:v>5.8100000000000003E-5</c:v>
                </c:pt>
                <c:pt idx="102">
                  <c:v>4.6029999999999998E-5</c:v>
                </c:pt>
                <c:pt idx="103">
                  <c:v>4.5580000000000001E-5</c:v>
                </c:pt>
                <c:pt idx="104">
                  <c:v>4.515E-5</c:v>
                </c:pt>
                <c:pt idx="105">
                  <c:v>3.3540000000000001E-5</c:v>
                </c:pt>
                <c:pt idx="106">
                  <c:v>3.3229999999999999E-5</c:v>
                </c:pt>
                <c:pt idx="107">
                  <c:v>3.2920000000000003E-5</c:v>
                </c:pt>
                <c:pt idx="108">
                  <c:v>3.2620000000000003E-5</c:v>
                </c:pt>
                <c:pt idx="109">
                  <c:v>3.2320000000000002E-5</c:v>
                </c:pt>
                <c:pt idx="110">
                  <c:v>3.2030000000000003E-5</c:v>
                </c:pt>
                <c:pt idx="111">
                  <c:v>3.1749999999999999E-5</c:v>
                </c:pt>
                <c:pt idx="112">
                  <c:v>3.1470000000000002E-5</c:v>
                </c:pt>
                <c:pt idx="113">
                  <c:v>3.1189999999999998E-5</c:v>
                </c:pt>
                <c:pt idx="114">
                  <c:v>3.0920000000000002E-5</c:v>
                </c:pt>
                <c:pt idx="115">
                  <c:v>3.065E-5</c:v>
                </c:pt>
                <c:pt idx="116">
                  <c:v>3.0389999999999999E-5</c:v>
                </c:pt>
                <c:pt idx="117">
                  <c:v>3.0130000000000001E-5</c:v>
                </c:pt>
                <c:pt idx="118">
                  <c:v>2.9879999999999999E-5</c:v>
                </c:pt>
                <c:pt idx="119">
                  <c:v>2.9629999999999999E-5</c:v>
                </c:pt>
                <c:pt idx="120">
                  <c:v>2.938E-5</c:v>
                </c:pt>
                <c:pt idx="121">
                  <c:v>2.9139999999999999E-5</c:v>
                </c:pt>
                <c:pt idx="122">
                  <c:v>2.8909999999999999E-5</c:v>
                </c:pt>
                <c:pt idx="123">
                  <c:v>2.8670000000000002E-5</c:v>
                </c:pt>
                <c:pt idx="124">
                  <c:v>2.8439999999999999E-5</c:v>
                </c:pt>
                <c:pt idx="125">
                  <c:v>1.8810000000000001E-5</c:v>
                </c:pt>
                <c:pt idx="126">
                  <c:v>1.8660000000000001E-5</c:v>
                </c:pt>
                <c:pt idx="127">
                  <c:v>1.8519999999999999E-5</c:v>
                </c:pt>
                <c:pt idx="128">
                  <c:v>2.756E-5</c:v>
                </c:pt>
                <c:pt idx="129">
                  <c:v>2.7350000000000001E-5</c:v>
                </c:pt>
                <c:pt idx="130">
                  <c:v>2.7140000000000001E-5</c:v>
                </c:pt>
                <c:pt idx="131">
                  <c:v>2.694E-5</c:v>
                </c:pt>
                <c:pt idx="132">
                  <c:v>2.673E-5</c:v>
                </c:pt>
                <c:pt idx="133">
                  <c:v>3.5379999999999997E-5</c:v>
                </c:pt>
                <c:pt idx="134">
                  <c:v>3.5120000000000003E-5</c:v>
                </c:pt>
                <c:pt idx="135">
                  <c:v>4.3569999999999998E-5</c:v>
                </c:pt>
                <c:pt idx="136">
                  <c:v>4.3250000000000001E-5</c:v>
                </c:pt>
                <c:pt idx="137">
                  <c:v>4.2939999999999999E-5</c:v>
                </c:pt>
                <c:pt idx="138">
                  <c:v>4.2629999999999997E-5</c:v>
                </c:pt>
                <c:pt idx="139">
                  <c:v>4.2330000000000003E-5</c:v>
                </c:pt>
                <c:pt idx="140">
                  <c:v>4.2030000000000002E-5</c:v>
                </c:pt>
                <c:pt idx="141">
                  <c:v>4.1730000000000002E-5</c:v>
                </c:pt>
                <c:pt idx="142">
                  <c:v>4.973E-5</c:v>
                </c:pt>
                <c:pt idx="143">
                  <c:v>4.9379999999999998E-5</c:v>
                </c:pt>
                <c:pt idx="144">
                  <c:v>4.9039999999999998E-5</c:v>
                </c:pt>
                <c:pt idx="145">
                  <c:v>4.871E-5</c:v>
                </c:pt>
                <c:pt idx="146">
                  <c:v>4.8369999999999999E-5</c:v>
                </c:pt>
                <c:pt idx="147">
                  <c:v>4.8050000000000002E-5</c:v>
                </c:pt>
                <c:pt idx="148">
                  <c:v>5.5680000000000002E-5</c:v>
                </c:pt>
                <c:pt idx="149">
                  <c:v>4.7410000000000002E-5</c:v>
                </c:pt>
                <c:pt idx="150">
                  <c:v>3.9239999999999997E-5</c:v>
                </c:pt>
                <c:pt idx="151">
                  <c:v>3.8989999999999998E-5</c:v>
                </c:pt>
                <c:pt idx="152">
                  <c:v>3.8729999999999997E-5</c:v>
                </c:pt>
                <c:pt idx="153">
                  <c:v>4.6180000000000002E-5</c:v>
                </c:pt>
                <c:pt idx="154">
                  <c:v>4.5880000000000001E-5</c:v>
                </c:pt>
                <c:pt idx="155">
                  <c:v>4.5580000000000001E-5</c:v>
                </c:pt>
                <c:pt idx="156">
                  <c:v>4.5290000000000002E-5</c:v>
                </c:pt>
                <c:pt idx="157">
                  <c:v>4.5009999999999998E-5</c:v>
                </c:pt>
                <c:pt idx="158">
                  <c:v>5.2179999999999998E-5</c:v>
                </c:pt>
                <c:pt idx="159">
                  <c:v>4.4440000000000001E-5</c:v>
                </c:pt>
                <c:pt idx="160">
                  <c:v>4.4169999999999999E-5</c:v>
                </c:pt>
                <c:pt idx="161">
                  <c:v>5.1209999999999999E-5</c:v>
                </c:pt>
                <c:pt idx="162">
                  <c:v>4.3630000000000001E-5</c:v>
                </c:pt>
                <c:pt idx="163">
                  <c:v>4.3359999999999998E-5</c:v>
                </c:pt>
                <c:pt idx="164">
                  <c:v>5.028E-5</c:v>
                </c:pt>
                <c:pt idx="165">
                  <c:v>4.9979999999999999E-5</c:v>
                </c:pt>
                <c:pt idx="166">
                  <c:v>4.9679999999999999E-5</c:v>
                </c:pt>
                <c:pt idx="167">
                  <c:v>4.9379999999999998E-5</c:v>
                </c:pt>
                <c:pt idx="168">
                  <c:v>5.6100000000000002E-5</c:v>
                </c:pt>
                <c:pt idx="169">
                  <c:v>4.88E-5</c:v>
                </c:pt>
                <c:pt idx="170">
                  <c:v>4.8520000000000003E-5</c:v>
                </c:pt>
                <c:pt idx="171">
                  <c:v>5.5120000000000001E-5</c:v>
                </c:pt>
                <c:pt idx="172">
                  <c:v>5.4809999999999999E-5</c:v>
                </c:pt>
                <c:pt idx="173">
                  <c:v>5.4490000000000002E-5</c:v>
                </c:pt>
                <c:pt idx="174">
                  <c:v>6.0949999999999998E-5</c:v>
                </c:pt>
                <c:pt idx="175">
                  <c:v>6.7340000000000002E-5</c:v>
                </c:pt>
                <c:pt idx="176">
                  <c:v>6.6959999999999996E-5</c:v>
                </c:pt>
                <c:pt idx="177">
                  <c:v>6.6580000000000003E-5</c:v>
                </c:pt>
                <c:pt idx="178">
                  <c:v>6.6210000000000005E-5</c:v>
                </c:pt>
                <c:pt idx="179">
                  <c:v>6.5840000000000007E-5</c:v>
                </c:pt>
                <c:pt idx="180">
                  <c:v>5.893E-5</c:v>
                </c:pt>
                <c:pt idx="181">
                  <c:v>5.8610000000000003E-5</c:v>
                </c:pt>
                <c:pt idx="182">
                  <c:v>5.181E-5</c:v>
                </c:pt>
                <c:pt idx="183">
                  <c:v>5.1530000000000003E-5</c:v>
                </c:pt>
                <c:pt idx="184">
                  <c:v>5.1249999999999999E-5</c:v>
                </c:pt>
                <c:pt idx="185">
                  <c:v>5.0980000000000003E-5</c:v>
                </c:pt>
                <c:pt idx="186">
                  <c:v>5.0699999999999999E-5</c:v>
                </c:pt>
                <c:pt idx="187">
                  <c:v>5.0430000000000003E-5</c:v>
                </c:pt>
                <c:pt idx="188">
                  <c:v>5.6440000000000002E-5</c:v>
                </c:pt>
                <c:pt idx="189">
                  <c:v>4.99E-5</c:v>
                </c:pt>
                <c:pt idx="190">
                  <c:v>4.9639999999999999E-5</c:v>
                </c:pt>
                <c:pt idx="191">
                  <c:v>4.3210000000000001E-5</c:v>
                </c:pt>
                <c:pt idx="192">
                  <c:v>4.299E-5</c:v>
                </c:pt>
                <c:pt idx="193">
                  <c:v>4.2759999999999997E-5</c:v>
                </c:pt>
                <c:pt idx="194">
                  <c:v>4.8619999999999999E-5</c:v>
                </c:pt>
                <c:pt idx="195">
                  <c:v>4.8369999999999999E-5</c:v>
                </c:pt>
                <c:pt idx="196">
                  <c:v>5.4150000000000002E-5</c:v>
                </c:pt>
                <c:pt idx="197">
                  <c:v>4.1900000000000002E-5</c:v>
                </c:pt>
                <c:pt idx="198">
                  <c:v>3.5729999999999998E-5</c:v>
                </c:pt>
                <c:pt idx="199">
                  <c:v>3.5559999999999998E-5</c:v>
                </c:pt>
                <c:pt idx="200">
                  <c:v>3.5379999999999997E-5</c:v>
                </c:pt>
                <c:pt idx="201">
                  <c:v>4.6940000000000001E-5</c:v>
                </c:pt>
                <c:pt idx="202">
                  <c:v>5.838E-5</c:v>
                </c:pt>
                <c:pt idx="203">
                  <c:v>6.9720000000000003E-5</c:v>
                </c:pt>
                <c:pt idx="204">
                  <c:v>8.0939999999999994E-5</c:v>
                </c:pt>
                <c:pt idx="205">
                  <c:v>9.2050000000000001E-5</c:v>
                </c:pt>
                <c:pt idx="206">
                  <c:v>1.031E-4</c:v>
                </c:pt>
                <c:pt idx="207">
                  <c:v>1.1400000000000001E-4</c:v>
                </c:pt>
                <c:pt idx="208">
                  <c:v>1.1340000000000001E-4</c:v>
                </c:pt>
                <c:pt idx="209">
                  <c:v>1.2420000000000001E-4</c:v>
                </c:pt>
                <c:pt idx="210">
                  <c:v>1.236E-4</c:v>
                </c:pt>
                <c:pt idx="211">
                  <c:v>1.2300000000000001E-4</c:v>
                </c:pt>
                <c:pt idx="212">
                  <c:v>1.3349999999999999E-4</c:v>
                </c:pt>
                <c:pt idx="213">
                  <c:v>1.44E-4</c:v>
                </c:pt>
                <c:pt idx="214">
                  <c:v>1.5430000000000001E-4</c:v>
                </c:pt>
                <c:pt idx="215">
                  <c:v>1.6459999999999999E-4</c:v>
                </c:pt>
                <c:pt idx="216">
                  <c:v>1.639E-4</c:v>
                </c:pt>
                <c:pt idx="217">
                  <c:v>1.6310000000000001E-4</c:v>
                </c:pt>
                <c:pt idx="218">
                  <c:v>1.6239999999999999E-4</c:v>
                </c:pt>
                <c:pt idx="219">
                  <c:v>1.616E-4</c:v>
                </c:pt>
                <c:pt idx="220">
                  <c:v>1.6090000000000001E-4</c:v>
                </c:pt>
                <c:pt idx="221">
                  <c:v>1.6019999999999999E-4</c:v>
                </c:pt>
                <c:pt idx="222">
                  <c:v>1.594E-4</c:v>
                </c:pt>
                <c:pt idx="223">
                  <c:v>1.5870000000000001E-4</c:v>
                </c:pt>
                <c:pt idx="224">
                  <c:v>1.5799999999999999E-4</c:v>
                </c:pt>
                <c:pt idx="225">
                  <c:v>1.6780000000000001E-4</c:v>
                </c:pt>
                <c:pt idx="226">
                  <c:v>1.775E-4</c:v>
                </c:pt>
                <c:pt idx="227">
                  <c:v>1.8709999999999999E-4</c:v>
                </c:pt>
                <c:pt idx="228">
                  <c:v>1.863E-4</c:v>
                </c:pt>
                <c:pt idx="229">
                  <c:v>1.8550000000000001E-4</c:v>
                </c:pt>
                <c:pt idx="230">
                  <c:v>1.95E-4</c:v>
                </c:pt>
                <c:pt idx="231">
                  <c:v>1.941E-4</c:v>
                </c:pt>
                <c:pt idx="232">
                  <c:v>1.9330000000000001E-4</c:v>
                </c:pt>
                <c:pt idx="233">
                  <c:v>1.9249999999999999E-4</c:v>
                </c:pt>
                <c:pt idx="234">
                  <c:v>2.017E-4</c:v>
                </c:pt>
                <c:pt idx="235">
                  <c:v>2.009E-4</c:v>
                </c:pt>
                <c:pt idx="236">
                  <c:v>2.0000000000000001E-4</c:v>
                </c:pt>
                <c:pt idx="237">
                  <c:v>2.0919999999999999E-4</c:v>
                </c:pt>
                <c:pt idx="238">
                  <c:v>2.1819999999999999E-4</c:v>
                </c:pt>
                <c:pt idx="239">
                  <c:v>2.173E-4</c:v>
                </c:pt>
                <c:pt idx="240">
                  <c:v>2.164E-4</c:v>
                </c:pt>
                <c:pt idx="241">
                  <c:v>2.1550000000000001E-4</c:v>
                </c:pt>
                <c:pt idx="242">
                  <c:v>2.2440000000000001E-4</c:v>
                </c:pt>
                <c:pt idx="243">
                  <c:v>2.2340000000000001E-4</c:v>
                </c:pt>
                <c:pt idx="244">
                  <c:v>2.2249999999999999E-4</c:v>
                </c:pt>
                <c:pt idx="245">
                  <c:v>2.3130000000000001E-4</c:v>
                </c:pt>
                <c:pt idx="246">
                  <c:v>2.399E-4</c:v>
                </c:pt>
                <c:pt idx="247">
                  <c:v>2.3890000000000001E-4</c:v>
                </c:pt>
                <c:pt idx="248">
                  <c:v>2.475E-4</c:v>
                </c:pt>
                <c:pt idx="249">
                  <c:v>2.4649999999999997E-4</c:v>
                </c:pt>
                <c:pt idx="250">
                  <c:v>2.5500000000000002E-4</c:v>
                </c:pt>
                <c:pt idx="251">
                  <c:v>2.6340000000000001E-4</c:v>
                </c:pt>
                <c:pt idx="252">
                  <c:v>2.6229999999999998E-4</c:v>
                </c:pt>
                <c:pt idx="253">
                  <c:v>2.7060000000000002E-4</c:v>
                </c:pt>
                <c:pt idx="254">
                  <c:v>2.789E-4</c:v>
                </c:pt>
                <c:pt idx="255">
                  <c:v>2.8699999999999998E-4</c:v>
                </c:pt>
                <c:pt idx="256">
                  <c:v>2.8590000000000001E-4</c:v>
                </c:pt>
                <c:pt idx="257">
                  <c:v>2.8479999999999998E-4</c:v>
                </c:pt>
                <c:pt idx="258">
                  <c:v>2.8370000000000001E-4</c:v>
                </c:pt>
                <c:pt idx="259">
                  <c:v>2.9169999999999999E-4</c:v>
                </c:pt>
                <c:pt idx="260">
                  <c:v>2.9060000000000002E-4</c:v>
                </c:pt>
                <c:pt idx="261">
                  <c:v>2.8949999999999999E-4</c:v>
                </c:pt>
                <c:pt idx="262">
                  <c:v>2.8840000000000002E-4</c:v>
                </c:pt>
                <c:pt idx="263">
                  <c:v>2.8729999999999999E-4</c:v>
                </c:pt>
                <c:pt idx="264">
                  <c:v>2.8620000000000002E-4</c:v>
                </c:pt>
                <c:pt idx="265">
                  <c:v>2.8519999999999999E-4</c:v>
                </c:pt>
                <c:pt idx="266">
                  <c:v>2.8410000000000002E-4</c:v>
                </c:pt>
                <c:pt idx="267">
                  <c:v>2.9189999999999999E-4</c:v>
                </c:pt>
                <c:pt idx="268">
                  <c:v>2.9960000000000002E-4</c:v>
                </c:pt>
                <c:pt idx="269">
                  <c:v>3.0729999999999999E-4</c:v>
                </c:pt>
                <c:pt idx="270">
                  <c:v>3.1490000000000001E-4</c:v>
                </c:pt>
                <c:pt idx="271">
                  <c:v>3.2239999999999998E-4</c:v>
                </c:pt>
                <c:pt idx="272">
                  <c:v>3.299E-4</c:v>
                </c:pt>
                <c:pt idx="273">
                  <c:v>3.3740000000000002E-4</c:v>
                </c:pt>
                <c:pt idx="274">
                  <c:v>3.4479999999999998E-4</c:v>
                </c:pt>
                <c:pt idx="275">
                  <c:v>3.5209999999999999E-4</c:v>
                </c:pt>
                <c:pt idx="276">
                  <c:v>3.5940000000000001E-4</c:v>
                </c:pt>
                <c:pt idx="277">
                  <c:v>3.6660000000000002E-4</c:v>
                </c:pt>
                <c:pt idx="278">
                  <c:v>3.7379999999999998E-4</c:v>
                </c:pt>
                <c:pt idx="279">
                  <c:v>3.725E-4</c:v>
                </c:pt>
                <c:pt idx="280">
                  <c:v>3.7960000000000001E-4</c:v>
                </c:pt>
                <c:pt idx="281">
                  <c:v>3.8670000000000002E-4</c:v>
                </c:pt>
                <c:pt idx="282">
                  <c:v>3.9369999999999997E-4</c:v>
                </c:pt>
                <c:pt idx="283">
                  <c:v>3.9229999999999999E-4</c:v>
                </c:pt>
                <c:pt idx="284">
                  <c:v>3.9090000000000001E-4</c:v>
                </c:pt>
                <c:pt idx="285">
                  <c:v>3.9780000000000002E-4</c:v>
                </c:pt>
                <c:pt idx="286">
                  <c:v>3.9639999999999999E-4</c:v>
                </c:pt>
                <c:pt idx="287">
                  <c:v>3.9510000000000001E-4</c:v>
                </c:pt>
                <c:pt idx="288">
                  <c:v>4.0190000000000001E-4</c:v>
                </c:pt>
                <c:pt idx="289">
                  <c:v>4.0049999999999998E-4</c:v>
                </c:pt>
                <c:pt idx="290">
                  <c:v>3.991E-4</c:v>
                </c:pt>
                <c:pt idx="291">
                  <c:v>3.9780000000000002E-4</c:v>
                </c:pt>
                <c:pt idx="292">
                  <c:v>4.0450000000000002E-4</c:v>
                </c:pt>
                <c:pt idx="293">
                  <c:v>4.0309999999999999E-4</c:v>
                </c:pt>
                <c:pt idx="294">
                  <c:v>4.0979999999999999E-4</c:v>
                </c:pt>
                <c:pt idx="295">
                  <c:v>4.1639999999999998E-4</c:v>
                </c:pt>
                <c:pt idx="296">
                  <c:v>4.2299999999999998E-4</c:v>
                </c:pt>
                <c:pt idx="297">
                  <c:v>4.216E-4</c:v>
                </c:pt>
                <c:pt idx="298">
                  <c:v>4.2020000000000002E-4</c:v>
                </c:pt>
                <c:pt idx="299">
                  <c:v>4.1879999999999999E-4</c:v>
                </c:pt>
                <c:pt idx="300">
                  <c:v>4.1740000000000001E-4</c:v>
                </c:pt>
                <c:pt idx="301">
                  <c:v>4.1599999999999997E-4</c:v>
                </c:pt>
                <c:pt idx="302">
                  <c:v>4.1459999999999999E-4</c:v>
                </c:pt>
                <c:pt idx="303">
                  <c:v>4.2109999999999999E-4</c:v>
                </c:pt>
                <c:pt idx="304">
                  <c:v>4.1970000000000001E-4</c:v>
                </c:pt>
                <c:pt idx="305">
                  <c:v>4.1829999999999998E-4</c:v>
                </c:pt>
                <c:pt idx="306">
                  <c:v>4.2470000000000002E-4</c:v>
                </c:pt>
                <c:pt idx="307">
                  <c:v>4.2329999999999999E-4</c:v>
                </c:pt>
                <c:pt idx="308">
                  <c:v>4.2959999999999998E-4</c:v>
                </c:pt>
                <c:pt idx="309">
                  <c:v>4.282E-4</c:v>
                </c:pt>
                <c:pt idx="310">
                  <c:v>4.3439999999999999E-4</c:v>
                </c:pt>
                <c:pt idx="311">
                  <c:v>4.2549999999999999E-4</c:v>
                </c:pt>
                <c:pt idx="312">
                  <c:v>4.3169999999999998E-4</c:v>
                </c:pt>
                <c:pt idx="313">
                  <c:v>4.303E-4</c:v>
                </c:pt>
                <c:pt idx="314">
                  <c:v>4.2890000000000002E-4</c:v>
                </c:pt>
                <c:pt idx="315">
                  <c:v>4.351E-4</c:v>
                </c:pt>
                <c:pt idx="316">
                  <c:v>4.3370000000000003E-4</c:v>
                </c:pt>
                <c:pt idx="317">
                  <c:v>4.3980000000000001E-4</c:v>
                </c:pt>
                <c:pt idx="318">
                  <c:v>4.3839999999999998E-4</c:v>
                </c:pt>
                <c:pt idx="319">
                  <c:v>4.4440000000000001E-4</c:v>
                </c:pt>
                <c:pt idx="320">
                  <c:v>4.504E-4</c:v>
                </c:pt>
                <c:pt idx="321">
                  <c:v>4.4900000000000002E-4</c:v>
                </c:pt>
                <c:pt idx="322">
                  <c:v>4.55E-4</c:v>
                </c:pt>
                <c:pt idx="323">
                  <c:v>4.6089999999999998E-4</c:v>
                </c:pt>
                <c:pt idx="324">
                  <c:v>4.595E-4</c:v>
                </c:pt>
                <c:pt idx="325">
                  <c:v>4.5810000000000002E-4</c:v>
                </c:pt>
                <c:pt idx="326">
                  <c:v>4.5669999999999999E-4</c:v>
                </c:pt>
                <c:pt idx="327">
                  <c:v>4.6250000000000002E-4</c:v>
                </c:pt>
                <c:pt idx="328">
                  <c:v>4.683E-4</c:v>
                </c:pt>
                <c:pt idx="329">
                  <c:v>4.7409999999999998E-4</c:v>
                </c:pt>
                <c:pt idx="330">
                  <c:v>4.7980000000000001E-4</c:v>
                </c:pt>
                <c:pt idx="331">
                  <c:v>4.7839999999999997E-4</c:v>
                </c:pt>
                <c:pt idx="332">
                  <c:v>4.7689999999999999E-4</c:v>
                </c:pt>
                <c:pt idx="333">
                  <c:v>4.7550000000000001E-4</c:v>
                </c:pt>
                <c:pt idx="334">
                  <c:v>4.8109999999999998E-4</c:v>
                </c:pt>
                <c:pt idx="335">
                  <c:v>4.797E-4</c:v>
                </c:pt>
                <c:pt idx="336">
                  <c:v>4.7830000000000003E-4</c:v>
                </c:pt>
                <c:pt idx="337">
                  <c:v>4.7689999999999999E-4</c:v>
                </c:pt>
                <c:pt idx="338">
                  <c:v>4.7550000000000001E-4</c:v>
                </c:pt>
                <c:pt idx="339">
                  <c:v>4.8099999999999998E-4</c:v>
                </c:pt>
                <c:pt idx="340">
                  <c:v>4.8660000000000001E-4</c:v>
                </c:pt>
                <c:pt idx="341">
                  <c:v>4.9209999999999998E-4</c:v>
                </c:pt>
                <c:pt idx="342">
                  <c:v>4.9759999999999995E-4</c:v>
                </c:pt>
                <c:pt idx="343">
                  <c:v>4.8919999999999996E-4</c:v>
                </c:pt>
                <c:pt idx="344">
                  <c:v>4.8779999999999998E-4</c:v>
                </c:pt>
                <c:pt idx="345">
                  <c:v>4.8640000000000001E-4</c:v>
                </c:pt>
                <c:pt idx="346">
                  <c:v>4.9180000000000003E-4</c:v>
                </c:pt>
                <c:pt idx="347">
                  <c:v>4.9720000000000005E-4</c:v>
                </c:pt>
                <c:pt idx="348">
                  <c:v>4.9580000000000002E-4</c:v>
                </c:pt>
                <c:pt idx="349">
                  <c:v>5.0120000000000004E-4</c:v>
                </c:pt>
                <c:pt idx="350">
                  <c:v>5.0650000000000001E-4</c:v>
                </c:pt>
                <c:pt idx="351">
                  <c:v>5.0500000000000002E-4</c:v>
                </c:pt>
                <c:pt idx="352">
                  <c:v>5.0359999999999999E-4</c:v>
                </c:pt>
                <c:pt idx="353">
                  <c:v>5.0889999999999996E-4</c:v>
                </c:pt>
                <c:pt idx="354">
                  <c:v>5.1409999999999997E-4</c:v>
                </c:pt>
                <c:pt idx="355">
                  <c:v>5.1929999999999999E-4</c:v>
                </c:pt>
                <c:pt idx="356">
                  <c:v>5.1789999999999996E-4</c:v>
                </c:pt>
                <c:pt idx="357">
                  <c:v>5.2309999999999998E-4</c:v>
                </c:pt>
                <c:pt idx="358">
                  <c:v>5.2820000000000005E-4</c:v>
                </c:pt>
                <c:pt idx="359">
                  <c:v>5.2669999999999995E-4</c:v>
                </c:pt>
                <c:pt idx="360">
                  <c:v>5.3189999999999997E-4</c:v>
                </c:pt>
                <c:pt idx="361">
                  <c:v>5.3039999999999999E-4</c:v>
                </c:pt>
                <c:pt idx="362">
                  <c:v>5.3549999999999995E-4</c:v>
                </c:pt>
                <c:pt idx="363">
                  <c:v>5.3399999999999997E-4</c:v>
                </c:pt>
                <c:pt idx="364">
                  <c:v>5.3249999999999999E-4</c:v>
                </c:pt>
                <c:pt idx="365">
                  <c:v>5.3109999999999995E-4</c:v>
                </c:pt>
                <c:pt idx="366">
                  <c:v>5.2320000000000003E-4</c:v>
                </c:pt>
                <c:pt idx="367">
                  <c:v>5.218E-4</c:v>
                </c:pt>
                <c:pt idx="368">
                  <c:v>5.2680000000000001E-4</c:v>
                </c:pt>
                <c:pt idx="369">
                  <c:v>5.2530000000000003E-4</c:v>
                </c:pt>
                <c:pt idx="370">
                  <c:v>5.1749999999999995E-4</c:v>
                </c:pt>
                <c:pt idx="371">
                  <c:v>5.1619999999999997E-4</c:v>
                </c:pt>
                <c:pt idx="372">
                  <c:v>5.084E-4</c:v>
                </c:pt>
                <c:pt idx="373">
                  <c:v>5.0069999999999997E-4</c:v>
                </c:pt>
                <c:pt idx="374">
                  <c:v>5.1199999999999998E-4</c:v>
                </c:pt>
                <c:pt idx="375">
                  <c:v>5.0440000000000001E-4</c:v>
                </c:pt>
                <c:pt idx="376">
                  <c:v>5.0310000000000003E-4</c:v>
                </c:pt>
                <c:pt idx="377">
                  <c:v>5.017E-4</c:v>
                </c:pt>
                <c:pt idx="378">
                  <c:v>5.0670000000000001E-4</c:v>
                </c:pt>
                <c:pt idx="379">
                  <c:v>5.0529999999999998E-4</c:v>
                </c:pt>
                <c:pt idx="380">
                  <c:v>5.04E-4</c:v>
                </c:pt>
                <c:pt idx="381">
                  <c:v>5.0270000000000002E-4</c:v>
                </c:pt>
                <c:pt idx="382">
                  <c:v>4.952E-4</c:v>
                </c:pt>
                <c:pt idx="383">
                  <c:v>4.9390000000000002E-4</c:v>
                </c:pt>
                <c:pt idx="384">
                  <c:v>4.9260000000000005E-4</c:v>
                </c:pt>
                <c:pt idx="385">
                  <c:v>4.7909999999999999E-4</c:v>
                </c:pt>
                <c:pt idx="386">
                  <c:v>4.7790000000000002E-4</c:v>
                </c:pt>
                <c:pt idx="387">
                  <c:v>4.7659999999999998E-4</c:v>
                </c:pt>
                <c:pt idx="388">
                  <c:v>4.8149999999999999E-4</c:v>
                </c:pt>
                <c:pt idx="389">
                  <c:v>4.8030000000000002E-4</c:v>
                </c:pt>
                <c:pt idx="390">
                  <c:v>4.7909999999999999E-4</c:v>
                </c:pt>
                <c:pt idx="391">
                  <c:v>4.7790000000000002E-4</c:v>
                </c:pt>
                <c:pt idx="392">
                  <c:v>4.8270000000000002E-4</c:v>
                </c:pt>
                <c:pt idx="393">
                  <c:v>4.8149999999999999E-4</c:v>
                </c:pt>
                <c:pt idx="394">
                  <c:v>4.7429999999999998E-4</c:v>
                </c:pt>
                <c:pt idx="395">
                  <c:v>4.7310000000000001E-4</c:v>
                </c:pt>
                <c:pt idx="396">
                  <c:v>4.6589999999999999E-4</c:v>
                </c:pt>
                <c:pt idx="397">
                  <c:v>4.7669999999999999E-4</c:v>
                </c:pt>
                <c:pt idx="398">
                  <c:v>4.6359999999999999E-4</c:v>
                </c:pt>
                <c:pt idx="399">
                  <c:v>4.6240000000000002E-4</c:v>
                </c:pt>
                <c:pt idx="400">
                  <c:v>4.6129999999999999E-4</c:v>
                </c:pt>
                <c:pt idx="401">
                  <c:v>4.484E-4</c:v>
                </c:pt>
                <c:pt idx="402">
                  <c:v>4.3550000000000001E-4</c:v>
                </c:pt>
                <c:pt idx="403">
                  <c:v>4.462E-4</c:v>
                </c:pt>
                <c:pt idx="404">
                  <c:v>4.3340000000000002E-4</c:v>
                </c:pt>
                <c:pt idx="405">
                  <c:v>4.3229999999999999E-4</c:v>
                </c:pt>
                <c:pt idx="406">
                  <c:v>4.3130000000000002E-4</c:v>
                </c:pt>
                <c:pt idx="407">
                  <c:v>4.3019999999999999E-4</c:v>
                </c:pt>
                <c:pt idx="408">
                  <c:v>4.1760000000000001E-4</c:v>
                </c:pt>
                <c:pt idx="409">
                  <c:v>4.1659999999999999E-4</c:v>
                </c:pt>
                <c:pt idx="410">
                  <c:v>4.2709999999999997E-4</c:v>
                </c:pt>
                <c:pt idx="411">
                  <c:v>4.1459999999999999E-4</c:v>
                </c:pt>
                <c:pt idx="412">
                  <c:v>4.1360000000000002E-4</c:v>
                </c:pt>
                <c:pt idx="413">
                  <c:v>4.126E-4</c:v>
                </c:pt>
                <c:pt idx="414">
                  <c:v>4.2299999999999998E-4</c:v>
                </c:pt>
                <c:pt idx="415">
                  <c:v>4.2200000000000001E-4</c:v>
                </c:pt>
                <c:pt idx="416">
                  <c:v>4.2099999999999999E-4</c:v>
                </c:pt>
                <c:pt idx="417">
                  <c:v>4.0870000000000001E-4</c:v>
                </c:pt>
                <c:pt idx="418">
                  <c:v>4.0769999999999999E-4</c:v>
                </c:pt>
                <c:pt idx="419">
                  <c:v>4.0680000000000002E-4</c:v>
                </c:pt>
                <c:pt idx="420">
                  <c:v>3.946E-4</c:v>
                </c:pt>
                <c:pt idx="421">
                  <c:v>4.0489999999999998E-4</c:v>
                </c:pt>
                <c:pt idx="422">
                  <c:v>3.927E-4</c:v>
                </c:pt>
                <c:pt idx="423">
                  <c:v>4.0299999999999998E-4</c:v>
                </c:pt>
                <c:pt idx="424">
                  <c:v>4.0210000000000002E-4</c:v>
                </c:pt>
                <c:pt idx="425">
                  <c:v>3.8999999999999999E-4</c:v>
                </c:pt>
                <c:pt idx="426">
                  <c:v>3.8910000000000003E-4</c:v>
                </c:pt>
                <c:pt idx="427">
                  <c:v>3.882E-4</c:v>
                </c:pt>
                <c:pt idx="428">
                  <c:v>3.9839999999999998E-4</c:v>
                </c:pt>
                <c:pt idx="429">
                  <c:v>3.9750000000000001E-4</c:v>
                </c:pt>
                <c:pt idx="430">
                  <c:v>3.9659999999999999E-4</c:v>
                </c:pt>
                <c:pt idx="431">
                  <c:v>3.8470000000000003E-4</c:v>
                </c:pt>
                <c:pt idx="432">
                  <c:v>3.948E-4</c:v>
                </c:pt>
                <c:pt idx="433">
                  <c:v>3.9389999999999998E-4</c:v>
                </c:pt>
                <c:pt idx="434">
                  <c:v>3.9300000000000001E-4</c:v>
                </c:pt>
                <c:pt idx="435">
                  <c:v>3.9219999999999999E-4</c:v>
                </c:pt>
                <c:pt idx="436">
                  <c:v>3.9130000000000002E-4</c:v>
                </c:pt>
                <c:pt idx="437">
                  <c:v>3.7960000000000001E-4</c:v>
                </c:pt>
                <c:pt idx="438">
                  <c:v>3.8959999999999998E-4</c:v>
                </c:pt>
                <c:pt idx="439">
                  <c:v>3.8870000000000002E-4</c:v>
                </c:pt>
                <c:pt idx="440">
                  <c:v>3.771E-4</c:v>
                </c:pt>
                <c:pt idx="441">
                  <c:v>3.7629999999999999E-4</c:v>
                </c:pt>
                <c:pt idx="442">
                  <c:v>3.7550000000000002E-4</c:v>
                </c:pt>
                <c:pt idx="443">
                  <c:v>3.746E-4</c:v>
                </c:pt>
                <c:pt idx="444">
                  <c:v>3.7379999999999998E-4</c:v>
                </c:pt>
                <c:pt idx="445">
                  <c:v>3.7300000000000001E-4</c:v>
                </c:pt>
                <c:pt idx="446">
                  <c:v>3.7219999999999999E-4</c:v>
                </c:pt>
                <c:pt idx="447">
                  <c:v>3.7149999999999998E-4</c:v>
                </c:pt>
                <c:pt idx="448">
                  <c:v>3.7070000000000001E-4</c:v>
                </c:pt>
                <c:pt idx="449">
                  <c:v>3.6989999999999999E-4</c:v>
                </c:pt>
                <c:pt idx="450">
                  <c:v>3.6910000000000003E-4</c:v>
                </c:pt>
                <c:pt idx="451">
                  <c:v>3.6830000000000001E-4</c:v>
                </c:pt>
                <c:pt idx="452">
                  <c:v>3.6759999999999999E-4</c:v>
                </c:pt>
                <c:pt idx="453">
                  <c:v>3.5629999999999999E-4</c:v>
                </c:pt>
                <c:pt idx="454">
                  <c:v>3.6600000000000001E-4</c:v>
                </c:pt>
                <c:pt idx="455">
                  <c:v>3.6529999999999999E-4</c:v>
                </c:pt>
                <c:pt idx="456">
                  <c:v>3.5409999999999999E-4</c:v>
                </c:pt>
                <c:pt idx="457">
                  <c:v>3.5340000000000002E-4</c:v>
                </c:pt>
                <c:pt idx="458">
                  <c:v>3.5270000000000001E-4</c:v>
                </c:pt>
                <c:pt idx="459">
                  <c:v>3.5199999999999999E-4</c:v>
                </c:pt>
                <c:pt idx="460">
                  <c:v>3.4089999999999999E-4</c:v>
                </c:pt>
                <c:pt idx="461">
                  <c:v>3.4019999999999998E-4</c:v>
                </c:pt>
                <c:pt idx="462">
                  <c:v>3.3950000000000001E-4</c:v>
                </c:pt>
                <c:pt idx="463">
                  <c:v>3.389E-4</c:v>
                </c:pt>
                <c:pt idx="464">
                  <c:v>3.3819999999999998E-4</c:v>
                </c:pt>
                <c:pt idx="465">
                  <c:v>3.4769999999999999E-4</c:v>
                </c:pt>
                <c:pt idx="466">
                  <c:v>3.369E-4</c:v>
                </c:pt>
                <c:pt idx="467">
                  <c:v>3.4640000000000002E-4</c:v>
                </c:pt>
                <c:pt idx="468">
                  <c:v>3.3550000000000002E-4</c:v>
                </c:pt>
                <c:pt idx="469">
                  <c:v>3.3490000000000001E-4</c:v>
                </c:pt>
                <c:pt idx="470">
                  <c:v>3.2410000000000002E-4</c:v>
                </c:pt>
                <c:pt idx="471">
                  <c:v>3.3359999999999998E-4</c:v>
                </c:pt>
                <c:pt idx="472">
                  <c:v>3.4299999999999999E-4</c:v>
                </c:pt>
                <c:pt idx="473">
                  <c:v>3.323E-4</c:v>
                </c:pt>
                <c:pt idx="474">
                  <c:v>3.3169999999999999E-4</c:v>
                </c:pt>
                <c:pt idx="475">
                  <c:v>3.3100000000000002E-4</c:v>
                </c:pt>
                <c:pt idx="476">
                  <c:v>3.3040000000000001E-4</c:v>
                </c:pt>
                <c:pt idx="477">
                  <c:v>3.2979999999999999E-4</c:v>
                </c:pt>
                <c:pt idx="478">
                  <c:v>3.2919999999999998E-4</c:v>
                </c:pt>
                <c:pt idx="479">
                  <c:v>3.2860000000000002E-4</c:v>
                </c:pt>
                <c:pt idx="480">
                  <c:v>3.28E-4</c:v>
                </c:pt>
                <c:pt idx="481">
                  <c:v>3.1740000000000002E-4</c:v>
                </c:pt>
                <c:pt idx="482">
                  <c:v>3.168E-4</c:v>
                </c:pt>
                <c:pt idx="483">
                  <c:v>3.1629999999999999E-4</c:v>
                </c:pt>
                <c:pt idx="484">
                  <c:v>3.0580000000000001E-4</c:v>
                </c:pt>
                <c:pt idx="485">
                  <c:v>3.0529999999999999E-4</c:v>
                </c:pt>
                <c:pt idx="486">
                  <c:v>3.0469999999999998E-4</c:v>
                </c:pt>
                <c:pt idx="487">
                  <c:v>3.0420000000000002E-4</c:v>
                </c:pt>
                <c:pt idx="488">
                  <c:v>3.0360000000000001E-4</c:v>
                </c:pt>
                <c:pt idx="489">
                  <c:v>3.0309999999999999E-4</c:v>
                </c:pt>
                <c:pt idx="490">
                  <c:v>3.0249999999999998E-4</c:v>
                </c:pt>
                <c:pt idx="491">
                  <c:v>3.0200000000000002E-4</c:v>
                </c:pt>
                <c:pt idx="492">
                  <c:v>3.1119999999999997E-4</c:v>
                </c:pt>
                <c:pt idx="493">
                  <c:v>3.1060000000000001E-4</c:v>
                </c:pt>
                <c:pt idx="494">
                  <c:v>3.101E-4</c:v>
                </c:pt>
                <c:pt idx="495">
                  <c:v>3.0959999999999999E-4</c:v>
                </c:pt>
                <c:pt idx="496">
                  <c:v>3.0899999999999998E-4</c:v>
                </c:pt>
                <c:pt idx="497">
                  <c:v>2.988E-4</c:v>
                </c:pt>
                <c:pt idx="498">
                  <c:v>3.0800000000000001E-4</c:v>
                </c:pt>
                <c:pt idx="499">
                  <c:v>2.9779999999999997E-4</c:v>
                </c:pt>
                <c:pt idx="500">
                  <c:v>2.877E-4</c:v>
                </c:pt>
                <c:pt idx="501">
                  <c:v>2.8719999999999999E-4</c:v>
                </c:pt>
                <c:pt idx="502">
                  <c:v>2.8669999999999998E-4</c:v>
                </c:pt>
                <c:pt idx="503">
                  <c:v>2.8630000000000002E-4</c:v>
                </c:pt>
                <c:pt idx="504">
                  <c:v>2.7629999999999999E-4</c:v>
                </c:pt>
                <c:pt idx="505">
                  <c:v>2.6630000000000002E-4</c:v>
                </c:pt>
                <c:pt idx="506">
                  <c:v>2.7530000000000002E-4</c:v>
                </c:pt>
                <c:pt idx="507">
                  <c:v>2.8439999999999997E-4</c:v>
                </c:pt>
                <c:pt idx="508">
                  <c:v>2.744E-4</c:v>
                </c:pt>
                <c:pt idx="509">
                  <c:v>2.7399999999999999E-4</c:v>
                </c:pt>
                <c:pt idx="510">
                  <c:v>2.7349999999999998E-4</c:v>
                </c:pt>
                <c:pt idx="511">
                  <c:v>2.8249999999999998E-4</c:v>
                </c:pt>
                <c:pt idx="512">
                  <c:v>2.7270000000000001E-4</c:v>
                </c:pt>
                <c:pt idx="513">
                  <c:v>2.722E-4</c:v>
                </c:pt>
                <c:pt idx="514">
                  <c:v>2.7179999999999999E-4</c:v>
                </c:pt>
                <c:pt idx="515">
                  <c:v>2.7129999999999998E-4</c:v>
                </c:pt>
                <c:pt idx="516">
                  <c:v>2.8029999999999998E-4</c:v>
                </c:pt>
                <c:pt idx="517">
                  <c:v>2.7050000000000002E-4</c:v>
                </c:pt>
                <c:pt idx="518">
                  <c:v>2.7010000000000001E-4</c:v>
                </c:pt>
                <c:pt idx="519">
                  <c:v>2.6959999999999999E-4</c:v>
                </c:pt>
                <c:pt idx="520">
                  <c:v>2.7849999999999999E-4</c:v>
                </c:pt>
                <c:pt idx="521">
                  <c:v>2.6879999999999997E-4</c:v>
                </c:pt>
                <c:pt idx="522">
                  <c:v>2.5910000000000001E-4</c:v>
                </c:pt>
                <c:pt idx="523">
                  <c:v>2.587E-4</c:v>
                </c:pt>
                <c:pt idx="524">
                  <c:v>2.5829999999999999E-4</c:v>
                </c:pt>
                <c:pt idx="525">
                  <c:v>2.5789999999999998E-4</c:v>
                </c:pt>
                <c:pt idx="526">
                  <c:v>2.5750000000000002E-4</c:v>
                </c:pt>
                <c:pt idx="527">
                  <c:v>2.5720000000000002E-4</c:v>
                </c:pt>
                <c:pt idx="528">
                  <c:v>2.5680000000000001E-4</c:v>
                </c:pt>
                <c:pt idx="529">
                  <c:v>2.564E-4</c:v>
                </c:pt>
                <c:pt idx="530">
                  <c:v>2.5599999999999999E-4</c:v>
                </c:pt>
                <c:pt idx="531">
                  <c:v>2.5559999999999998E-4</c:v>
                </c:pt>
                <c:pt idx="532">
                  <c:v>2.5520000000000002E-4</c:v>
                </c:pt>
                <c:pt idx="533">
                  <c:v>2.4580000000000001E-4</c:v>
                </c:pt>
                <c:pt idx="534">
                  <c:v>2.454E-4</c:v>
                </c:pt>
                <c:pt idx="535">
                  <c:v>2.4509999999999999E-4</c:v>
                </c:pt>
                <c:pt idx="536">
                  <c:v>2.4469999999999998E-4</c:v>
                </c:pt>
                <c:pt idx="537">
                  <c:v>2.4429999999999998E-4</c:v>
                </c:pt>
                <c:pt idx="538">
                  <c:v>2.4399999999999999E-4</c:v>
                </c:pt>
                <c:pt idx="539">
                  <c:v>2.5270000000000002E-4</c:v>
                </c:pt>
                <c:pt idx="540">
                  <c:v>2.433E-4</c:v>
                </c:pt>
                <c:pt idx="541">
                  <c:v>2.519E-4</c:v>
                </c:pt>
                <c:pt idx="542">
                  <c:v>2.5159999999999999E-4</c:v>
                </c:pt>
                <c:pt idx="543">
                  <c:v>2.4230000000000001E-4</c:v>
                </c:pt>
                <c:pt idx="544">
                  <c:v>2.5090000000000003E-4</c:v>
                </c:pt>
                <c:pt idx="545">
                  <c:v>2.5050000000000002E-4</c:v>
                </c:pt>
                <c:pt idx="546">
                  <c:v>2.4120000000000001E-4</c:v>
                </c:pt>
                <c:pt idx="547">
                  <c:v>2.409E-4</c:v>
                </c:pt>
                <c:pt idx="548">
                  <c:v>2.4949999999999999E-4</c:v>
                </c:pt>
                <c:pt idx="549">
                  <c:v>2.4909999999999998E-4</c:v>
                </c:pt>
                <c:pt idx="550">
                  <c:v>2.399E-4</c:v>
                </c:pt>
                <c:pt idx="551">
                  <c:v>2.4850000000000002E-4</c:v>
                </c:pt>
                <c:pt idx="552">
                  <c:v>2.3929999999999999E-4</c:v>
                </c:pt>
                <c:pt idx="553">
                  <c:v>2.3890000000000001E-4</c:v>
                </c:pt>
                <c:pt idx="554">
                  <c:v>2.386E-4</c:v>
                </c:pt>
                <c:pt idx="555">
                  <c:v>2.3829999999999999E-4</c:v>
                </c:pt>
                <c:pt idx="556">
                  <c:v>2.3800000000000001E-4</c:v>
                </c:pt>
                <c:pt idx="557">
                  <c:v>2.377E-4</c:v>
                </c:pt>
                <c:pt idx="558">
                  <c:v>2.374E-4</c:v>
                </c:pt>
                <c:pt idx="559">
                  <c:v>2.3709999999999999E-4</c:v>
                </c:pt>
                <c:pt idx="560">
                  <c:v>2.2800000000000001E-4</c:v>
                </c:pt>
                <c:pt idx="561">
                  <c:v>2.2770000000000001E-4</c:v>
                </c:pt>
                <c:pt idx="562">
                  <c:v>2.274E-4</c:v>
                </c:pt>
                <c:pt idx="563">
                  <c:v>2.3580000000000001E-4</c:v>
                </c:pt>
                <c:pt idx="564">
                  <c:v>2.2680000000000001E-4</c:v>
                </c:pt>
                <c:pt idx="565">
                  <c:v>2.265E-4</c:v>
                </c:pt>
                <c:pt idx="566">
                  <c:v>2.175E-4</c:v>
                </c:pt>
                <c:pt idx="567">
                  <c:v>2.2589999999999999E-4</c:v>
                </c:pt>
                <c:pt idx="568">
                  <c:v>2.2560000000000001E-4</c:v>
                </c:pt>
                <c:pt idx="569">
                  <c:v>2.254E-4</c:v>
                </c:pt>
                <c:pt idx="570">
                  <c:v>2.251E-4</c:v>
                </c:pt>
                <c:pt idx="571">
                  <c:v>2.2479999999999999E-4</c:v>
                </c:pt>
                <c:pt idx="572">
                  <c:v>2.1589999999999999E-4</c:v>
                </c:pt>
                <c:pt idx="573">
                  <c:v>2.1560000000000001E-4</c:v>
                </c:pt>
                <c:pt idx="574">
                  <c:v>2.154E-4</c:v>
                </c:pt>
                <c:pt idx="575">
                  <c:v>2.151E-4</c:v>
                </c:pt>
                <c:pt idx="576">
                  <c:v>2.2340000000000001E-4</c:v>
                </c:pt>
                <c:pt idx="577">
                  <c:v>2.232E-4</c:v>
                </c:pt>
                <c:pt idx="578">
                  <c:v>2.143E-4</c:v>
                </c:pt>
                <c:pt idx="579">
                  <c:v>2.141E-4</c:v>
                </c:pt>
                <c:pt idx="580">
                  <c:v>2.1379999999999999E-4</c:v>
                </c:pt>
                <c:pt idx="581">
                  <c:v>2.05E-4</c:v>
                </c:pt>
                <c:pt idx="582">
                  <c:v>2.0479999999999999E-4</c:v>
                </c:pt>
                <c:pt idx="583">
                  <c:v>2.13E-4</c:v>
                </c:pt>
                <c:pt idx="584">
                  <c:v>2.128E-4</c:v>
                </c:pt>
                <c:pt idx="585">
                  <c:v>2.04E-4</c:v>
                </c:pt>
                <c:pt idx="586">
                  <c:v>2.0379999999999999E-4</c:v>
                </c:pt>
                <c:pt idx="587">
                  <c:v>2.0359999999999999E-4</c:v>
                </c:pt>
                <c:pt idx="588">
                  <c:v>2.0330000000000001E-4</c:v>
                </c:pt>
                <c:pt idx="589">
                  <c:v>2.031E-4</c:v>
                </c:pt>
                <c:pt idx="590">
                  <c:v>2.029E-4</c:v>
                </c:pt>
                <c:pt idx="591">
                  <c:v>2.0259999999999999E-4</c:v>
                </c:pt>
                <c:pt idx="592">
                  <c:v>1.94E-4</c:v>
                </c:pt>
                <c:pt idx="593">
                  <c:v>2.0220000000000001E-4</c:v>
                </c:pt>
                <c:pt idx="594">
                  <c:v>1.9349999999999999E-4</c:v>
                </c:pt>
                <c:pt idx="595">
                  <c:v>2.017E-4</c:v>
                </c:pt>
                <c:pt idx="596">
                  <c:v>1.931E-4</c:v>
                </c:pt>
                <c:pt idx="597">
                  <c:v>1.929E-4</c:v>
                </c:pt>
                <c:pt idx="598">
                  <c:v>2.0100000000000001E-4</c:v>
                </c:pt>
                <c:pt idx="599">
                  <c:v>2.008E-4</c:v>
                </c:pt>
                <c:pt idx="600">
                  <c:v>2.006E-4</c:v>
                </c:pt>
                <c:pt idx="601">
                  <c:v>2.0039999999999999E-4</c:v>
                </c:pt>
                <c:pt idx="602">
                  <c:v>1.918E-4</c:v>
                </c:pt>
                <c:pt idx="603">
                  <c:v>1.8330000000000001E-4</c:v>
                </c:pt>
                <c:pt idx="604">
                  <c:v>1.9139999999999999E-4</c:v>
                </c:pt>
                <c:pt idx="605">
                  <c:v>1.995E-4</c:v>
                </c:pt>
                <c:pt idx="606">
                  <c:v>1.9100000000000001E-4</c:v>
                </c:pt>
                <c:pt idx="607">
                  <c:v>1.8249999999999999E-4</c:v>
                </c:pt>
                <c:pt idx="608">
                  <c:v>1.8230000000000001E-4</c:v>
                </c:pt>
                <c:pt idx="609">
                  <c:v>1.9039999999999999E-4</c:v>
                </c:pt>
                <c:pt idx="610">
                  <c:v>1.9019999999999999E-4</c:v>
                </c:pt>
                <c:pt idx="611">
                  <c:v>1.983E-4</c:v>
                </c:pt>
                <c:pt idx="612">
                  <c:v>1.9799999999999999E-4</c:v>
                </c:pt>
                <c:pt idx="613">
                  <c:v>1.8139999999999999E-4</c:v>
                </c:pt>
                <c:pt idx="614">
                  <c:v>1.8120000000000001E-4</c:v>
                </c:pt>
                <c:pt idx="615">
                  <c:v>1.974E-4</c:v>
                </c:pt>
                <c:pt idx="616">
                  <c:v>1.972E-4</c:v>
                </c:pt>
                <c:pt idx="617">
                  <c:v>1.8880000000000001E-4</c:v>
                </c:pt>
                <c:pt idx="618">
                  <c:v>1.9680000000000001E-4</c:v>
                </c:pt>
                <c:pt idx="619">
                  <c:v>1.9660000000000001E-4</c:v>
                </c:pt>
                <c:pt idx="620">
                  <c:v>1.8819999999999999E-4</c:v>
                </c:pt>
                <c:pt idx="621">
                  <c:v>1.7990000000000001E-4</c:v>
                </c:pt>
                <c:pt idx="622">
                  <c:v>1.8789999999999999E-4</c:v>
                </c:pt>
                <c:pt idx="623">
                  <c:v>1.795E-4</c:v>
                </c:pt>
                <c:pt idx="624">
                  <c:v>1.7929999999999999E-4</c:v>
                </c:pt>
                <c:pt idx="625">
                  <c:v>1.7100000000000001E-4</c:v>
                </c:pt>
                <c:pt idx="626">
                  <c:v>1.7899999999999999E-4</c:v>
                </c:pt>
                <c:pt idx="627">
                  <c:v>1.7880000000000001E-4</c:v>
                </c:pt>
                <c:pt idx="628">
                  <c:v>1.786E-4</c:v>
                </c:pt>
                <c:pt idx="629">
                  <c:v>1.785E-4</c:v>
                </c:pt>
                <c:pt idx="630">
                  <c:v>1.783E-4</c:v>
                </c:pt>
                <c:pt idx="631">
                  <c:v>1.7809999999999999E-4</c:v>
                </c:pt>
                <c:pt idx="632">
                  <c:v>1.7799999999999999E-4</c:v>
                </c:pt>
                <c:pt idx="633">
                  <c:v>1.697E-4</c:v>
                </c:pt>
                <c:pt idx="634">
                  <c:v>1.615E-4</c:v>
                </c:pt>
                <c:pt idx="635">
                  <c:v>1.775E-4</c:v>
                </c:pt>
                <c:pt idx="636">
                  <c:v>1.773E-4</c:v>
                </c:pt>
                <c:pt idx="637">
                  <c:v>1.6100000000000001E-4</c:v>
                </c:pt>
                <c:pt idx="638">
                  <c:v>1.6890000000000001E-4</c:v>
                </c:pt>
                <c:pt idx="639">
                  <c:v>1.6880000000000001E-4</c:v>
                </c:pt>
                <c:pt idx="640">
                  <c:v>1.606E-4</c:v>
                </c:pt>
                <c:pt idx="641">
                  <c:v>1.604E-4</c:v>
                </c:pt>
                <c:pt idx="642">
                  <c:v>1.6029999999999999E-4</c:v>
                </c:pt>
                <c:pt idx="643">
                  <c:v>1.6009999999999999E-4</c:v>
                </c:pt>
                <c:pt idx="644">
                  <c:v>1.6000000000000001E-4</c:v>
                </c:pt>
                <c:pt idx="645">
                  <c:v>1.5980000000000001E-4</c:v>
                </c:pt>
                <c:pt idx="646">
                  <c:v>1.5970000000000001E-4</c:v>
                </c:pt>
                <c:pt idx="647">
                  <c:v>1.595E-4</c:v>
                </c:pt>
                <c:pt idx="648">
                  <c:v>1.594E-4</c:v>
                </c:pt>
                <c:pt idx="649">
                  <c:v>1.593E-4</c:v>
                </c:pt>
                <c:pt idx="650">
                  <c:v>1.5119999999999999E-4</c:v>
                </c:pt>
                <c:pt idx="651">
                  <c:v>1.5100000000000001E-4</c:v>
                </c:pt>
                <c:pt idx="652">
                  <c:v>1.5090000000000001E-4</c:v>
                </c:pt>
                <c:pt idx="653">
                  <c:v>1.5870000000000001E-4</c:v>
                </c:pt>
                <c:pt idx="654">
                  <c:v>1.5860000000000001E-4</c:v>
                </c:pt>
                <c:pt idx="655">
                  <c:v>1.505E-4</c:v>
                </c:pt>
                <c:pt idx="656">
                  <c:v>1.583E-4</c:v>
                </c:pt>
                <c:pt idx="657">
                  <c:v>1.5019999999999999E-4</c:v>
                </c:pt>
                <c:pt idx="658">
                  <c:v>1.5799999999999999E-4</c:v>
                </c:pt>
                <c:pt idx="659">
                  <c:v>1.4999999999999999E-4</c:v>
                </c:pt>
                <c:pt idx="660">
                  <c:v>1.4990000000000001E-4</c:v>
                </c:pt>
                <c:pt idx="661">
                  <c:v>1.4970000000000001E-4</c:v>
                </c:pt>
                <c:pt idx="662">
                  <c:v>1.5750000000000001E-4</c:v>
                </c:pt>
                <c:pt idx="663">
                  <c:v>1.495E-4</c:v>
                </c:pt>
                <c:pt idx="664">
                  <c:v>1.415E-4</c:v>
                </c:pt>
                <c:pt idx="665">
                  <c:v>1.4919999999999999E-4</c:v>
                </c:pt>
                <c:pt idx="666">
                  <c:v>1.5699999999999999E-4</c:v>
                </c:pt>
                <c:pt idx="667">
                  <c:v>1.5679999999999999E-4</c:v>
                </c:pt>
                <c:pt idx="668">
                  <c:v>1.5669999999999999E-4</c:v>
                </c:pt>
                <c:pt idx="669">
                  <c:v>1.4870000000000001E-4</c:v>
                </c:pt>
                <c:pt idx="670">
                  <c:v>1.4860000000000001E-4</c:v>
                </c:pt>
                <c:pt idx="671">
                  <c:v>1.407E-4</c:v>
                </c:pt>
                <c:pt idx="672">
                  <c:v>1.484E-4</c:v>
                </c:pt>
                <c:pt idx="673">
                  <c:v>1.405E-4</c:v>
                </c:pt>
                <c:pt idx="674">
                  <c:v>1.4809999999999999E-4</c:v>
                </c:pt>
                <c:pt idx="675">
                  <c:v>1.4019999999999999E-4</c:v>
                </c:pt>
                <c:pt idx="676">
                  <c:v>1.4789999999999999E-4</c:v>
                </c:pt>
                <c:pt idx="677">
                  <c:v>1.4779999999999999E-4</c:v>
                </c:pt>
                <c:pt idx="678">
                  <c:v>1.3990000000000001E-4</c:v>
                </c:pt>
                <c:pt idx="679">
                  <c:v>1.3980000000000001E-4</c:v>
                </c:pt>
                <c:pt idx="680">
                  <c:v>1.3970000000000001E-4</c:v>
                </c:pt>
                <c:pt idx="681">
                  <c:v>1.3960000000000001E-4</c:v>
                </c:pt>
                <c:pt idx="682">
                  <c:v>1.472E-4</c:v>
                </c:pt>
                <c:pt idx="683">
                  <c:v>1.471E-4</c:v>
                </c:pt>
                <c:pt idx="684">
                  <c:v>1.393E-4</c:v>
                </c:pt>
                <c:pt idx="685">
                  <c:v>1.4689999999999999E-4</c:v>
                </c:pt>
                <c:pt idx="686">
                  <c:v>1.3899999999999999E-4</c:v>
                </c:pt>
                <c:pt idx="687">
                  <c:v>1.3889999999999999E-4</c:v>
                </c:pt>
                <c:pt idx="688">
                  <c:v>1.3109999999999999E-4</c:v>
                </c:pt>
                <c:pt idx="689">
                  <c:v>1.3100000000000001E-4</c:v>
                </c:pt>
                <c:pt idx="690">
                  <c:v>1.3860000000000001E-4</c:v>
                </c:pt>
                <c:pt idx="691">
                  <c:v>1.3080000000000001E-4</c:v>
                </c:pt>
                <c:pt idx="692">
                  <c:v>1.3070000000000001E-4</c:v>
                </c:pt>
                <c:pt idx="693">
                  <c:v>1.2290000000000001E-4</c:v>
                </c:pt>
                <c:pt idx="694">
                  <c:v>1.305E-4</c:v>
                </c:pt>
                <c:pt idx="695">
                  <c:v>1.228E-4</c:v>
                </c:pt>
                <c:pt idx="696">
                  <c:v>1.303E-4</c:v>
                </c:pt>
                <c:pt idx="697">
                  <c:v>1.226E-4</c:v>
                </c:pt>
                <c:pt idx="698">
                  <c:v>1.225E-4</c:v>
                </c:pt>
                <c:pt idx="699">
                  <c:v>1.3770000000000001E-4</c:v>
                </c:pt>
                <c:pt idx="700">
                  <c:v>1.2999999999999999E-4</c:v>
                </c:pt>
                <c:pt idx="701">
                  <c:v>1.2990000000000001E-4</c:v>
                </c:pt>
                <c:pt idx="702">
                  <c:v>1.3740000000000001E-4</c:v>
                </c:pt>
                <c:pt idx="703">
                  <c:v>1.2210000000000001E-4</c:v>
                </c:pt>
                <c:pt idx="704">
                  <c:v>1.2960000000000001E-4</c:v>
                </c:pt>
                <c:pt idx="705">
                  <c:v>1.219E-4</c:v>
                </c:pt>
                <c:pt idx="706">
                  <c:v>1.294E-4</c:v>
                </c:pt>
                <c:pt idx="707">
                  <c:v>1.217E-4</c:v>
                </c:pt>
                <c:pt idx="708">
                  <c:v>1.292E-4</c:v>
                </c:pt>
                <c:pt idx="709">
                  <c:v>1.2909999999999999E-4</c:v>
                </c:pt>
                <c:pt idx="710">
                  <c:v>1.215E-4</c:v>
                </c:pt>
                <c:pt idx="711">
                  <c:v>1.214E-4</c:v>
                </c:pt>
                <c:pt idx="712">
                  <c:v>1.2889999999999999E-4</c:v>
                </c:pt>
                <c:pt idx="713">
                  <c:v>1.2120000000000001E-4</c:v>
                </c:pt>
                <c:pt idx="714">
                  <c:v>1.211E-4</c:v>
                </c:pt>
                <c:pt idx="715">
                  <c:v>1.211E-4</c:v>
                </c:pt>
                <c:pt idx="716">
                  <c:v>1.21E-4</c:v>
                </c:pt>
                <c:pt idx="717">
                  <c:v>1.209E-4</c:v>
                </c:pt>
                <c:pt idx="718">
                  <c:v>1.208E-4</c:v>
                </c:pt>
                <c:pt idx="719">
                  <c:v>1.2070000000000001E-4</c:v>
                </c:pt>
                <c:pt idx="720">
                  <c:v>1.2070000000000001E-4</c:v>
                </c:pt>
                <c:pt idx="721">
                  <c:v>1.281E-4</c:v>
                </c:pt>
                <c:pt idx="722">
                  <c:v>1.205E-4</c:v>
                </c:pt>
                <c:pt idx="723">
                  <c:v>1.204E-4</c:v>
                </c:pt>
                <c:pt idx="724">
                  <c:v>1.2789999999999999E-4</c:v>
                </c:pt>
                <c:pt idx="725">
                  <c:v>1.2779999999999999E-4</c:v>
                </c:pt>
                <c:pt idx="726">
                  <c:v>1.2019999999999999E-4</c:v>
                </c:pt>
                <c:pt idx="727">
                  <c:v>1.2760000000000001E-4</c:v>
                </c:pt>
                <c:pt idx="728">
                  <c:v>1.2E-4</c:v>
                </c:pt>
                <c:pt idx="729">
                  <c:v>1.2740000000000001E-4</c:v>
                </c:pt>
                <c:pt idx="730">
                  <c:v>1.199E-4</c:v>
                </c:pt>
                <c:pt idx="731">
                  <c:v>1.273E-4</c:v>
                </c:pt>
                <c:pt idx="732">
                  <c:v>1.197E-4</c:v>
                </c:pt>
                <c:pt idx="733">
                  <c:v>1.1959999999999999E-4</c:v>
                </c:pt>
                <c:pt idx="734">
                  <c:v>1.1959999999999999E-4</c:v>
                </c:pt>
                <c:pt idx="735">
                  <c:v>1.195E-4</c:v>
                </c:pt>
                <c:pt idx="736">
                  <c:v>1.194E-4</c:v>
                </c:pt>
                <c:pt idx="737">
                  <c:v>1.194E-4</c:v>
                </c:pt>
                <c:pt idx="738">
                  <c:v>1.193E-4</c:v>
                </c:pt>
                <c:pt idx="739">
                  <c:v>1.192E-4</c:v>
                </c:pt>
                <c:pt idx="740">
                  <c:v>1.1909999999999999E-4</c:v>
                </c:pt>
                <c:pt idx="741">
                  <c:v>1.1909999999999999E-4</c:v>
                </c:pt>
                <c:pt idx="742">
                  <c:v>1.116E-4</c:v>
                </c:pt>
                <c:pt idx="743">
                  <c:v>1.115E-4</c:v>
                </c:pt>
                <c:pt idx="744">
                  <c:v>1.114E-4</c:v>
                </c:pt>
                <c:pt idx="745">
                  <c:v>1.114E-4</c:v>
                </c:pt>
                <c:pt idx="746">
                  <c:v>1.1129999999999999E-4</c:v>
                </c:pt>
                <c:pt idx="747">
                  <c:v>1.1120000000000001E-4</c:v>
                </c:pt>
                <c:pt idx="748">
                  <c:v>1.037E-4</c:v>
                </c:pt>
                <c:pt idx="749">
                  <c:v>1.111E-4</c:v>
                </c:pt>
                <c:pt idx="750">
                  <c:v>1.036E-4</c:v>
                </c:pt>
                <c:pt idx="751">
                  <c:v>1.11E-4</c:v>
                </c:pt>
                <c:pt idx="752">
                  <c:v>1.109E-4</c:v>
                </c:pt>
                <c:pt idx="753">
                  <c:v>1.0340000000000001E-4</c:v>
                </c:pt>
                <c:pt idx="754">
                  <c:v>1.108E-4</c:v>
                </c:pt>
                <c:pt idx="755">
                  <c:v>1.033E-4</c:v>
                </c:pt>
                <c:pt idx="756">
                  <c:v>1.033E-4</c:v>
                </c:pt>
                <c:pt idx="757">
                  <c:v>1.032E-4</c:v>
                </c:pt>
                <c:pt idx="758">
                  <c:v>1.032E-4</c:v>
                </c:pt>
                <c:pt idx="759">
                  <c:v>1.031E-4</c:v>
                </c:pt>
                <c:pt idx="760">
                  <c:v>1.03E-4</c:v>
                </c:pt>
                <c:pt idx="761">
                  <c:v>1.03E-4</c:v>
                </c:pt>
                <c:pt idx="762">
                  <c:v>9.5569999999999995E-5</c:v>
                </c:pt>
                <c:pt idx="763">
                  <c:v>9.5519999999999993E-5</c:v>
                </c:pt>
                <c:pt idx="764">
                  <c:v>9.5470000000000006E-5</c:v>
                </c:pt>
                <c:pt idx="765">
                  <c:v>9.5409999999999996E-5</c:v>
                </c:pt>
                <c:pt idx="766">
                  <c:v>9.5359999999999995E-5</c:v>
                </c:pt>
                <c:pt idx="767">
                  <c:v>9.5309999999999994E-5</c:v>
                </c:pt>
                <c:pt idx="768">
                  <c:v>1.026E-4</c:v>
                </c:pt>
                <c:pt idx="769">
                  <c:v>9.5210000000000005E-5</c:v>
                </c:pt>
                <c:pt idx="770">
                  <c:v>9.5160000000000004E-5</c:v>
                </c:pt>
                <c:pt idx="771">
                  <c:v>1.024E-4</c:v>
                </c:pt>
                <c:pt idx="772">
                  <c:v>9.5050000000000006E-5</c:v>
                </c:pt>
                <c:pt idx="773">
                  <c:v>1.0230000000000001E-4</c:v>
                </c:pt>
                <c:pt idx="774">
                  <c:v>1.0230000000000001E-4</c:v>
                </c:pt>
                <c:pt idx="775">
                  <c:v>1.022E-4</c:v>
                </c:pt>
                <c:pt idx="776">
                  <c:v>1.022E-4</c:v>
                </c:pt>
                <c:pt idx="777">
                  <c:v>1.021E-4</c:v>
                </c:pt>
                <c:pt idx="778">
                  <c:v>1.02E-4</c:v>
                </c:pt>
                <c:pt idx="779">
                  <c:v>9.4710000000000006E-5</c:v>
                </c:pt>
                <c:pt idx="780">
                  <c:v>8.7379999999999993E-5</c:v>
                </c:pt>
                <c:pt idx="781">
                  <c:v>9.4610000000000004E-5</c:v>
                </c:pt>
                <c:pt idx="782">
                  <c:v>8.7289999999999999E-5</c:v>
                </c:pt>
                <c:pt idx="783">
                  <c:v>9.4510000000000001E-5</c:v>
                </c:pt>
                <c:pt idx="784">
                  <c:v>9.4469999999999995E-5</c:v>
                </c:pt>
                <c:pt idx="785">
                  <c:v>8.7150000000000004E-5</c:v>
                </c:pt>
                <c:pt idx="786">
                  <c:v>9.4370000000000006E-5</c:v>
                </c:pt>
                <c:pt idx="787">
                  <c:v>9.4320000000000005E-5</c:v>
                </c:pt>
                <c:pt idx="788">
                  <c:v>8.7020000000000004E-5</c:v>
                </c:pt>
                <c:pt idx="789">
                  <c:v>8.6979999999999997E-5</c:v>
                </c:pt>
                <c:pt idx="790">
                  <c:v>9.4179999999999996E-5</c:v>
                </c:pt>
                <c:pt idx="791">
                  <c:v>9.4140000000000003E-5</c:v>
                </c:pt>
                <c:pt idx="792">
                  <c:v>8.6849999999999997E-5</c:v>
                </c:pt>
                <c:pt idx="793">
                  <c:v>8.6810000000000004E-5</c:v>
                </c:pt>
                <c:pt idx="794">
                  <c:v>8.6769999999999998E-5</c:v>
                </c:pt>
                <c:pt idx="795">
                  <c:v>9.3949999999999993E-5</c:v>
                </c:pt>
                <c:pt idx="796">
                  <c:v>1.011E-4</c:v>
                </c:pt>
                <c:pt idx="797">
                  <c:v>9.3859999999999999E-5</c:v>
                </c:pt>
                <c:pt idx="798">
                  <c:v>8.6600000000000004E-5</c:v>
                </c:pt>
                <c:pt idx="799">
                  <c:v>1.01E-4</c:v>
                </c:pt>
                <c:pt idx="800">
                  <c:v>9.3729999999999999E-5</c:v>
                </c:pt>
                <c:pt idx="801">
                  <c:v>8.6479999999999999E-5</c:v>
                </c:pt>
                <c:pt idx="802">
                  <c:v>9.3640000000000005E-5</c:v>
                </c:pt>
                <c:pt idx="803">
                  <c:v>1.008E-4</c:v>
                </c:pt>
                <c:pt idx="804">
                  <c:v>9.3549999999999997E-5</c:v>
                </c:pt>
                <c:pt idx="805">
                  <c:v>8.632E-5</c:v>
                </c:pt>
                <c:pt idx="806">
                  <c:v>1.0069999999999999E-4</c:v>
                </c:pt>
                <c:pt idx="807">
                  <c:v>8.6240000000000001E-5</c:v>
                </c:pt>
                <c:pt idx="808">
                  <c:v>9.3380000000000004E-5</c:v>
                </c:pt>
                <c:pt idx="809">
                  <c:v>9.3339999999999997E-5</c:v>
                </c:pt>
                <c:pt idx="810">
                  <c:v>8.6119999999999995E-5</c:v>
                </c:pt>
                <c:pt idx="811">
                  <c:v>1.004E-4</c:v>
                </c:pt>
                <c:pt idx="812">
                  <c:v>9.3209999999999997E-5</c:v>
                </c:pt>
                <c:pt idx="813">
                  <c:v>1.003E-4</c:v>
                </c:pt>
                <c:pt idx="814">
                  <c:v>8.5970000000000005E-5</c:v>
                </c:pt>
                <c:pt idx="815">
                  <c:v>8.5929999999999999E-5</c:v>
                </c:pt>
                <c:pt idx="816">
                  <c:v>1.002E-4</c:v>
                </c:pt>
                <c:pt idx="817">
                  <c:v>1.002E-4</c:v>
                </c:pt>
                <c:pt idx="818">
                  <c:v>8.5809999999999993E-5</c:v>
                </c:pt>
                <c:pt idx="819">
                  <c:v>8.5779999999999995E-5</c:v>
                </c:pt>
                <c:pt idx="820">
                  <c:v>9.2880000000000005E-5</c:v>
                </c:pt>
                <c:pt idx="821">
                  <c:v>8.5699999999999996E-5</c:v>
                </c:pt>
                <c:pt idx="822">
                  <c:v>8.5660000000000003E-5</c:v>
                </c:pt>
                <c:pt idx="823">
                  <c:v>9.276E-5</c:v>
                </c:pt>
                <c:pt idx="824">
                  <c:v>9.2720000000000007E-5</c:v>
                </c:pt>
                <c:pt idx="825">
                  <c:v>9.9809999999999995E-5</c:v>
                </c:pt>
                <c:pt idx="826">
                  <c:v>9.2639999999999994E-5</c:v>
                </c:pt>
                <c:pt idx="827">
                  <c:v>9.2609999999999996E-5</c:v>
                </c:pt>
                <c:pt idx="828">
                  <c:v>9.2570000000000003E-5</c:v>
                </c:pt>
                <c:pt idx="829">
                  <c:v>9.9640000000000001E-5</c:v>
                </c:pt>
                <c:pt idx="830">
                  <c:v>9.2490000000000004E-5</c:v>
                </c:pt>
                <c:pt idx="831">
                  <c:v>8.5340000000000006E-5</c:v>
                </c:pt>
                <c:pt idx="832">
                  <c:v>9.2410000000000005E-5</c:v>
                </c:pt>
                <c:pt idx="833">
                  <c:v>9.9480000000000003E-5</c:v>
                </c:pt>
                <c:pt idx="834">
                  <c:v>9.9439999999999997E-5</c:v>
                </c:pt>
                <c:pt idx="835">
                  <c:v>9.9400000000000004E-5</c:v>
                </c:pt>
                <c:pt idx="836">
                  <c:v>9.2260000000000001E-5</c:v>
                </c:pt>
                <c:pt idx="837">
                  <c:v>9.2219999999999995E-5</c:v>
                </c:pt>
                <c:pt idx="838">
                  <c:v>9.2189999999999997E-5</c:v>
                </c:pt>
                <c:pt idx="839">
                  <c:v>9.9240000000000005E-5</c:v>
                </c:pt>
                <c:pt idx="840">
                  <c:v>9.2109999999999997E-5</c:v>
                </c:pt>
                <c:pt idx="841">
                  <c:v>9.2070000000000004E-5</c:v>
                </c:pt>
                <c:pt idx="842">
                  <c:v>8.496E-5</c:v>
                </c:pt>
                <c:pt idx="843">
                  <c:v>9.2E-5</c:v>
                </c:pt>
                <c:pt idx="844">
                  <c:v>9.1970000000000002E-5</c:v>
                </c:pt>
                <c:pt idx="845">
                  <c:v>9.1929999999999996E-5</c:v>
                </c:pt>
                <c:pt idx="846">
                  <c:v>9.1890000000000003E-5</c:v>
                </c:pt>
                <c:pt idx="847">
                  <c:v>9.1860000000000005E-5</c:v>
                </c:pt>
                <c:pt idx="848">
                  <c:v>9.1819999999999998E-5</c:v>
                </c:pt>
                <c:pt idx="849">
                  <c:v>8.4729999999999997E-5</c:v>
                </c:pt>
                <c:pt idx="850">
                  <c:v>9.1749999999999994E-5</c:v>
                </c:pt>
                <c:pt idx="851">
                  <c:v>8.4660000000000006E-5</c:v>
                </c:pt>
                <c:pt idx="852">
                  <c:v>8.4629999999999994E-5</c:v>
                </c:pt>
                <c:pt idx="853">
                  <c:v>8.4599999999999996E-5</c:v>
                </c:pt>
                <c:pt idx="854">
                  <c:v>9.1609999999999999E-5</c:v>
                </c:pt>
                <c:pt idx="855">
                  <c:v>9.1580000000000001E-5</c:v>
                </c:pt>
                <c:pt idx="856">
                  <c:v>9.1539999999999994E-5</c:v>
                </c:pt>
                <c:pt idx="857">
                  <c:v>9.1509999999999996E-5</c:v>
                </c:pt>
                <c:pt idx="858">
                  <c:v>8.4439999999999998E-5</c:v>
                </c:pt>
                <c:pt idx="859">
                  <c:v>9.1440000000000005E-5</c:v>
                </c:pt>
                <c:pt idx="860">
                  <c:v>8.4380000000000002E-5</c:v>
                </c:pt>
                <c:pt idx="861">
                  <c:v>9.1370000000000001E-5</c:v>
                </c:pt>
                <c:pt idx="862">
                  <c:v>8.4309999999999997E-5</c:v>
                </c:pt>
                <c:pt idx="863">
                  <c:v>7.7260000000000002E-5</c:v>
                </c:pt>
                <c:pt idx="864">
                  <c:v>7.7230000000000004E-5</c:v>
                </c:pt>
                <c:pt idx="865">
                  <c:v>7.7200000000000006E-5</c:v>
                </c:pt>
                <c:pt idx="866">
                  <c:v>7.7180000000000003E-5</c:v>
                </c:pt>
                <c:pt idx="867">
                  <c:v>7.0140000000000003E-5</c:v>
                </c:pt>
                <c:pt idx="868">
                  <c:v>7.7119999999999993E-5</c:v>
                </c:pt>
                <c:pt idx="869">
                  <c:v>7.7089999999999995E-5</c:v>
                </c:pt>
                <c:pt idx="870">
                  <c:v>7.0060000000000003E-5</c:v>
                </c:pt>
                <c:pt idx="871">
                  <c:v>8.4040000000000002E-5</c:v>
                </c:pt>
                <c:pt idx="872">
                  <c:v>7.7009999999999996E-5</c:v>
                </c:pt>
                <c:pt idx="873">
                  <c:v>7.6990000000000007E-5</c:v>
                </c:pt>
                <c:pt idx="874">
                  <c:v>7.6959999999999995E-5</c:v>
                </c:pt>
                <c:pt idx="875">
                  <c:v>7.6929999999999997E-5</c:v>
                </c:pt>
                <c:pt idx="876">
                  <c:v>7.6909999999999994E-5</c:v>
                </c:pt>
                <c:pt idx="877">
                  <c:v>6.9889999999999997E-5</c:v>
                </c:pt>
                <c:pt idx="878">
                  <c:v>6.9869999999999993E-5</c:v>
                </c:pt>
                <c:pt idx="879">
                  <c:v>7.6829999999999995E-5</c:v>
                </c:pt>
                <c:pt idx="880">
                  <c:v>7.6799999999999997E-5</c:v>
                </c:pt>
                <c:pt idx="881">
                  <c:v>6.9800000000000003E-5</c:v>
                </c:pt>
                <c:pt idx="882">
                  <c:v>6.9770000000000005E-5</c:v>
                </c:pt>
                <c:pt idx="883">
                  <c:v>6.9750000000000001E-5</c:v>
                </c:pt>
                <c:pt idx="884">
                  <c:v>6.9729999999999998E-5</c:v>
                </c:pt>
                <c:pt idx="885">
                  <c:v>6.97E-5</c:v>
                </c:pt>
                <c:pt idx="886">
                  <c:v>6.9679999999999997E-5</c:v>
                </c:pt>
                <c:pt idx="887">
                  <c:v>6.9659999999999994E-5</c:v>
                </c:pt>
                <c:pt idx="888">
                  <c:v>6.9629999999999996E-5</c:v>
                </c:pt>
                <c:pt idx="889">
                  <c:v>6.9610000000000006E-5</c:v>
                </c:pt>
                <c:pt idx="890">
                  <c:v>6.9590000000000003E-5</c:v>
                </c:pt>
                <c:pt idx="891">
                  <c:v>6.957E-5</c:v>
                </c:pt>
                <c:pt idx="892">
                  <c:v>6.9540000000000002E-5</c:v>
                </c:pt>
                <c:pt idx="893">
                  <c:v>6.9519999999999998E-5</c:v>
                </c:pt>
                <c:pt idx="894">
                  <c:v>6.9499999999999995E-5</c:v>
                </c:pt>
                <c:pt idx="895">
                  <c:v>6.9480000000000006E-5</c:v>
                </c:pt>
                <c:pt idx="896">
                  <c:v>6.9460000000000002E-5</c:v>
                </c:pt>
                <c:pt idx="897">
                  <c:v>6.9430000000000004E-5</c:v>
                </c:pt>
                <c:pt idx="898">
                  <c:v>6.9410000000000001E-5</c:v>
                </c:pt>
                <c:pt idx="899">
                  <c:v>6.9389999999999998E-5</c:v>
                </c:pt>
                <c:pt idx="900">
                  <c:v>6.9369999999999995E-5</c:v>
                </c:pt>
                <c:pt idx="901">
                  <c:v>6.2409999999999994E-5</c:v>
                </c:pt>
                <c:pt idx="902">
                  <c:v>6.9330000000000002E-5</c:v>
                </c:pt>
                <c:pt idx="903">
                  <c:v>6.2370000000000001E-5</c:v>
                </c:pt>
                <c:pt idx="904">
                  <c:v>6.2349999999999998E-5</c:v>
                </c:pt>
                <c:pt idx="905">
                  <c:v>6.2340000000000003E-5</c:v>
                </c:pt>
                <c:pt idx="906">
                  <c:v>6.232E-5</c:v>
                </c:pt>
                <c:pt idx="907">
                  <c:v>6.9220000000000005E-5</c:v>
                </c:pt>
                <c:pt idx="908">
                  <c:v>6.9200000000000002E-5</c:v>
                </c:pt>
                <c:pt idx="909">
                  <c:v>6.2260000000000004E-5</c:v>
                </c:pt>
                <c:pt idx="910">
                  <c:v>6.224E-5</c:v>
                </c:pt>
                <c:pt idx="911">
                  <c:v>6.2219999999999997E-5</c:v>
                </c:pt>
                <c:pt idx="912">
                  <c:v>6.2210000000000002E-5</c:v>
                </c:pt>
                <c:pt idx="913">
                  <c:v>6.9099999999999999E-5</c:v>
                </c:pt>
                <c:pt idx="914">
                  <c:v>6.2169999999999996E-5</c:v>
                </c:pt>
                <c:pt idx="915">
                  <c:v>6.9060000000000006E-5</c:v>
                </c:pt>
                <c:pt idx="916">
                  <c:v>6.2130000000000003E-5</c:v>
                </c:pt>
                <c:pt idx="917">
                  <c:v>6.211E-5</c:v>
                </c:pt>
                <c:pt idx="918">
                  <c:v>6.2100000000000005E-5</c:v>
                </c:pt>
                <c:pt idx="919">
                  <c:v>6.2080000000000002E-5</c:v>
                </c:pt>
                <c:pt idx="920">
                  <c:v>5.5170000000000002E-5</c:v>
                </c:pt>
                <c:pt idx="921">
                  <c:v>6.8940000000000001E-5</c:v>
                </c:pt>
                <c:pt idx="922">
                  <c:v>6.8919999999999997E-5</c:v>
                </c:pt>
                <c:pt idx="923">
                  <c:v>6.2009999999999998E-5</c:v>
                </c:pt>
                <c:pt idx="924">
                  <c:v>6.1989999999999994E-5</c:v>
                </c:pt>
                <c:pt idx="925">
                  <c:v>5.5090000000000003E-5</c:v>
                </c:pt>
                <c:pt idx="926">
                  <c:v>6.1959999999999996E-5</c:v>
                </c:pt>
                <c:pt idx="927">
                  <c:v>6.1940000000000007E-5</c:v>
                </c:pt>
                <c:pt idx="928">
                  <c:v>5.5040000000000002E-5</c:v>
                </c:pt>
                <c:pt idx="929">
                  <c:v>6.1909999999999995E-5</c:v>
                </c:pt>
                <c:pt idx="930">
                  <c:v>6.1890000000000005E-5</c:v>
                </c:pt>
                <c:pt idx="931">
                  <c:v>6.1870000000000002E-5</c:v>
                </c:pt>
                <c:pt idx="932">
                  <c:v>6.1849999999999999E-5</c:v>
                </c:pt>
                <c:pt idx="933">
                  <c:v>6.1840000000000004E-5</c:v>
                </c:pt>
                <c:pt idx="934">
                  <c:v>6.1820000000000001E-5</c:v>
                </c:pt>
                <c:pt idx="935">
                  <c:v>6.1810000000000006E-5</c:v>
                </c:pt>
                <c:pt idx="936">
                  <c:v>6.1790000000000003E-5</c:v>
                </c:pt>
                <c:pt idx="937">
                  <c:v>5.4910000000000001E-5</c:v>
                </c:pt>
                <c:pt idx="938">
                  <c:v>5.4889999999999998E-5</c:v>
                </c:pt>
                <c:pt idx="939">
                  <c:v>5.4880000000000003E-5</c:v>
                </c:pt>
                <c:pt idx="940">
                  <c:v>5.4870000000000002E-5</c:v>
                </c:pt>
                <c:pt idx="941">
                  <c:v>6.1710000000000004E-5</c:v>
                </c:pt>
                <c:pt idx="942">
                  <c:v>5.4839999999999997E-5</c:v>
                </c:pt>
                <c:pt idx="943">
                  <c:v>6.1680000000000006E-5</c:v>
                </c:pt>
                <c:pt idx="944">
                  <c:v>5.4809999999999999E-5</c:v>
                </c:pt>
                <c:pt idx="945">
                  <c:v>5.4790000000000002E-5</c:v>
                </c:pt>
                <c:pt idx="946">
                  <c:v>5.4780000000000001E-5</c:v>
                </c:pt>
                <c:pt idx="947">
                  <c:v>5.4769999999999999E-5</c:v>
                </c:pt>
                <c:pt idx="948">
                  <c:v>4.791E-5</c:v>
                </c:pt>
                <c:pt idx="949">
                  <c:v>4.7899999999999999E-5</c:v>
                </c:pt>
                <c:pt idx="950">
                  <c:v>5.4729999999999999E-5</c:v>
                </c:pt>
                <c:pt idx="951">
                  <c:v>4.7870000000000001E-5</c:v>
                </c:pt>
                <c:pt idx="952">
                  <c:v>5.4700000000000001E-5</c:v>
                </c:pt>
                <c:pt idx="953">
                  <c:v>4.7849999999999998E-5</c:v>
                </c:pt>
                <c:pt idx="954">
                  <c:v>5.4669999999999997E-5</c:v>
                </c:pt>
                <c:pt idx="955">
                  <c:v>5.4660000000000002E-5</c:v>
                </c:pt>
                <c:pt idx="956">
                  <c:v>4.7809999999999998E-5</c:v>
                </c:pt>
                <c:pt idx="957">
                  <c:v>4.7800000000000003E-5</c:v>
                </c:pt>
                <c:pt idx="958">
                  <c:v>5.4620000000000002E-5</c:v>
                </c:pt>
                <c:pt idx="959">
                  <c:v>4.778E-5</c:v>
                </c:pt>
                <c:pt idx="960">
                  <c:v>4.7769999999999998E-5</c:v>
                </c:pt>
                <c:pt idx="961">
                  <c:v>4.7759999999999997E-5</c:v>
                </c:pt>
                <c:pt idx="962">
                  <c:v>5.4570000000000001E-5</c:v>
                </c:pt>
                <c:pt idx="963">
                  <c:v>5.4549999999999998E-5</c:v>
                </c:pt>
                <c:pt idx="964">
                  <c:v>5.4540000000000003E-5</c:v>
                </c:pt>
                <c:pt idx="965">
                  <c:v>5.4530000000000001E-5</c:v>
                </c:pt>
                <c:pt idx="966">
                  <c:v>5.4509999999999998E-5</c:v>
                </c:pt>
                <c:pt idx="967">
                  <c:v>4.7689999999999999E-5</c:v>
                </c:pt>
                <c:pt idx="968">
                  <c:v>5.4490000000000002E-5</c:v>
                </c:pt>
                <c:pt idx="969">
                  <c:v>4.7670000000000003E-5</c:v>
                </c:pt>
                <c:pt idx="970">
                  <c:v>4.7660000000000001E-5</c:v>
                </c:pt>
                <c:pt idx="971">
                  <c:v>5.4450000000000002E-5</c:v>
                </c:pt>
                <c:pt idx="972">
                  <c:v>5.4440000000000001E-5</c:v>
                </c:pt>
                <c:pt idx="973">
                  <c:v>4.7620000000000001E-5</c:v>
                </c:pt>
                <c:pt idx="974">
                  <c:v>4.761E-5</c:v>
                </c:pt>
                <c:pt idx="975">
                  <c:v>5.4400000000000001E-5</c:v>
                </c:pt>
                <c:pt idx="976">
                  <c:v>4.7589999999999997E-5</c:v>
                </c:pt>
                <c:pt idx="977">
                  <c:v>5.4379999999999998E-5</c:v>
                </c:pt>
                <c:pt idx="978">
                  <c:v>5.4370000000000003E-5</c:v>
                </c:pt>
                <c:pt idx="979">
                  <c:v>4.7559999999999999E-5</c:v>
                </c:pt>
                <c:pt idx="980">
                  <c:v>4.7549999999999997E-5</c:v>
                </c:pt>
                <c:pt idx="981">
                  <c:v>5.4330000000000003E-5</c:v>
                </c:pt>
                <c:pt idx="982">
                  <c:v>4.7530000000000001E-5</c:v>
                </c:pt>
                <c:pt idx="983">
                  <c:v>5.431E-5</c:v>
                </c:pt>
                <c:pt idx="984">
                  <c:v>5.4299999999999998E-5</c:v>
                </c:pt>
                <c:pt idx="985">
                  <c:v>4.7500000000000003E-5</c:v>
                </c:pt>
                <c:pt idx="986">
                  <c:v>5.427E-5</c:v>
                </c:pt>
                <c:pt idx="987">
                  <c:v>4.7479999999999999E-5</c:v>
                </c:pt>
                <c:pt idx="988">
                  <c:v>5.4249999999999997E-5</c:v>
                </c:pt>
                <c:pt idx="989">
                  <c:v>4.7460000000000003E-5</c:v>
                </c:pt>
                <c:pt idx="990">
                  <c:v>4.7450000000000001E-5</c:v>
                </c:pt>
                <c:pt idx="991">
                  <c:v>5.4209999999999998E-5</c:v>
                </c:pt>
                <c:pt idx="992">
                  <c:v>4.7429999999999998E-5</c:v>
                </c:pt>
                <c:pt idx="993">
                  <c:v>5.4190000000000001E-5</c:v>
                </c:pt>
                <c:pt idx="994">
                  <c:v>4.7410000000000002E-5</c:v>
                </c:pt>
                <c:pt idx="995">
                  <c:v>5.4169999999999998E-5</c:v>
                </c:pt>
                <c:pt idx="996">
                  <c:v>5.4160000000000003E-5</c:v>
                </c:pt>
                <c:pt idx="997">
                  <c:v>5.4150000000000002E-5</c:v>
                </c:pt>
                <c:pt idx="998">
                  <c:v>5.414E-5</c:v>
                </c:pt>
                <c:pt idx="999">
                  <c:v>5.4129999999999998E-5</c:v>
                </c:pt>
                <c:pt idx="1000">
                  <c:v>5.4119999999999997E-5</c:v>
                </c:pt>
                <c:pt idx="1001">
                  <c:v>5.41E-5</c:v>
                </c:pt>
                <c:pt idx="1002">
                  <c:v>5.4089999999999999E-5</c:v>
                </c:pt>
                <c:pt idx="1003">
                  <c:v>5.4079999999999997E-5</c:v>
                </c:pt>
                <c:pt idx="1004">
                  <c:v>5.4070000000000002E-5</c:v>
                </c:pt>
                <c:pt idx="1005">
                  <c:v>5.4060000000000001E-5</c:v>
                </c:pt>
                <c:pt idx="1006">
                  <c:v>5.4049999999999999E-5</c:v>
                </c:pt>
                <c:pt idx="1007">
                  <c:v>5.4039999999999998E-5</c:v>
                </c:pt>
                <c:pt idx="1008">
                  <c:v>5.4030000000000003E-5</c:v>
                </c:pt>
                <c:pt idx="1009">
                  <c:v>5.4020000000000001E-5</c:v>
                </c:pt>
                <c:pt idx="1010">
                  <c:v>5.401E-5</c:v>
                </c:pt>
                <c:pt idx="1011">
                  <c:v>5.3999999999999998E-5</c:v>
                </c:pt>
                <c:pt idx="1012">
                  <c:v>5.3990000000000003E-5</c:v>
                </c:pt>
                <c:pt idx="1013">
                  <c:v>5.3980000000000002E-5</c:v>
                </c:pt>
                <c:pt idx="1014">
                  <c:v>5.397E-5</c:v>
                </c:pt>
                <c:pt idx="1015">
                  <c:v>5.3959999999999998E-5</c:v>
                </c:pt>
                <c:pt idx="1016">
                  <c:v>5.3949999999999997E-5</c:v>
                </c:pt>
                <c:pt idx="1017">
                  <c:v>5.3940000000000002E-5</c:v>
                </c:pt>
                <c:pt idx="1018">
                  <c:v>5.393E-5</c:v>
                </c:pt>
                <c:pt idx="1019">
                  <c:v>5.3919999999999999E-5</c:v>
                </c:pt>
                <c:pt idx="1020">
                  <c:v>5.3909999999999997E-5</c:v>
                </c:pt>
                <c:pt idx="1021">
                  <c:v>5.3900000000000002E-5</c:v>
                </c:pt>
                <c:pt idx="1022">
                  <c:v>5.3890000000000001E-5</c:v>
                </c:pt>
                <c:pt idx="1023">
                  <c:v>5.3879999999999999E-5</c:v>
                </c:pt>
                <c:pt idx="1024">
                  <c:v>5.3869999999999998E-5</c:v>
                </c:pt>
                <c:pt idx="1025">
                  <c:v>5.3860000000000003E-5</c:v>
                </c:pt>
                <c:pt idx="1026">
                  <c:v>5.3850000000000001E-5</c:v>
                </c:pt>
                <c:pt idx="1027">
                  <c:v>5.384E-5</c:v>
                </c:pt>
                <c:pt idx="1028">
                  <c:v>5.3829999999999998E-5</c:v>
                </c:pt>
                <c:pt idx="1029">
                  <c:v>5.3820000000000003E-5</c:v>
                </c:pt>
                <c:pt idx="1030">
                  <c:v>5.3810000000000001E-5</c:v>
                </c:pt>
                <c:pt idx="1031">
                  <c:v>5.38E-5</c:v>
                </c:pt>
                <c:pt idx="1032">
                  <c:v>5.3789999999999998E-5</c:v>
                </c:pt>
                <c:pt idx="1033">
                  <c:v>5.3779999999999997E-5</c:v>
                </c:pt>
                <c:pt idx="1034">
                  <c:v>5.3770000000000002E-5</c:v>
                </c:pt>
                <c:pt idx="1035">
                  <c:v>5.3770000000000002E-5</c:v>
                </c:pt>
                <c:pt idx="1036">
                  <c:v>5.376E-5</c:v>
                </c:pt>
                <c:pt idx="1037">
                  <c:v>5.3749999999999999E-5</c:v>
                </c:pt>
                <c:pt idx="1038">
                  <c:v>5.3739999999999997E-5</c:v>
                </c:pt>
                <c:pt idx="1039">
                  <c:v>5.3730000000000002E-5</c:v>
                </c:pt>
                <c:pt idx="1040">
                  <c:v>5.3720000000000001E-5</c:v>
                </c:pt>
                <c:pt idx="1041">
                  <c:v>5.3709999999999999E-5</c:v>
                </c:pt>
                <c:pt idx="1042">
                  <c:v>5.3699999999999997E-5</c:v>
                </c:pt>
                <c:pt idx="1043">
                  <c:v>5.3690000000000003E-5</c:v>
                </c:pt>
                <c:pt idx="1044">
                  <c:v>5.3680000000000001E-5</c:v>
                </c:pt>
                <c:pt idx="1045">
                  <c:v>6.0390000000000003E-5</c:v>
                </c:pt>
                <c:pt idx="1046">
                  <c:v>6.0380000000000001E-5</c:v>
                </c:pt>
                <c:pt idx="1047">
                  <c:v>6.037E-5</c:v>
                </c:pt>
                <c:pt idx="1048">
                  <c:v>6.0359999999999998E-5</c:v>
                </c:pt>
                <c:pt idx="1049">
                  <c:v>6.0350000000000003E-5</c:v>
                </c:pt>
                <c:pt idx="1050">
                  <c:v>6.0340000000000002E-5</c:v>
                </c:pt>
                <c:pt idx="1051">
                  <c:v>6.033E-5</c:v>
                </c:pt>
                <c:pt idx="1052">
                  <c:v>6.0319999999999998E-5</c:v>
                </c:pt>
                <c:pt idx="1053">
                  <c:v>6.0309999999999997E-5</c:v>
                </c:pt>
                <c:pt idx="1054">
                  <c:v>5.3600000000000002E-5</c:v>
                </c:pt>
                <c:pt idx="1055">
                  <c:v>5.359E-5</c:v>
                </c:pt>
                <c:pt idx="1056">
                  <c:v>5.3579999999999999E-5</c:v>
                </c:pt>
                <c:pt idx="1057">
                  <c:v>5.3569999999999997E-5</c:v>
                </c:pt>
                <c:pt idx="1058">
                  <c:v>6.0260000000000002E-5</c:v>
                </c:pt>
                <c:pt idx="1059">
                  <c:v>5.3560000000000002E-5</c:v>
                </c:pt>
                <c:pt idx="1060">
                  <c:v>6.0239999999999999E-5</c:v>
                </c:pt>
                <c:pt idx="1061">
                  <c:v>5.3539999999999999E-5</c:v>
                </c:pt>
                <c:pt idx="1062">
                  <c:v>5.3529999999999997E-5</c:v>
                </c:pt>
                <c:pt idx="1063">
                  <c:v>5.3520000000000003E-5</c:v>
                </c:pt>
                <c:pt idx="1064">
                  <c:v>5.3520000000000003E-5</c:v>
                </c:pt>
                <c:pt idx="1065">
                  <c:v>5.3510000000000001E-5</c:v>
                </c:pt>
                <c:pt idx="1066">
                  <c:v>5.3499999999999999E-5</c:v>
                </c:pt>
                <c:pt idx="1067">
                  <c:v>5.3489999999999998E-5</c:v>
                </c:pt>
                <c:pt idx="1068">
                  <c:v>5.3489999999999998E-5</c:v>
                </c:pt>
                <c:pt idx="1069">
                  <c:v>5.3480000000000003E-5</c:v>
                </c:pt>
                <c:pt idx="1070">
                  <c:v>5.3470000000000001E-5</c:v>
                </c:pt>
                <c:pt idx="1071">
                  <c:v>6.0139999999999997E-5</c:v>
                </c:pt>
                <c:pt idx="1072">
                  <c:v>5.3449999999999998E-5</c:v>
                </c:pt>
                <c:pt idx="1073">
                  <c:v>6.0130000000000002E-5</c:v>
                </c:pt>
                <c:pt idx="1074">
                  <c:v>6.012E-5</c:v>
                </c:pt>
                <c:pt idx="1075">
                  <c:v>5.3430000000000002E-5</c:v>
                </c:pt>
                <c:pt idx="1076">
                  <c:v>6.6779999999999994E-5</c:v>
                </c:pt>
                <c:pt idx="1077">
                  <c:v>6.6769999999999999E-5</c:v>
                </c:pt>
                <c:pt idx="1078">
                  <c:v>6.0080000000000001E-5</c:v>
                </c:pt>
                <c:pt idx="1079">
                  <c:v>6.6749999999999996E-5</c:v>
                </c:pt>
                <c:pt idx="1080">
                  <c:v>6.6740000000000001E-5</c:v>
                </c:pt>
                <c:pt idx="1081">
                  <c:v>6.6730000000000007E-5</c:v>
                </c:pt>
                <c:pt idx="1082">
                  <c:v>6.6719999999999998E-5</c:v>
                </c:pt>
                <c:pt idx="1083">
                  <c:v>6.6710000000000003E-5</c:v>
                </c:pt>
                <c:pt idx="1084">
                  <c:v>6.6710000000000003E-5</c:v>
                </c:pt>
                <c:pt idx="1085">
                  <c:v>6.6699999999999995E-5</c:v>
                </c:pt>
                <c:pt idx="1086">
                  <c:v>6.669E-5</c:v>
                </c:pt>
                <c:pt idx="1087">
                  <c:v>6.6680000000000005E-5</c:v>
                </c:pt>
                <c:pt idx="1088">
                  <c:v>6.6669999999999997E-5</c:v>
                </c:pt>
                <c:pt idx="1089">
                  <c:v>6.6660000000000002E-5</c:v>
                </c:pt>
                <c:pt idx="1090">
                  <c:v>6.6649999999999994E-5</c:v>
                </c:pt>
                <c:pt idx="1091">
                  <c:v>6.6639999999999999E-5</c:v>
                </c:pt>
                <c:pt idx="1092">
                  <c:v>5.9969999999999997E-5</c:v>
                </c:pt>
                <c:pt idx="1093">
                  <c:v>5.9960000000000002E-5</c:v>
                </c:pt>
                <c:pt idx="1094">
                  <c:v>6.6619999999999996E-5</c:v>
                </c:pt>
                <c:pt idx="1095">
                  <c:v>6.6610000000000001E-5</c:v>
                </c:pt>
                <c:pt idx="1096">
                  <c:v>7.326E-5</c:v>
                </c:pt>
                <c:pt idx="1097">
                  <c:v>7.3250000000000005E-5</c:v>
                </c:pt>
                <c:pt idx="1098">
                  <c:v>6.6580000000000003E-5</c:v>
                </c:pt>
                <c:pt idx="1099">
                  <c:v>6.6569999999999995E-5</c:v>
                </c:pt>
                <c:pt idx="1100">
                  <c:v>7.3219999999999994E-5</c:v>
                </c:pt>
                <c:pt idx="1101">
                  <c:v>6.656E-5</c:v>
                </c:pt>
                <c:pt idx="1102">
                  <c:v>7.3200000000000004E-5</c:v>
                </c:pt>
                <c:pt idx="1103">
                  <c:v>7.9850000000000003E-5</c:v>
                </c:pt>
                <c:pt idx="1104">
                  <c:v>7.9839999999999995E-5</c:v>
                </c:pt>
                <c:pt idx="1105">
                  <c:v>7.983E-5</c:v>
                </c:pt>
                <c:pt idx="1106">
                  <c:v>7.9820000000000005E-5</c:v>
                </c:pt>
                <c:pt idx="1107">
                  <c:v>7.9809999999999997E-5</c:v>
                </c:pt>
                <c:pt idx="1108">
                  <c:v>7.9800000000000002E-5</c:v>
                </c:pt>
                <c:pt idx="1109">
                  <c:v>7.9789999999999993E-5</c:v>
                </c:pt>
                <c:pt idx="1110">
                  <c:v>7.9779999999999998E-5</c:v>
                </c:pt>
                <c:pt idx="1111">
                  <c:v>7.9770000000000004E-5</c:v>
                </c:pt>
                <c:pt idx="1112">
                  <c:v>7.9759999999999995E-5</c:v>
                </c:pt>
                <c:pt idx="1113">
                  <c:v>7.975E-5</c:v>
                </c:pt>
                <c:pt idx="1114">
                  <c:v>7.9740000000000006E-5</c:v>
                </c:pt>
                <c:pt idx="1115">
                  <c:v>7.9729999999999997E-5</c:v>
                </c:pt>
                <c:pt idx="1116">
                  <c:v>7.9720000000000002E-5</c:v>
                </c:pt>
                <c:pt idx="1117">
                  <c:v>7.9709999999999994E-5</c:v>
                </c:pt>
                <c:pt idx="1118">
                  <c:v>7.9709999999999994E-5</c:v>
                </c:pt>
                <c:pt idx="1119">
                  <c:v>8.6340000000000003E-5</c:v>
                </c:pt>
                <c:pt idx="1120">
                  <c:v>8.6329999999999995E-5</c:v>
                </c:pt>
                <c:pt idx="1121">
                  <c:v>8.632E-5</c:v>
                </c:pt>
                <c:pt idx="1122">
                  <c:v>8.6310000000000005E-5</c:v>
                </c:pt>
                <c:pt idx="1123">
                  <c:v>8.6299999999999997E-5</c:v>
                </c:pt>
                <c:pt idx="1124">
                  <c:v>8.6290000000000002E-5</c:v>
                </c:pt>
                <c:pt idx="1125">
                  <c:v>8.6279999999999994E-5</c:v>
                </c:pt>
                <c:pt idx="1126">
                  <c:v>8.6269999999999999E-5</c:v>
                </c:pt>
                <c:pt idx="1127">
                  <c:v>8.6260000000000004E-5</c:v>
                </c:pt>
                <c:pt idx="1128">
                  <c:v>8.6249999999999996E-5</c:v>
                </c:pt>
                <c:pt idx="1129">
                  <c:v>8.6240000000000001E-5</c:v>
                </c:pt>
                <c:pt idx="1130">
                  <c:v>7.9599999999999997E-5</c:v>
                </c:pt>
                <c:pt idx="1131">
                  <c:v>7.9590000000000002E-5</c:v>
                </c:pt>
                <c:pt idx="1132">
                  <c:v>8.6210000000000003E-5</c:v>
                </c:pt>
                <c:pt idx="1133">
                  <c:v>7.9569999999999999E-5</c:v>
                </c:pt>
                <c:pt idx="1134">
                  <c:v>7.9560000000000004E-5</c:v>
                </c:pt>
                <c:pt idx="1135">
                  <c:v>7.9549999999999996E-5</c:v>
                </c:pt>
                <c:pt idx="1136">
                  <c:v>7.9549999999999996E-5</c:v>
                </c:pt>
                <c:pt idx="1137">
                  <c:v>7.9540000000000001E-5</c:v>
                </c:pt>
                <c:pt idx="1138">
                  <c:v>7.9530000000000006E-5</c:v>
                </c:pt>
                <c:pt idx="1139">
                  <c:v>7.9519999999999998E-5</c:v>
                </c:pt>
                <c:pt idx="1140">
                  <c:v>7.9510000000000003E-5</c:v>
                </c:pt>
                <c:pt idx="1141">
                  <c:v>7.9499999999999994E-5</c:v>
                </c:pt>
                <c:pt idx="1142">
                  <c:v>7.9499999999999994E-5</c:v>
                </c:pt>
                <c:pt idx="1143">
                  <c:v>7.949E-5</c:v>
                </c:pt>
                <c:pt idx="1144">
                  <c:v>7.9480000000000005E-5</c:v>
                </c:pt>
                <c:pt idx="1145">
                  <c:v>7.9469999999999996E-5</c:v>
                </c:pt>
                <c:pt idx="1146">
                  <c:v>7.9460000000000002E-5</c:v>
                </c:pt>
                <c:pt idx="1147">
                  <c:v>7.9460000000000002E-5</c:v>
                </c:pt>
                <c:pt idx="1148">
                  <c:v>7.2830000000000006E-5</c:v>
                </c:pt>
                <c:pt idx="1149">
                  <c:v>7.9439999999999998E-5</c:v>
                </c:pt>
                <c:pt idx="1150">
                  <c:v>7.2810000000000003E-5</c:v>
                </c:pt>
                <c:pt idx="1151">
                  <c:v>7.9419999999999995E-5</c:v>
                </c:pt>
                <c:pt idx="1152">
                  <c:v>7.9419999999999995E-5</c:v>
                </c:pt>
                <c:pt idx="1153">
                  <c:v>6.6169999999999998E-5</c:v>
                </c:pt>
                <c:pt idx="1154">
                  <c:v>6.6169999999999998E-5</c:v>
                </c:pt>
                <c:pt idx="1155">
                  <c:v>7.2780000000000005E-5</c:v>
                </c:pt>
                <c:pt idx="1156">
                  <c:v>7.2769999999999996E-5</c:v>
                </c:pt>
                <c:pt idx="1157">
                  <c:v>7.9380000000000002E-5</c:v>
                </c:pt>
                <c:pt idx="1158">
                  <c:v>7.9369999999999994E-5</c:v>
                </c:pt>
                <c:pt idx="1159">
                  <c:v>7.2750000000000007E-5</c:v>
                </c:pt>
                <c:pt idx="1160">
                  <c:v>7.2739999999999998E-5</c:v>
                </c:pt>
                <c:pt idx="1161">
                  <c:v>7.2739999999999998E-5</c:v>
                </c:pt>
                <c:pt idx="1162">
                  <c:v>7.9339999999999996E-5</c:v>
                </c:pt>
                <c:pt idx="1163">
                  <c:v>7.2719999999999995E-5</c:v>
                </c:pt>
                <c:pt idx="1164">
                  <c:v>7.2719999999999995E-5</c:v>
                </c:pt>
                <c:pt idx="1165">
                  <c:v>7.271E-5</c:v>
                </c:pt>
                <c:pt idx="1166">
                  <c:v>7.9309999999999998E-5</c:v>
                </c:pt>
                <c:pt idx="1167">
                  <c:v>7.9300000000000003E-5</c:v>
                </c:pt>
                <c:pt idx="1168">
                  <c:v>7.2689999999999997E-5</c:v>
                </c:pt>
                <c:pt idx="1169">
                  <c:v>7.9289999999999995E-5</c:v>
                </c:pt>
                <c:pt idx="1170">
                  <c:v>7.2680000000000002E-5</c:v>
                </c:pt>
                <c:pt idx="1171">
                  <c:v>7.928E-5</c:v>
                </c:pt>
                <c:pt idx="1172">
                  <c:v>6.6060000000000001E-5</c:v>
                </c:pt>
                <c:pt idx="1173">
                  <c:v>7.2659999999999999E-5</c:v>
                </c:pt>
                <c:pt idx="1174">
                  <c:v>6.6039999999999998E-5</c:v>
                </c:pt>
                <c:pt idx="1175">
                  <c:v>6.6039999999999998E-5</c:v>
                </c:pt>
                <c:pt idx="1176">
                  <c:v>6.6030000000000003E-5</c:v>
                </c:pt>
                <c:pt idx="1177">
                  <c:v>6.6030000000000003E-5</c:v>
                </c:pt>
                <c:pt idx="1178">
                  <c:v>5.9419999999999997E-5</c:v>
                </c:pt>
                <c:pt idx="1179">
                  <c:v>6.6019999999999995E-5</c:v>
                </c:pt>
                <c:pt idx="1180">
                  <c:v>6.601E-5</c:v>
                </c:pt>
                <c:pt idx="1181">
                  <c:v>5.2800000000000003E-5</c:v>
                </c:pt>
                <c:pt idx="1182">
                  <c:v>6.6000000000000005E-5</c:v>
                </c:pt>
                <c:pt idx="1183">
                  <c:v>5.9389999999999999E-5</c:v>
                </c:pt>
                <c:pt idx="1184">
                  <c:v>5.2790000000000001E-5</c:v>
                </c:pt>
                <c:pt idx="1185">
                  <c:v>5.2790000000000001E-5</c:v>
                </c:pt>
                <c:pt idx="1186">
                  <c:v>5.2779999999999999E-5</c:v>
                </c:pt>
                <c:pt idx="1187">
                  <c:v>5.2779999999999999E-5</c:v>
                </c:pt>
                <c:pt idx="1188">
                  <c:v>5.9370000000000002E-5</c:v>
                </c:pt>
                <c:pt idx="1189">
                  <c:v>5.2769999999999998E-5</c:v>
                </c:pt>
                <c:pt idx="1190">
                  <c:v>5.2760000000000003E-5</c:v>
                </c:pt>
                <c:pt idx="1191">
                  <c:v>5.9360000000000001E-5</c:v>
                </c:pt>
                <c:pt idx="1192">
                  <c:v>5.9349999999999999E-5</c:v>
                </c:pt>
                <c:pt idx="1193">
                  <c:v>6.5939999999999995E-5</c:v>
                </c:pt>
                <c:pt idx="1194">
                  <c:v>7.2529999999999998E-5</c:v>
                </c:pt>
                <c:pt idx="1195">
                  <c:v>7.2520000000000004E-5</c:v>
                </c:pt>
                <c:pt idx="1196">
                  <c:v>7.9110000000000007E-5</c:v>
                </c:pt>
                <c:pt idx="1197">
                  <c:v>6.5920000000000006E-5</c:v>
                </c:pt>
                <c:pt idx="1198">
                  <c:v>7.25E-5</c:v>
                </c:pt>
                <c:pt idx="1199">
                  <c:v>7.25E-5</c:v>
                </c:pt>
                <c:pt idx="1200">
                  <c:v>7.2490000000000006E-5</c:v>
                </c:pt>
                <c:pt idx="1201">
                  <c:v>6.5900000000000003E-5</c:v>
                </c:pt>
                <c:pt idx="1202">
                  <c:v>7.2479999999999997E-5</c:v>
                </c:pt>
                <c:pt idx="1203">
                  <c:v>7.2479999999999997E-5</c:v>
                </c:pt>
                <c:pt idx="1204">
                  <c:v>7.2470000000000002E-5</c:v>
                </c:pt>
                <c:pt idx="1205">
                  <c:v>6.5879999999999999E-5</c:v>
                </c:pt>
                <c:pt idx="1206">
                  <c:v>7.2459999999999994E-5</c:v>
                </c:pt>
                <c:pt idx="1207">
                  <c:v>7.2449999999999999E-5</c:v>
                </c:pt>
                <c:pt idx="1208">
                  <c:v>7.9040000000000002E-5</c:v>
                </c:pt>
                <c:pt idx="1209">
                  <c:v>7.9029999999999994E-5</c:v>
                </c:pt>
                <c:pt idx="1210">
                  <c:v>6.5850000000000001E-5</c:v>
                </c:pt>
                <c:pt idx="1211">
                  <c:v>7.2429999999999996E-5</c:v>
                </c:pt>
                <c:pt idx="1212">
                  <c:v>7.2429999999999996E-5</c:v>
                </c:pt>
                <c:pt idx="1213">
                  <c:v>6.5840000000000007E-5</c:v>
                </c:pt>
                <c:pt idx="1214">
                  <c:v>7.2420000000000001E-5</c:v>
                </c:pt>
                <c:pt idx="1215">
                  <c:v>6.5829999999999998E-5</c:v>
                </c:pt>
                <c:pt idx="1216">
                  <c:v>6.5820000000000003E-5</c:v>
                </c:pt>
                <c:pt idx="1217">
                  <c:v>7.2399999999999998E-5</c:v>
                </c:pt>
                <c:pt idx="1218">
                  <c:v>7.8980000000000006E-5</c:v>
                </c:pt>
                <c:pt idx="1219">
                  <c:v>6.5809999999999995E-5</c:v>
                </c:pt>
                <c:pt idx="1220">
                  <c:v>7.2390000000000003E-5</c:v>
                </c:pt>
                <c:pt idx="1221">
                  <c:v>7.8960000000000003E-5</c:v>
                </c:pt>
                <c:pt idx="1222">
                  <c:v>7.8960000000000003E-5</c:v>
                </c:pt>
                <c:pt idx="1223">
                  <c:v>7.8949999999999995E-5</c:v>
                </c:pt>
                <c:pt idx="1224">
                  <c:v>7.237E-5</c:v>
                </c:pt>
                <c:pt idx="1225">
                  <c:v>6.5779999999999997E-5</c:v>
                </c:pt>
                <c:pt idx="1226">
                  <c:v>7.2360000000000005E-5</c:v>
                </c:pt>
                <c:pt idx="1227">
                  <c:v>7.2349999999999997E-5</c:v>
                </c:pt>
                <c:pt idx="1228">
                  <c:v>6.5770000000000002E-5</c:v>
                </c:pt>
                <c:pt idx="1229">
                  <c:v>7.2340000000000002E-5</c:v>
                </c:pt>
                <c:pt idx="1230">
                  <c:v>6.5759999999999994E-5</c:v>
                </c:pt>
                <c:pt idx="1231">
                  <c:v>7.2329999999999994E-5</c:v>
                </c:pt>
                <c:pt idx="1232">
                  <c:v>6.5749999999999999E-5</c:v>
                </c:pt>
                <c:pt idx="1233">
                  <c:v>7.2319999999999999E-5</c:v>
                </c:pt>
                <c:pt idx="1234">
                  <c:v>6.5740000000000004E-5</c:v>
                </c:pt>
                <c:pt idx="1235">
                  <c:v>7.2310000000000004E-5</c:v>
                </c:pt>
                <c:pt idx="1236">
                  <c:v>6.5740000000000004E-5</c:v>
                </c:pt>
                <c:pt idx="1237">
                  <c:v>6.5729999999999996E-5</c:v>
                </c:pt>
                <c:pt idx="1238">
                  <c:v>6.5729999999999996E-5</c:v>
                </c:pt>
                <c:pt idx="1239">
                  <c:v>6.5720000000000001E-5</c:v>
                </c:pt>
                <c:pt idx="1240">
                  <c:v>6.5720000000000001E-5</c:v>
                </c:pt>
                <c:pt idx="1241">
                  <c:v>7.2290000000000001E-5</c:v>
                </c:pt>
                <c:pt idx="1242">
                  <c:v>6.5710000000000006E-5</c:v>
                </c:pt>
                <c:pt idx="1243">
                  <c:v>7.2280000000000006E-5</c:v>
                </c:pt>
                <c:pt idx="1244">
                  <c:v>7.8839999999999997E-5</c:v>
                </c:pt>
                <c:pt idx="1245">
                  <c:v>7.2269999999999998E-5</c:v>
                </c:pt>
                <c:pt idx="1246">
                  <c:v>7.2260000000000003E-5</c:v>
                </c:pt>
                <c:pt idx="1247">
                  <c:v>7.8830000000000002E-5</c:v>
                </c:pt>
                <c:pt idx="1248">
                  <c:v>7.2249999999999994E-5</c:v>
                </c:pt>
                <c:pt idx="1249">
                  <c:v>6.5679999999999995E-5</c:v>
                </c:pt>
                <c:pt idx="1250">
                  <c:v>7.8809999999999999E-5</c:v>
                </c:pt>
                <c:pt idx="1251">
                  <c:v>7.224E-5</c:v>
                </c:pt>
                <c:pt idx="1252">
                  <c:v>7.224E-5</c:v>
                </c:pt>
                <c:pt idx="1253">
                  <c:v>7.2230000000000005E-5</c:v>
                </c:pt>
                <c:pt idx="1254">
                  <c:v>7.2230000000000005E-5</c:v>
                </c:pt>
                <c:pt idx="1255">
                  <c:v>7.8789999999999996E-5</c:v>
                </c:pt>
                <c:pt idx="1256">
                  <c:v>7.2219999999999996E-5</c:v>
                </c:pt>
                <c:pt idx="1257">
                  <c:v>6.5649999999999997E-5</c:v>
                </c:pt>
                <c:pt idx="1258">
                  <c:v>7.2210000000000002E-5</c:v>
                </c:pt>
                <c:pt idx="1259">
                  <c:v>6.5640000000000002E-5</c:v>
                </c:pt>
                <c:pt idx="1260">
                  <c:v>6.5640000000000002E-5</c:v>
                </c:pt>
                <c:pt idx="1261">
                  <c:v>6.5640000000000002E-5</c:v>
                </c:pt>
                <c:pt idx="1262">
                  <c:v>5.9070000000000002E-5</c:v>
                </c:pt>
                <c:pt idx="1263">
                  <c:v>6.5629999999999993E-5</c:v>
                </c:pt>
                <c:pt idx="1264">
                  <c:v>5.906E-5</c:v>
                </c:pt>
                <c:pt idx="1265">
                  <c:v>5.906E-5</c:v>
                </c:pt>
                <c:pt idx="1266">
                  <c:v>5.2490000000000001E-5</c:v>
                </c:pt>
                <c:pt idx="1267">
                  <c:v>5.2490000000000001E-5</c:v>
                </c:pt>
                <c:pt idx="1268">
                  <c:v>5.9049999999999999E-5</c:v>
                </c:pt>
                <c:pt idx="1269">
                  <c:v>5.2490000000000001E-5</c:v>
                </c:pt>
                <c:pt idx="1270">
                  <c:v>5.9039999999999997E-5</c:v>
                </c:pt>
                <c:pt idx="1271">
                  <c:v>5.2479999999999999E-5</c:v>
                </c:pt>
                <c:pt idx="1272">
                  <c:v>5.2479999999999999E-5</c:v>
                </c:pt>
                <c:pt idx="1273">
                  <c:v>5.2469999999999997E-5</c:v>
                </c:pt>
                <c:pt idx="1274">
                  <c:v>5.2469999999999997E-5</c:v>
                </c:pt>
                <c:pt idx="1275">
                  <c:v>5.2469999999999997E-5</c:v>
                </c:pt>
                <c:pt idx="1276">
                  <c:v>5.2469999999999997E-5</c:v>
                </c:pt>
                <c:pt idx="1277">
                  <c:v>5.2460000000000003E-5</c:v>
                </c:pt>
                <c:pt idx="1278">
                  <c:v>5.2460000000000003E-5</c:v>
                </c:pt>
                <c:pt idx="1279">
                  <c:v>5.2460000000000003E-5</c:v>
                </c:pt>
                <c:pt idx="1280">
                  <c:v>5.9009999999999999E-5</c:v>
                </c:pt>
                <c:pt idx="1281">
                  <c:v>5.2450000000000001E-5</c:v>
                </c:pt>
                <c:pt idx="1282">
                  <c:v>5.9009999999999999E-5</c:v>
                </c:pt>
                <c:pt idx="1283">
                  <c:v>5.8999999999999998E-5</c:v>
                </c:pt>
                <c:pt idx="1284">
                  <c:v>5.2439999999999999E-5</c:v>
                </c:pt>
                <c:pt idx="1285">
                  <c:v>5.2439999999999999E-5</c:v>
                </c:pt>
                <c:pt idx="1286">
                  <c:v>5.2439999999999999E-5</c:v>
                </c:pt>
                <c:pt idx="1287">
                  <c:v>5.8990000000000003E-5</c:v>
                </c:pt>
                <c:pt idx="1288">
                  <c:v>6.5539999999999999E-5</c:v>
                </c:pt>
                <c:pt idx="1289">
                  <c:v>5.8980000000000001E-5</c:v>
                </c:pt>
                <c:pt idx="1290">
                  <c:v>6.5539999999999999E-5</c:v>
                </c:pt>
                <c:pt idx="1291">
                  <c:v>5.8980000000000001E-5</c:v>
                </c:pt>
                <c:pt idx="1292">
                  <c:v>5.8980000000000001E-5</c:v>
                </c:pt>
                <c:pt idx="1293">
                  <c:v>5.897E-5</c:v>
                </c:pt>
                <c:pt idx="1294">
                  <c:v>6.5519999999999996E-5</c:v>
                </c:pt>
                <c:pt idx="1295">
                  <c:v>6.5519999999999996E-5</c:v>
                </c:pt>
                <c:pt idx="1296">
                  <c:v>6.5519999999999996E-5</c:v>
                </c:pt>
                <c:pt idx="1297">
                  <c:v>6.5510000000000001E-5</c:v>
                </c:pt>
                <c:pt idx="1298">
                  <c:v>6.5510000000000001E-5</c:v>
                </c:pt>
                <c:pt idx="1299">
                  <c:v>6.5510000000000001E-5</c:v>
                </c:pt>
                <c:pt idx="1300">
                  <c:v>6.5500000000000006E-5</c:v>
                </c:pt>
                <c:pt idx="1301">
                  <c:v>6.5500000000000006E-5</c:v>
                </c:pt>
                <c:pt idx="1302">
                  <c:v>6.5500000000000006E-5</c:v>
                </c:pt>
                <c:pt idx="1303">
                  <c:v>6.5489999999999998E-5</c:v>
                </c:pt>
                <c:pt idx="1304">
                  <c:v>6.5489999999999998E-5</c:v>
                </c:pt>
                <c:pt idx="1305">
                  <c:v>6.5489999999999998E-5</c:v>
                </c:pt>
                <c:pt idx="1306">
                  <c:v>6.5489999999999998E-5</c:v>
                </c:pt>
                <c:pt idx="1307">
                  <c:v>6.5480000000000003E-5</c:v>
                </c:pt>
                <c:pt idx="1308">
                  <c:v>6.5480000000000003E-5</c:v>
                </c:pt>
                <c:pt idx="1309">
                  <c:v>6.5480000000000003E-5</c:v>
                </c:pt>
                <c:pt idx="1310">
                  <c:v>6.5469999999999995E-5</c:v>
                </c:pt>
                <c:pt idx="1311">
                  <c:v>6.5469999999999995E-5</c:v>
                </c:pt>
                <c:pt idx="1312">
                  <c:v>6.5469999999999995E-5</c:v>
                </c:pt>
                <c:pt idx="1313">
                  <c:v>6.5469999999999995E-5</c:v>
                </c:pt>
                <c:pt idx="1314">
                  <c:v>6.546E-5</c:v>
                </c:pt>
                <c:pt idx="1315">
                  <c:v>6.546E-5</c:v>
                </c:pt>
                <c:pt idx="1316">
                  <c:v>6.546E-5</c:v>
                </c:pt>
                <c:pt idx="1317">
                  <c:v>6.5450000000000005E-5</c:v>
                </c:pt>
                <c:pt idx="1318">
                  <c:v>6.5450000000000005E-5</c:v>
                </c:pt>
                <c:pt idx="1319">
                  <c:v>6.5450000000000005E-5</c:v>
                </c:pt>
                <c:pt idx="1320">
                  <c:v>6.5450000000000005E-5</c:v>
                </c:pt>
                <c:pt idx="1321">
                  <c:v>6.5439999999999997E-5</c:v>
                </c:pt>
                <c:pt idx="1322">
                  <c:v>6.5439999999999997E-5</c:v>
                </c:pt>
                <c:pt idx="1323">
                  <c:v>7.1979999999999999E-5</c:v>
                </c:pt>
                <c:pt idx="1324">
                  <c:v>7.1979999999999999E-5</c:v>
                </c:pt>
                <c:pt idx="1325">
                  <c:v>6.5430000000000002E-5</c:v>
                </c:pt>
                <c:pt idx="1326">
                  <c:v>6.5430000000000002E-5</c:v>
                </c:pt>
                <c:pt idx="1327">
                  <c:v>7.1970000000000004E-5</c:v>
                </c:pt>
                <c:pt idx="1328">
                  <c:v>6.5419999999999994E-5</c:v>
                </c:pt>
                <c:pt idx="1329">
                  <c:v>7.8510000000000006E-5</c:v>
                </c:pt>
                <c:pt idx="1330">
                  <c:v>7.1959999999999995E-5</c:v>
                </c:pt>
                <c:pt idx="1331">
                  <c:v>7.8499999999999997E-5</c:v>
                </c:pt>
                <c:pt idx="1332">
                  <c:v>7.1950000000000001E-5</c:v>
                </c:pt>
                <c:pt idx="1333">
                  <c:v>7.8490000000000002E-5</c:v>
                </c:pt>
                <c:pt idx="1334">
                  <c:v>7.8490000000000002E-5</c:v>
                </c:pt>
                <c:pt idx="1335">
                  <c:v>7.8490000000000002E-5</c:v>
                </c:pt>
                <c:pt idx="1336">
                  <c:v>7.8479999999999994E-5</c:v>
                </c:pt>
                <c:pt idx="1337">
                  <c:v>7.8479999999999994E-5</c:v>
                </c:pt>
                <c:pt idx="1338">
                  <c:v>7.8479999999999994E-5</c:v>
                </c:pt>
                <c:pt idx="1339">
                  <c:v>7.8469999999999999E-5</c:v>
                </c:pt>
                <c:pt idx="1340">
                  <c:v>7.8469999999999999E-5</c:v>
                </c:pt>
                <c:pt idx="1341">
                  <c:v>7.8469999999999999E-5</c:v>
                </c:pt>
                <c:pt idx="1342">
                  <c:v>7.8460000000000004E-5</c:v>
                </c:pt>
                <c:pt idx="1343">
                  <c:v>7.8460000000000004E-5</c:v>
                </c:pt>
                <c:pt idx="1344">
                  <c:v>7.8460000000000004E-5</c:v>
                </c:pt>
                <c:pt idx="1345">
                  <c:v>7.8460000000000004E-5</c:v>
                </c:pt>
                <c:pt idx="1346">
                  <c:v>7.8449999999999996E-5</c:v>
                </c:pt>
                <c:pt idx="1347">
                  <c:v>7.8449999999999996E-5</c:v>
                </c:pt>
                <c:pt idx="1348">
                  <c:v>7.8449999999999996E-5</c:v>
                </c:pt>
                <c:pt idx="1349">
                  <c:v>7.8440000000000001E-5</c:v>
                </c:pt>
                <c:pt idx="1350">
                  <c:v>7.8440000000000001E-5</c:v>
                </c:pt>
                <c:pt idx="1351">
                  <c:v>7.8440000000000001E-5</c:v>
                </c:pt>
                <c:pt idx="1352">
                  <c:v>7.8440000000000001E-5</c:v>
                </c:pt>
                <c:pt idx="1353">
                  <c:v>7.8430000000000006E-5</c:v>
                </c:pt>
                <c:pt idx="1354">
                  <c:v>7.8430000000000006E-5</c:v>
                </c:pt>
                <c:pt idx="1355">
                  <c:v>7.8430000000000006E-5</c:v>
                </c:pt>
                <c:pt idx="1356">
                  <c:v>7.8419999999999998E-5</c:v>
                </c:pt>
                <c:pt idx="1357">
                  <c:v>7.8419999999999998E-5</c:v>
                </c:pt>
                <c:pt idx="1358">
                  <c:v>7.8419999999999998E-5</c:v>
                </c:pt>
                <c:pt idx="1359">
                  <c:v>7.8419999999999998E-5</c:v>
                </c:pt>
                <c:pt idx="1360">
                  <c:v>7.8410000000000003E-5</c:v>
                </c:pt>
                <c:pt idx="1361">
                  <c:v>7.8410000000000003E-5</c:v>
                </c:pt>
                <c:pt idx="1362">
                  <c:v>7.8410000000000003E-5</c:v>
                </c:pt>
                <c:pt idx="1363">
                  <c:v>7.8410000000000003E-5</c:v>
                </c:pt>
                <c:pt idx="1364">
                  <c:v>7.8399999999999995E-5</c:v>
                </c:pt>
                <c:pt idx="1365">
                  <c:v>7.8399999999999995E-5</c:v>
                </c:pt>
                <c:pt idx="1366">
                  <c:v>7.8399999999999995E-5</c:v>
                </c:pt>
                <c:pt idx="1367">
                  <c:v>7.839E-5</c:v>
                </c:pt>
                <c:pt idx="1368">
                  <c:v>7.839E-5</c:v>
                </c:pt>
                <c:pt idx="1369">
                  <c:v>7.839E-5</c:v>
                </c:pt>
                <c:pt idx="1370">
                  <c:v>7.839E-5</c:v>
                </c:pt>
                <c:pt idx="1371">
                  <c:v>7.8380000000000005E-5</c:v>
                </c:pt>
                <c:pt idx="1372">
                  <c:v>7.8380000000000005E-5</c:v>
                </c:pt>
                <c:pt idx="1373">
                  <c:v>7.8380000000000005E-5</c:v>
                </c:pt>
                <c:pt idx="1374">
                  <c:v>7.8380000000000005E-5</c:v>
                </c:pt>
                <c:pt idx="1375">
                  <c:v>7.8369999999999997E-5</c:v>
                </c:pt>
                <c:pt idx="1376">
                  <c:v>7.8369999999999997E-5</c:v>
                </c:pt>
                <c:pt idx="1377">
                  <c:v>7.8369999999999997E-5</c:v>
                </c:pt>
                <c:pt idx="1378">
                  <c:v>7.8369999999999997E-5</c:v>
                </c:pt>
                <c:pt idx="1379">
                  <c:v>7.8360000000000002E-5</c:v>
                </c:pt>
                <c:pt idx="1380">
                  <c:v>7.8360000000000002E-5</c:v>
                </c:pt>
                <c:pt idx="1381">
                  <c:v>7.8360000000000002E-5</c:v>
                </c:pt>
                <c:pt idx="1382">
                  <c:v>7.8360000000000002E-5</c:v>
                </c:pt>
                <c:pt idx="1383">
                  <c:v>7.8349999999999994E-5</c:v>
                </c:pt>
                <c:pt idx="1384">
                  <c:v>7.8349999999999994E-5</c:v>
                </c:pt>
                <c:pt idx="1385">
                  <c:v>7.8349999999999994E-5</c:v>
                </c:pt>
                <c:pt idx="1386">
                  <c:v>7.8349999999999994E-5</c:v>
                </c:pt>
                <c:pt idx="1387">
                  <c:v>7.8339999999999999E-5</c:v>
                </c:pt>
                <c:pt idx="1388">
                  <c:v>7.8339999999999999E-5</c:v>
                </c:pt>
                <c:pt idx="1389">
                  <c:v>7.8339999999999999E-5</c:v>
                </c:pt>
                <c:pt idx="1390">
                  <c:v>7.8339999999999999E-5</c:v>
                </c:pt>
                <c:pt idx="1391">
                  <c:v>7.8339999999999999E-5</c:v>
                </c:pt>
                <c:pt idx="1392">
                  <c:v>7.8330000000000004E-5</c:v>
                </c:pt>
                <c:pt idx="1393">
                  <c:v>7.8330000000000004E-5</c:v>
                </c:pt>
                <c:pt idx="1394">
                  <c:v>7.8330000000000004E-5</c:v>
                </c:pt>
                <c:pt idx="1395">
                  <c:v>7.8330000000000004E-5</c:v>
                </c:pt>
                <c:pt idx="1396">
                  <c:v>7.8319999999999996E-5</c:v>
                </c:pt>
                <c:pt idx="1397">
                  <c:v>7.8319999999999996E-5</c:v>
                </c:pt>
                <c:pt idx="1398">
                  <c:v>7.8319999999999996E-5</c:v>
                </c:pt>
                <c:pt idx="1399">
                  <c:v>7.8319999999999996E-5</c:v>
                </c:pt>
                <c:pt idx="1400">
                  <c:v>7.8319999999999996E-5</c:v>
                </c:pt>
                <c:pt idx="1401">
                  <c:v>7.8310000000000001E-5</c:v>
                </c:pt>
                <c:pt idx="1402">
                  <c:v>7.8310000000000001E-5</c:v>
                </c:pt>
                <c:pt idx="1403">
                  <c:v>7.8310000000000001E-5</c:v>
                </c:pt>
                <c:pt idx="1404">
                  <c:v>7.8310000000000001E-5</c:v>
                </c:pt>
                <c:pt idx="1405">
                  <c:v>7.8300000000000006E-5</c:v>
                </c:pt>
                <c:pt idx="1406">
                  <c:v>7.8300000000000006E-5</c:v>
                </c:pt>
                <c:pt idx="1407">
                  <c:v>7.8300000000000006E-5</c:v>
                </c:pt>
                <c:pt idx="1408">
                  <c:v>7.8300000000000006E-5</c:v>
                </c:pt>
                <c:pt idx="1409">
                  <c:v>7.8300000000000006E-5</c:v>
                </c:pt>
                <c:pt idx="1410">
                  <c:v>7.8289999999999998E-5</c:v>
                </c:pt>
                <c:pt idx="1411">
                  <c:v>7.8289999999999998E-5</c:v>
                </c:pt>
                <c:pt idx="1412">
                  <c:v>7.8289999999999998E-5</c:v>
                </c:pt>
                <c:pt idx="1413">
                  <c:v>7.8289999999999998E-5</c:v>
                </c:pt>
                <c:pt idx="1414">
                  <c:v>7.8289999999999998E-5</c:v>
                </c:pt>
                <c:pt idx="1415">
                  <c:v>7.8280000000000003E-5</c:v>
                </c:pt>
                <c:pt idx="1416">
                  <c:v>7.8280000000000003E-5</c:v>
                </c:pt>
                <c:pt idx="1417">
                  <c:v>7.8280000000000003E-5</c:v>
                </c:pt>
                <c:pt idx="1418">
                  <c:v>7.8280000000000003E-5</c:v>
                </c:pt>
                <c:pt idx="1419">
                  <c:v>7.8280000000000003E-5</c:v>
                </c:pt>
                <c:pt idx="1420">
                  <c:v>7.8269999999999994E-5</c:v>
                </c:pt>
                <c:pt idx="1421">
                  <c:v>7.8269999999999994E-5</c:v>
                </c:pt>
                <c:pt idx="1422">
                  <c:v>7.8269999999999994E-5</c:v>
                </c:pt>
                <c:pt idx="1423">
                  <c:v>7.8269999999999994E-5</c:v>
                </c:pt>
                <c:pt idx="1424">
                  <c:v>7.8269999999999994E-5</c:v>
                </c:pt>
                <c:pt idx="1425">
                  <c:v>7.8259999999999999E-5</c:v>
                </c:pt>
                <c:pt idx="1426">
                  <c:v>7.8259999999999999E-5</c:v>
                </c:pt>
                <c:pt idx="1427">
                  <c:v>7.8259999999999999E-5</c:v>
                </c:pt>
                <c:pt idx="1428">
                  <c:v>7.8259999999999999E-5</c:v>
                </c:pt>
                <c:pt idx="1429">
                  <c:v>7.8259999999999999E-5</c:v>
                </c:pt>
                <c:pt idx="1430">
                  <c:v>7.8250000000000005E-5</c:v>
                </c:pt>
                <c:pt idx="1431">
                  <c:v>7.8250000000000005E-5</c:v>
                </c:pt>
                <c:pt idx="1432">
                  <c:v>7.8250000000000005E-5</c:v>
                </c:pt>
                <c:pt idx="1433">
                  <c:v>7.8250000000000005E-5</c:v>
                </c:pt>
                <c:pt idx="1434">
                  <c:v>7.8250000000000005E-5</c:v>
                </c:pt>
                <c:pt idx="1435">
                  <c:v>7.8250000000000005E-5</c:v>
                </c:pt>
                <c:pt idx="1436">
                  <c:v>7.8239999999999996E-5</c:v>
                </c:pt>
                <c:pt idx="1437">
                  <c:v>7.8239999999999996E-5</c:v>
                </c:pt>
                <c:pt idx="1438">
                  <c:v>7.8239999999999996E-5</c:v>
                </c:pt>
                <c:pt idx="1439">
                  <c:v>7.8239999999999996E-5</c:v>
                </c:pt>
                <c:pt idx="1440">
                  <c:v>7.8239999999999996E-5</c:v>
                </c:pt>
                <c:pt idx="1441">
                  <c:v>7.8239999999999996E-5</c:v>
                </c:pt>
                <c:pt idx="1442">
                  <c:v>7.8230000000000001E-5</c:v>
                </c:pt>
                <c:pt idx="1443">
                  <c:v>7.8230000000000001E-5</c:v>
                </c:pt>
                <c:pt idx="1444">
                  <c:v>7.8230000000000001E-5</c:v>
                </c:pt>
                <c:pt idx="1445">
                  <c:v>7.8230000000000001E-5</c:v>
                </c:pt>
                <c:pt idx="1446">
                  <c:v>7.8230000000000001E-5</c:v>
                </c:pt>
                <c:pt idx="1447">
                  <c:v>7.8230000000000001E-5</c:v>
                </c:pt>
                <c:pt idx="1448">
                  <c:v>7.8220000000000007E-5</c:v>
                </c:pt>
                <c:pt idx="1449">
                  <c:v>7.8220000000000007E-5</c:v>
                </c:pt>
                <c:pt idx="1450">
                  <c:v>7.8220000000000007E-5</c:v>
                </c:pt>
                <c:pt idx="1451">
                  <c:v>7.8220000000000007E-5</c:v>
                </c:pt>
                <c:pt idx="1452">
                  <c:v>7.8220000000000007E-5</c:v>
                </c:pt>
                <c:pt idx="1453">
                  <c:v>7.8220000000000007E-5</c:v>
                </c:pt>
                <c:pt idx="1454">
                  <c:v>7.8209999999999998E-5</c:v>
                </c:pt>
                <c:pt idx="1455">
                  <c:v>7.8209999999999998E-5</c:v>
                </c:pt>
                <c:pt idx="1456">
                  <c:v>7.8209999999999998E-5</c:v>
                </c:pt>
                <c:pt idx="1457">
                  <c:v>7.8209999999999998E-5</c:v>
                </c:pt>
                <c:pt idx="1458">
                  <c:v>7.8209999999999998E-5</c:v>
                </c:pt>
                <c:pt idx="1459">
                  <c:v>7.8209999999999998E-5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3261-4595-9ACC-37CF581326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7809680"/>
        <c:axId val="249297008"/>
      </c:scatterChart>
      <c:valAx>
        <c:axId val="1857809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249297008"/>
        <c:crosses val="autoZero"/>
        <c:crossBetween val="midCat"/>
      </c:valAx>
      <c:valAx>
        <c:axId val="24929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857809680"/>
        <c:crosses val="autoZero"/>
        <c:crossBetween val="midCat"/>
      </c:valAx>
      <c:spPr>
        <a:noFill/>
        <a:ln w="25400">
          <a:noFill/>
        </a:ln>
      </c:spPr>
    </c:plotArea>
    <c:legend>
      <c:legendPos val="t"/>
      <c:layout>
        <c:manualLayout>
          <c:xMode val="edge"/>
          <c:yMode val="edge"/>
          <c:x val="0"/>
          <c:y val="0"/>
          <c:w val="1"/>
          <c:h val="0.1649712015164771"/>
        </c:manualLayout>
      </c:layout>
      <c:overlay val="0"/>
      <c:txPr>
        <a:bodyPr/>
        <a:lstStyle/>
        <a:p>
          <a:pPr>
            <a:defRPr sz="1300" b="1"/>
          </a:pPr>
          <a:endParaRPr lang="LID4096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cvt_09!$E$2:$E$83</c:f>
              <c:numCache>
                <c:formatCode>0</c:formatCode>
                <c:ptCount val="82"/>
                <c:pt idx="0">
                  <c:v>2.4474790715372906E-2</c:v>
                </c:pt>
                <c:pt idx="1">
                  <c:v>4.894945459157788E-2</c:v>
                </c:pt>
                <c:pt idx="2">
                  <c:v>7.3424340436326743E-2</c:v>
                </c:pt>
                <c:pt idx="3">
                  <c:v>9.7899226281075599E-2</c:v>
                </c:pt>
                <c:pt idx="4">
                  <c:v>0.12237379502790462</c:v>
                </c:pt>
                <c:pt idx="5">
                  <c:v>0.14684868087265349</c:v>
                </c:pt>
                <c:pt idx="6">
                  <c:v>0.17132356671740234</c:v>
                </c:pt>
                <c:pt idx="7">
                  <c:v>0.1957984525621512</c:v>
                </c:pt>
                <c:pt idx="8">
                  <c:v>0.22027302130898022</c:v>
                </c:pt>
                <c:pt idx="9">
                  <c:v>0.24474790715372907</c:v>
                </c:pt>
                <c:pt idx="10">
                  <c:v>0.26922279299847796</c:v>
                </c:pt>
                <c:pt idx="11">
                  <c:v>0.29369736174530697</c:v>
                </c:pt>
                <c:pt idx="12">
                  <c:v>0.31817288178589548</c:v>
                </c:pt>
                <c:pt idx="13">
                  <c:v>0.34264649923896501</c:v>
                </c:pt>
                <c:pt idx="14">
                  <c:v>0.36712328767123287</c:v>
                </c:pt>
                <c:pt idx="15">
                  <c:v>0.3915969051243024</c:v>
                </c:pt>
                <c:pt idx="16">
                  <c:v>0.41607052257737187</c:v>
                </c:pt>
                <c:pt idx="17">
                  <c:v>0.44054731100963979</c:v>
                </c:pt>
                <c:pt idx="18">
                  <c:v>0.46502092846270926</c:v>
                </c:pt>
                <c:pt idx="19">
                  <c:v>0.48949454591577879</c:v>
                </c:pt>
                <c:pt idx="20">
                  <c:v>0.51397133434804665</c:v>
                </c:pt>
                <c:pt idx="21">
                  <c:v>0.53844495180111618</c:v>
                </c:pt>
                <c:pt idx="22">
                  <c:v>0.56291856925418571</c:v>
                </c:pt>
                <c:pt idx="23">
                  <c:v>0.58739535768645357</c:v>
                </c:pt>
                <c:pt idx="24">
                  <c:v>0.6118689751395231</c:v>
                </c:pt>
                <c:pt idx="25">
                  <c:v>0.63634576357179096</c:v>
                </c:pt>
                <c:pt idx="26">
                  <c:v>0.66081938102486049</c:v>
                </c:pt>
                <c:pt idx="27">
                  <c:v>0.68529299847793002</c:v>
                </c:pt>
                <c:pt idx="28">
                  <c:v>0.70976978691019788</c:v>
                </c:pt>
                <c:pt idx="29">
                  <c:v>0.7342434043632674</c:v>
                </c:pt>
                <c:pt idx="30">
                  <c:v>0.75871702181633693</c:v>
                </c:pt>
                <c:pt idx="31">
                  <c:v>0.78319381024860479</c:v>
                </c:pt>
                <c:pt idx="32">
                  <c:v>0.80766742770167432</c:v>
                </c:pt>
                <c:pt idx="33">
                  <c:v>0.83214104515474374</c:v>
                </c:pt>
                <c:pt idx="34">
                  <c:v>0.85661783358701171</c:v>
                </c:pt>
                <c:pt idx="35">
                  <c:v>0.88109145104008113</c:v>
                </c:pt>
                <c:pt idx="36">
                  <c:v>0.9055682394723491</c:v>
                </c:pt>
                <c:pt idx="37">
                  <c:v>0.93004185692541852</c:v>
                </c:pt>
                <c:pt idx="38">
                  <c:v>0.95451547437848805</c:v>
                </c:pt>
                <c:pt idx="39">
                  <c:v>0.97899226281075591</c:v>
                </c:pt>
                <c:pt idx="40">
                  <c:v>1</c:v>
                </c:pt>
                <c:pt idx="41">
                  <c:v>1.0244736174530695</c:v>
                </c:pt>
                <c:pt idx="42">
                  <c:v>1.0489504058853374</c:v>
                </c:pt>
                <c:pt idx="43">
                  <c:v>1.0734240233384069</c:v>
                </c:pt>
                <c:pt idx="44">
                  <c:v>1.0978976407914764</c:v>
                </c:pt>
                <c:pt idx="45">
                  <c:v>1.1223744292237443</c:v>
                </c:pt>
                <c:pt idx="46">
                  <c:v>1.1468480466768138</c:v>
                </c:pt>
                <c:pt idx="47">
                  <c:v>1.1713248351090817</c:v>
                </c:pt>
                <c:pt idx="48">
                  <c:v>1.1957984525621512</c:v>
                </c:pt>
                <c:pt idx="49">
                  <c:v>1.2202720700152208</c:v>
                </c:pt>
                <c:pt idx="50">
                  <c:v>1.2447488584474886</c:v>
                </c:pt>
                <c:pt idx="51">
                  <c:v>1.2692224759005581</c:v>
                </c:pt>
                <c:pt idx="52">
                  <c:v>1.2936960933536277</c:v>
                </c:pt>
                <c:pt idx="53">
                  <c:v>1.3181728817858955</c:v>
                </c:pt>
                <c:pt idx="54">
                  <c:v>1.3426464992389651</c:v>
                </c:pt>
                <c:pt idx="55">
                  <c:v>1.3671201166920346</c:v>
                </c:pt>
                <c:pt idx="56">
                  <c:v>1.3915969051243025</c:v>
                </c:pt>
                <c:pt idx="57">
                  <c:v>1.416070522577372</c:v>
                </c:pt>
                <c:pt idx="58">
                  <c:v>1.4405441400304415</c:v>
                </c:pt>
                <c:pt idx="59">
                  <c:v>1.4650209284627094</c:v>
                </c:pt>
                <c:pt idx="60">
                  <c:v>1.4894945459157789</c:v>
                </c:pt>
                <c:pt idx="61">
                  <c:v>1.5139713343480468</c:v>
                </c:pt>
                <c:pt idx="62">
                  <c:v>1.5384449518011163</c:v>
                </c:pt>
                <c:pt idx="63">
                  <c:v>1.5629185692541856</c:v>
                </c:pt>
                <c:pt idx="64">
                  <c:v>1.5873953576864537</c:v>
                </c:pt>
                <c:pt idx="65">
                  <c:v>1.611868975139523</c:v>
                </c:pt>
                <c:pt idx="66">
                  <c:v>1.6363425925925925</c:v>
                </c:pt>
                <c:pt idx="67">
                  <c:v>1.6608193810248604</c:v>
                </c:pt>
                <c:pt idx="68">
                  <c:v>1.6852929984779299</c:v>
                </c:pt>
                <c:pt idx="69">
                  <c:v>1.7097666159309994</c:v>
                </c:pt>
                <c:pt idx="70">
                  <c:v>1.7342434043632673</c:v>
                </c:pt>
                <c:pt idx="71">
                  <c:v>1.7587170218163368</c:v>
                </c:pt>
                <c:pt idx="72">
                  <c:v>1.7831938102486047</c:v>
                </c:pt>
                <c:pt idx="73">
                  <c:v>1.8076674277016742</c:v>
                </c:pt>
                <c:pt idx="74">
                  <c:v>1.8321410451547437</c:v>
                </c:pt>
                <c:pt idx="75">
                  <c:v>1.8566178335870116</c:v>
                </c:pt>
                <c:pt idx="76">
                  <c:v>1.8810914510400811</c:v>
                </c:pt>
                <c:pt idx="77">
                  <c:v>1.9055650684931507</c:v>
                </c:pt>
                <c:pt idx="78">
                  <c:v>1.9300418569254185</c:v>
                </c:pt>
                <c:pt idx="79">
                  <c:v>1.954515474378488</c:v>
                </c:pt>
                <c:pt idx="80">
                  <c:v>1.9789890918315576</c:v>
                </c:pt>
                <c:pt idx="81">
                  <c:v>2</c:v>
                </c:pt>
              </c:numCache>
            </c:numRef>
          </c:xVal>
          <c:yVal>
            <c:numRef>
              <c:f>cvt_09!$D$2:$D$83</c:f>
              <c:numCache>
                <c:formatCode>0.00E+00</c:formatCode>
                <c:ptCount val="82"/>
                <c:pt idx="0">
                  <c:v>2.0093399999999998E-6</c:v>
                </c:pt>
                <c:pt idx="1">
                  <c:v>2.07732E-5</c:v>
                </c:pt>
                <c:pt idx="2" formatCode="General">
                  <c:v>1.11591E-4</c:v>
                </c:pt>
                <c:pt idx="3" formatCode="General">
                  <c:v>4.19658E-4</c:v>
                </c:pt>
                <c:pt idx="4" formatCode="General">
                  <c:v>1.2430200000000001E-3</c:v>
                </c:pt>
                <c:pt idx="5" formatCode="General">
                  <c:v>3.0966800000000001E-3</c:v>
                </c:pt>
                <c:pt idx="6" formatCode="General">
                  <c:v>6.7444999999999996E-3</c:v>
                </c:pt>
                <c:pt idx="7" formatCode="General">
                  <c:v>1.3191700000000001E-2</c:v>
                </c:pt>
                <c:pt idx="8" formatCode="General">
                  <c:v>2.36227E-2</c:v>
                </c:pt>
                <c:pt idx="9" formatCode="General">
                  <c:v>3.9289600000000001E-2</c:v>
                </c:pt>
                <c:pt idx="10" formatCode="General">
                  <c:v>6.1368600000000002E-2</c:v>
                </c:pt>
                <c:pt idx="11" formatCode="General">
                  <c:v>9.0807399999999996E-2</c:v>
                </c:pt>
                <c:pt idx="12" formatCode="General">
                  <c:v>0.12819</c:v>
                </c:pt>
                <c:pt idx="13" formatCode="General">
                  <c:v>0.17363999999999999</c:v>
                </c:pt>
                <c:pt idx="14" formatCode="General">
                  <c:v>0.22678999999999999</c:v>
                </c:pt>
                <c:pt idx="15" formatCode="General">
                  <c:v>0.28676000000000001</c:v>
                </c:pt>
                <c:pt idx="16" formatCode="General">
                  <c:v>0.35227000000000003</c:v>
                </c:pt>
                <c:pt idx="17" formatCode="General">
                  <c:v>0.42170999999999997</c:v>
                </c:pt>
                <c:pt idx="18" formatCode="General">
                  <c:v>0.49326999999999999</c:v>
                </c:pt>
                <c:pt idx="19" formatCode="General">
                  <c:v>0.56510000000000005</c:v>
                </c:pt>
                <c:pt idx="20" formatCode="General">
                  <c:v>0.63543000000000005</c:v>
                </c:pt>
                <c:pt idx="21" formatCode="General">
                  <c:v>0.70267000000000002</c:v>
                </c:pt>
                <c:pt idx="22" formatCode="General">
                  <c:v>0.76546000000000003</c:v>
                </c:pt>
                <c:pt idx="23" formatCode="General">
                  <c:v>0.82279999999999998</c:v>
                </c:pt>
                <c:pt idx="24" formatCode="General">
                  <c:v>0.874</c:v>
                </c:pt>
                <c:pt idx="25" formatCode="General">
                  <c:v>0.91868000000000005</c:v>
                </c:pt>
                <c:pt idx="26" formatCode="General">
                  <c:v>0.95677999999999996</c:v>
                </c:pt>
                <c:pt idx="27" formatCode="General">
                  <c:v>0.98848000000000003</c:v>
                </c:pt>
                <c:pt idx="28" formatCode="General">
                  <c:v>1.0142</c:v>
                </c:pt>
                <c:pt idx="29" formatCode="General">
                  <c:v>1.0344</c:v>
                </c:pt>
                <c:pt idx="30" formatCode="General">
                  <c:v>1.0497000000000001</c:v>
                </c:pt>
                <c:pt idx="31" formatCode="General">
                  <c:v>1.0608</c:v>
                </c:pt>
                <c:pt idx="32" formatCode="General">
                  <c:v>1.0684</c:v>
                </c:pt>
                <c:pt idx="33" formatCode="General">
                  <c:v>1.0731999999999999</c:v>
                </c:pt>
                <c:pt idx="34" formatCode="General">
                  <c:v>1.0755999999999999</c:v>
                </c:pt>
                <c:pt idx="35" formatCode="General">
                  <c:v>1.0763</c:v>
                </c:pt>
                <c:pt idx="36" formatCode="General">
                  <c:v>1.0758000000000001</c:v>
                </c:pt>
                <c:pt idx="37" formatCode="General">
                  <c:v>1.0743</c:v>
                </c:pt>
                <c:pt idx="38" formatCode="General">
                  <c:v>1.0722</c:v>
                </c:pt>
                <c:pt idx="39" formatCode="General">
                  <c:v>1.0698000000000001</c:v>
                </c:pt>
                <c:pt idx="40" formatCode="General">
                  <c:v>1.0677000000000001</c:v>
                </c:pt>
                <c:pt idx="41" formatCode="General">
                  <c:v>1.0651999999999999</c:v>
                </c:pt>
                <c:pt idx="42" formatCode="General">
                  <c:v>1.0628</c:v>
                </c:pt>
                <c:pt idx="43" formatCode="General">
                  <c:v>1.0605</c:v>
                </c:pt>
                <c:pt idx="44" formatCode="General">
                  <c:v>1.0581</c:v>
                </c:pt>
                <c:pt idx="45" formatCode="General">
                  <c:v>1.0556000000000001</c:v>
                </c:pt>
                <c:pt idx="46" formatCode="General">
                  <c:v>1.0522</c:v>
                </c:pt>
                <c:pt idx="47" formatCode="General">
                  <c:v>1.0472999999999999</c:v>
                </c:pt>
                <c:pt idx="48" formatCode="General">
                  <c:v>1.0399</c:v>
                </c:pt>
                <c:pt idx="49" formatCode="General">
                  <c:v>1.0286</c:v>
                </c:pt>
                <c:pt idx="50" formatCode="General">
                  <c:v>1.0124</c:v>
                </c:pt>
                <c:pt idx="51" formatCode="General">
                  <c:v>0.98992999999999998</c:v>
                </c:pt>
                <c:pt idx="52" formatCode="General">
                  <c:v>0.96026999999999996</c:v>
                </c:pt>
                <c:pt idx="53" formatCode="General">
                  <c:v>0.92281999999999997</c:v>
                </c:pt>
                <c:pt idx="54" formatCode="General">
                  <c:v>0.87743000000000004</c:v>
                </c:pt>
                <c:pt idx="55" formatCode="General">
                  <c:v>0.82447000000000004</c:v>
                </c:pt>
                <c:pt idx="56" formatCode="General">
                  <c:v>0.76478000000000002</c:v>
                </c:pt>
                <c:pt idx="57" formatCode="General">
                  <c:v>0.69964999999999999</c:v>
                </c:pt>
                <c:pt idx="58" formatCode="General">
                  <c:v>0.63066</c:v>
                </c:pt>
                <c:pt idx="59" formatCode="General">
                  <c:v>0.55961000000000005</c:v>
                </c:pt>
                <c:pt idx="60" formatCode="General">
                  <c:v>0.48832999999999999</c:v>
                </c:pt>
                <c:pt idx="61" formatCode="General">
                  <c:v>0.41860999999999998</c:v>
                </c:pt>
                <c:pt idx="62" formatCode="General">
                  <c:v>0.35202</c:v>
                </c:pt>
                <c:pt idx="63" formatCode="General">
                  <c:v>0.28988999999999998</c:v>
                </c:pt>
                <c:pt idx="64" formatCode="General">
                  <c:v>0.23322999999999999</c:v>
                </c:pt>
                <c:pt idx="65" formatCode="General">
                  <c:v>0.18274000000000001</c:v>
                </c:pt>
                <c:pt idx="66" formatCode="General">
                  <c:v>0.13877</c:v>
                </c:pt>
                <c:pt idx="67" formatCode="General">
                  <c:v>0.10138</c:v>
                </c:pt>
                <c:pt idx="68" formatCode="General">
                  <c:v>7.0398799999999997E-2</c:v>
                </c:pt>
                <c:pt idx="69" formatCode="General">
                  <c:v>4.5426399999999999E-2</c:v>
                </c:pt>
                <c:pt idx="70" formatCode="General">
                  <c:v>2.5935799999999998E-2</c:v>
                </c:pt>
                <c:pt idx="71" formatCode="General">
                  <c:v>1.1302599999999999E-2</c:v>
                </c:pt>
                <c:pt idx="72" formatCode="General">
                  <c:v>8.5773100000000003E-4</c:v>
                </c:pt>
                <c:pt idx="73" formatCode="General">
                  <c:v>-6.0732399999999997E-3</c:v>
                </c:pt>
                <c:pt idx="74" formatCode="General">
                  <c:v>-1.01382E-2</c:v>
                </c:pt>
                <c:pt idx="75" formatCode="General">
                  <c:v>-1.19361E-2</c:v>
                </c:pt>
                <c:pt idx="76" formatCode="General">
                  <c:v>-1.2001700000000001E-2</c:v>
                </c:pt>
                <c:pt idx="77" formatCode="General">
                  <c:v>-1.07983E-2</c:v>
                </c:pt>
                <c:pt idx="78" formatCode="General">
                  <c:v>-8.7157599999999995E-3</c:v>
                </c:pt>
                <c:pt idx="79" formatCode="General">
                  <c:v>-6.0723399999999999E-3</c:v>
                </c:pt>
                <c:pt idx="80" formatCode="General">
                  <c:v>-3.1206099999999998E-3</c:v>
                </c:pt>
                <c:pt idx="81" formatCode="General">
                  <c:v>-4.9213000000000002E-4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8C-49BD-87EC-9B53287629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0069728"/>
        <c:axId val="1780070208"/>
      </c:scatterChart>
      <c:valAx>
        <c:axId val="1780069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780070208"/>
        <c:crosses val="autoZero"/>
        <c:crossBetween val="midCat"/>
      </c:valAx>
      <c:valAx>
        <c:axId val="178007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780069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50222</xdr:colOff>
      <xdr:row>29</xdr:row>
      <xdr:rowOff>83992</xdr:rowOff>
    </xdr:from>
    <xdr:to>
      <xdr:col>3</xdr:col>
      <xdr:colOff>1155122</xdr:colOff>
      <xdr:row>34</xdr:row>
      <xdr:rowOff>6927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3D1DE48A-2212-421A-9425-68088AEF6D03}"/>
            </a:ext>
          </a:extLst>
        </xdr:cNvPr>
        <xdr:cNvSpPr txBox="1"/>
      </xdr:nvSpPr>
      <xdr:spPr>
        <a:xfrm>
          <a:off x="983672" y="4856017"/>
          <a:ext cx="152400" cy="9230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600" b="1"/>
            <a:t>Dist</a:t>
          </a:r>
        </a:p>
        <a:p>
          <a:pPr algn="ctr"/>
          <a:r>
            <a:rPr lang="pt-BR" sz="1600" b="1"/>
            <a:t>x</a:t>
          </a:r>
        </a:p>
        <a:p>
          <a:pPr algn="ctr"/>
          <a:r>
            <a:rPr lang="pt-BR" sz="1600" b="1"/>
            <a:t>Time</a:t>
          </a:r>
          <a:endParaRPr lang="LID4096" sz="1600" b="1"/>
        </a:p>
      </xdr:txBody>
    </xdr:sp>
    <xdr:clientData/>
  </xdr:twoCellAnchor>
  <xdr:twoCellAnchor>
    <xdr:from>
      <xdr:col>31</xdr:col>
      <xdr:colOff>57150</xdr:colOff>
      <xdr:row>1</xdr:row>
      <xdr:rowOff>112568</xdr:rowOff>
    </xdr:from>
    <xdr:to>
      <xdr:col>32</xdr:col>
      <xdr:colOff>346364</xdr:colOff>
      <xdr:row>3</xdr:row>
      <xdr:rowOff>43296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3926A59B-D5DF-462D-B281-712642FFACB0}"/>
            </a:ext>
          </a:extLst>
        </xdr:cNvPr>
        <xdr:cNvSpPr/>
      </xdr:nvSpPr>
      <xdr:spPr>
        <a:xfrm>
          <a:off x="12801600" y="350693"/>
          <a:ext cx="441614" cy="426028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  <xdr:twoCellAnchor>
    <xdr:from>
      <xdr:col>25</xdr:col>
      <xdr:colOff>8661</xdr:colOff>
      <xdr:row>0</xdr:row>
      <xdr:rowOff>121227</xdr:rowOff>
    </xdr:from>
    <xdr:to>
      <xdr:col>26</xdr:col>
      <xdr:colOff>8661</xdr:colOff>
      <xdr:row>106</xdr:row>
      <xdr:rowOff>25977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823FD11A-6495-48A4-87C8-2417FD1A3C33}"/>
            </a:ext>
          </a:extLst>
        </xdr:cNvPr>
        <xdr:cNvSpPr/>
      </xdr:nvSpPr>
      <xdr:spPr>
        <a:xfrm>
          <a:off x="10797888" y="121227"/>
          <a:ext cx="476250" cy="20011159"/>
        </a:xfrm>
        <a:prstGeom prst="rect">
          <a:avLst/>
        </a:prstGeom>
        <a:noFill/>
        <a:ln w="3810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  <xdr:twoCellAnchor>
    <xdr:from>
      <xdr:col>7</xdr:col>
      <xdr:colOff>86591</xdr:colOff>
      <xdr:row>7</xdr:row>
      <xdr:rowOff>86590</xdr:rowOff>
    </xdr:from>
    <xdr:to>
      <xdr:col>24</xdr:col>
      <xdr:colOff>344589</xdr:colOff>
      <xdr:row>21</xdr:row>
      <xdr:rowOff>40148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C461A7C-BD2F-415E-A952-68EBA34C87BD}"/>
            </a:ext>
          </a:extLst>
        </xdr:cNvPr>
        <xdr:cNvGrpSpPr>
          <a:grpSpLocks noChangeAspect="1"/>
        </xdr:cNvGrpSpPr>
      </xdr:nvGrpSpPr>
      <xdr:grpSpPr>
        <a:xfrm>
          <a:off x="2303318" y="1515340"/>
          <a:ext cx="8354248" cy="2499331"/>
          <a:chOff x="3437659" y="1619249"/>
          <a:chExt cx="8735248" cy="2613314"/>
        </a:xfrm>
      </xdr:grpSpPr>
      <xdr:grpSp>
        <xdr:nvGrpSpPr>
          <xdr:cNvPr id="6" name="Group 5">
            <a:extLst>
              <a:ext uri="{FF2B5EF4-FFF2-40B4-BE49-F238E27FC236}">
                <a16:creationId xmlns:a16="http://schemas.microsoft.com/office/drawing/2014/main" id="{F117F872-B8B1-E1A7-E149-A67364501BD3}"/>
              </a:ext>
            </a:extLst>
          </xdr:cNvPr>
          <xdr:cNvGrpSpPr/>
        </xdr:nvGrpSpPr>
        <xdr:grpSpPr>
          <a:xfrm>
            <a:off x="3437659" y="1619249"/>
            <a:ext cx="8735248" cy="2613314"/>
            <a:chOff x="3777095" y="1484168"/>
            <a:chExt cx="8735248" cy="2613314"/>
          </a:xfrm>
        </xdr:grpSpPr>
        <xdr:grpSp>
          <xdr:nvGrpSpPr>
            <xdr:cNvPr id="8" name="Group 7">
              <a:extLst>
                <a:ext uri="{FF2B5EF4-FFF2-40B4-BE49-F238E27FC236}">
                  <a16:creationId xmlns:a16="http://schemas.microsoft.com/office/drawing/2014/main" id="{86D0188B-BA41-B105-CF54-52264680A557}"/>
                </a:ext>
              </a:extLst>
            </xdr:cNvPr>
            <xdr:cNvGrpSpPr>
              <a:grpSpLocks noChangeAspect="1"/>
            </xdr:cNvGrpSpPr>
          </xdr:nvGrpSpPr>
          <xdr:grpSpPr>
            <a:xfrm>
              <a:off x="3777095" y="1484168"/>
              <a:ext cx="8735248" cy="2613314"/>
              <a:chOff x="3762375" y="1514475"/>
              <a:chExt cx="8499356" cy="2743200"/>
            </a:xfrm>
          </xdr:grpSpPr>
          <xdr:grpSp>
            <xdr:nvGrpSpPr>
              <xdr:cNvPr id="11" name="Group 10">
                <a:extLst>
                  <a:ext uri="{FF2B5EF4-FFF2-40B4-BE49-F238E27FC236}">
                    <a16:creationId xmlns:a16="http://schemas.microsoft.com/office/drawing/2014/main" id="{8E7B28CF-4F4A-32D4-FC4D-A489BCDEF59E}"/>
                  </a:ext>
                </a:extLst>
              </xdr:cNvPr>
              <xdr:cNvGrpSpPr>
                <a:grpSpLocks noChangeAspect="1"/>
              </xdr:cNvGrpSpPr>
            </xdr:nvGrpSpPr>
            <xdr:grpSpPr>
              <a:xfrm>
                <a:off x="3762375" y="1514475"/>
                <a:ext cx="8499356" cy="2743200"/>
                <a:chOff x="3762375" y="1428750"/>
                <a:chExt cx="8499356" cy="2743200"/>
              </a:xfrm>
            </xdr:grpSpPr>
            <xdr:grpSp>
              <xdr:nvGrpSpPr>
                <xdr:cNvPr id="18" name="Group 17">
                  <a:extLst>
                    <a:ext uri="{FF2B5EF4-FFF2-40B4-BE49-F238E27FC236}">
                      <a16:creationId xmlns:a16="http://schemas.microsoft.com/office/drawing/2014/main" id="{10B13269-0943-48B0-A7A2-6123178F245C}"/>
                    </a:ext>
                  </a:extLst>
                </xdr:cNvPr>
                <xdr:cNvGrpSpPr/>
              </xdr:nvGrpSpPr>
              <xdr:grpSpPr>
                <a:xfrm>
                  <a:off x="3762375" y="1428750"/>
                  <a:ext cx="5659378" cy="2743200"/>
                  <a:chOff x="3038475" y="1133475"/>
                  <a:chExt cx="5915829" cy="2743200"/>
                </a:xfrm>
              </xdr:grpSpPr>
              <xdr:graphicFrame macro="">
                <xdr:nvGraphicFramePr>
                  <xdr:cNvPr id="20" name="Chart 19">
                    <a:extLst>
                      <a:ext uri="{FF2B5EF4-FFF2-40B4-BE49-F238E27FC236}">
                        <a16:creationId xmlns:a16="http://schemas.microsoft.com/office/drawing/2014/main" id="{609F5B61-5A6B-E014-FAB3-6AE744E1F263}"/>
                      </a:ext>
                    </a:extLst>
                  </xdr:cNvPr>
                  <xdr:cNvGraphicFramePr>
                    <a:graphicFrameLocks/>
                  </xdr:cNvGraphicFramePr>
                </xdr:nvGraphicFramePr>
                <xdr:xfrm>
                  <a:off x="3038475" y="1133475"/>
                  <a:ext cx="2934653" cy="2743200"/>
                </xdr:xfrm>
                <a:graphic>
                  <a:graphicData uri="http://schemas.openxmlformats.org/drawingml/2006/chart">
                    <c:chart xmlns:c="http://schemas.openxmlformats.org/drawingml/2006/chart" xmlns:r="http://schemas.openxmlformats.org/officeDocument/2006/relationships" r:id="rId1"/>
                  </a:graphicData>
                </a:graphic>
              </xdr:graphicFrame>
              <xdr:graphicFrame macro="">
                <xdr:nvGraphicFramePr>
                  <xdr:cNvPr id="21" name="Chart 20">
                    <a:extLst>
                      <a:ext uri="{FF2B5EF4-FFF2-40B4-BE49-F238E27FC236}">
                        <a16:creationId xmlns:a16="http://schemas.microsoft.com/office/drawing/2014/main" id="{A41C0E1E-60D1-03C4-E37D-AAB5FF08A8CC}"/>
                      </a:ext>
                    </a:extLst>
                  </xdr:cNvPr>
                  <xdr:cNvGraphicFramePr>
                    <a:graphicFrameLocks/>
                  </xdr:cNvGraphicFramePr>
                </xdr:nvGraphicFramePr>
                <xdr:xfrm>
                  <a:off x="6019651" y="1133475"/>
                  <a:ext cx="2934653" cy="2743200"/>
                </xdr:xfrm>
                <a:graphic>
                  <a:graphicData uri="http://schemas.openxmlformats.org/drawingml/2006/chart">
                    <c:chart xmlns:c="http://schemas.openxmlformats.org/drawingml/2006/chart" xmlns:r="http://schemas.openxmlformats.org/officeDocument/2006/relationships" r:id="rId2"/>
                  </a:graphicData>
                </a:graphic>
              </xdr:graphicFrame>
            </xdr:grpSp>
            <xdr:graphicFrame macro="">
              <xdr:nvGraphicFramePr>
                <xdr:cNvPr id="19" name="Chart 18">
                  <a:extLst>
                    <a:ext uri="{FF2B5EF4-FFF2-40B4-BE49-F238E27FC236}">
                      <a16:creationId xmlns:a16="http://schemas.microsoft.com/office/drawing/2014/main" id="{603F7F1D-7F49-D303-DCE0-66F2ED3756E5}"/>
                    </a:ext>
                  </a:extLst>
                </xdr:cNvPr>
                <xdr:cNvGraphicFramePr>
                  <a:graphicFrameLocks/>
                </xdr:cNvGraphicFramePr>
              </xdr:nvGraphicFramePr>
              <xdr:xfrm>
                <a:off x="9454295" y="1428750"/>
                <a:ext cx="2807436" cy="2743200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3"/>
                </a:graphicData>
              </a:graphic>
            </xdr:graphicFrame>
          </xdr:grpSp>
          <xdr:sp macro="" textlink="">
            <xdr:nvSpPr>
              <xdr:cNvPr id="12" name="TextBox 11">
                <a:extLst>
                  <a:ext uri="{FF2B5EF4-FFF2-40B4-BE49-F238E27FC236}">
                    <a16:creationId xmlns:a16="http://schemas.microsoft.com/office/drawing/2014/main" id="{6D8EF907-C44D-FEDB-A511-86536DC80765}"/>
                  </a:ext>
                </a:extLst>
              </xdr:cNvPr>
              <xdr:cNvSpPr txBox="1"/>
            </xdr:nvSpPr>
            <xdr:spPr>
              <a:xfrm>
                <a:off x="6973336" y="3403538"/>
                <a:ext cx="685800" cy="35242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ctr"/>
                <a:r>
                  <a:rPr lang="pt-BR" sz="1800" b="1"/>
                  <a:t>x→</a:t>
                </a:r>
                <a:endParaRPr lang="LID4096" sz="1800" b="1"/>
              </a:p>
            </xdr:txBody>
          </xdr:sp>
          <xdr:sp macro="" textlink="">
            <xdr:nvSpPr>
              <xdr:cNvPr id="13" name="TextBox 12">
                <a:extLst>
                  <a:ext uri="{FF2B5EF4-FFF2-40B4-BE49-F238E27FC236}">
                    <a16:creationId xmlns:a16="http://schemas.microsoft.com/office/drawing/2014/main" id="{AC30D1FF-CFB9-0C85-41DF-C4D2D17E48B6}"/>
                  </a:ext>
                </a:extLst>
              </xdr:cNvPr>
              <xdr:cNvSpPr txBox="1"/>
            </xdr:nvSpPr>
            <xdr:spPr>
              <a:xfrm>
                <a:off x="6669927" y="1891896"/>
                <a:ext cx="685800" cy="35242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l"/>
                <a:r>
                  <a:rPr lang="pt-BR" sz="1900" b="1"/>
                  <a:t>[c]</a:t>
                </a:r>
                <a:endParaRPr lang="LID4096" sz="1900" b="1"/>
              </a:p>
            </xdr:txBody>
          </xdr:sp>
          <xdr:sp macro="" textlink="">
            <xdr:nvSpPr>
              <xdr:cNvPr id="14" name="TextBox 13">
                <a:extLst>
                  <a:ext uri="{FF2B5EF4-FFF2-40B4-BE49-F238E27FC236}">
                    <a16:creationId xmlns:a16="http://schemas.microsoft.com/office/drawing/2014/main" id="{E9D77119-7D06-DA3B-37C9-5147AB8A0F0A}"/>
                  </a:ext>
                </a:extLst>
              </xdr:cNvPr>
              <xdr:cNvSpPr txBox="1"/>
            </xdr:nvSpPr>
            <xdr:spPr>
              <a:xfrm>
                <a:off x="11511698" y="3514725"/>
                <a:ext cx="685800" cy="35242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ctr"/>
                <a:r>
                  <a:rPr lang="pt-BR" sz="1600" b="1">
                    <a:solidFill>
                      <a:srgbClr val="0000FF"/>
                    </a:solidFill>
                  </a:rPr>
                  <a:t>t→</a:t>
                </a:r>
                <a:endParaRPr lang="LID4096" sz="1600" b="1">
                  <a:solidFill>
                    <a:srgbClr val="0000FF"/>
                  </a:solidFill>
                </a:endParaRPr>
              </a:p>
            </xdr:txBody>
          </xdr:sp>
          <xdr:sp macro="" textlink="">
            <xdr:nvSpPr>
              <xdr:cNvPr id="15" name="TextBox 14">
                <a:extLst>
                  <a:ext uri="{FF2B5EF4-FFF2-40B4-BE49-F238E27FC236}">
                    <a16:creationId xmlns:a16="http://schemas.microsoft.com/office/drawing/2014/main" id="{913C8F9D-C1BA-37D6-B724-DF376BACE4C5}"/>
                  </a:ext>
                </a:extLst>
              </xdr:cNvPr>
              <xdr:cNvSpPr txBox="1"/>
            </xdr:nvSpPr>
            <xdr:spPr>
              <a:xfrm>
                <a:off x="9486515" y="1906701"/>
                <a:ext cx="685800" cy="35242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l"/>
                <a:r>
                  <a:rPr lang="pt-BR" sz="1900" b="1"/>
                  <a:t>[c]</a:t>
                </a:r>
                <a:endParaRPr lang="LID4096" sz="1900" b="1"/>
              </a:p>
            </xdr:txBody>
          </xdr:sp>
          <xdr:sp macro="" textlink="">
            <xdr:nvSpPr>
              <xdr:cNvPr id="16" name="TextBox 15">
                <a:extLst>
                  <a:ext uri="{FF2B5EF4-FFF2-40B4-BE49-F238E27FC236}">
                    <a16:creationId xmlns:a16="http://schemas.microsoft.com/office/drawing/2014/main" id="{854D6D4E-C9F7-B72B-EBAB-5F2A548294C2}"/>
                  </a:ext>
                </a:extLst>
              </xdr:cNvPr>
              <xdr:cNvSpPr txBox="1"/>
            </xdr:nvSpPr>
            <xdr:spPr>
              <a:xfrm>
                <a:off x="3876675" y="1638300"/>
                <a:ext cx="685800" cy="35242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ctr"/>
                <a:r>
                  <a:rPr lang="pt-BR" sz="2200" b="1"/>
                  <a:t>∆H</a:t>
                </a:r>
                <a:endParaRPr lang="LID4096" sz="2200" b="1"/>
              </a:p>
            </xdr:txBody>
          </xdr:sp>
          <xdr:sp macro="" textlink="">
            <xdr:nvSpPr>
              <xdr:cNvPr id="17" name="TextBox 16">
                <a:extLst>
                  <a:ext uri="{FF2B5EF4-FFF2-40B4-BE49-F238E27FC236}">
                    <a16:creationId xmlns:a16="http://schemas.microsoft.com/office/drawing/2014/main" id="{4EA0B29A-B9E7-0D98-EB5E-B31EF9CB9830}"/>
                  </a:ext>
                </a:extLst>
              </xdr:cNvPr>
              <xdr:cNvSpPr txBox="1"/>
            </xdr:nvSpPr>
            <xdr:spPr>
              <a:xfrm>
                <a:off x="5915025" y="3267075"/>
                <a:ext cx="685800" cy="35242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ctr"/>
                <a:r>
                  <a:rPr lang="pt-BR" sz="1600" b="1"/>
                  <a:t>x→</a:t>
                </a:r>
                <a:endParaRPr lang="LID4096" sz="1600" b="1"/>
              </a:p>
            </xdr:txBody>
          </xdr:sp>
        </xdr:grpSp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10B2C5F3-DD17-E181-FE67-CBA34CD1E200}"/>
                </a:ext>
              </a:extLst>
            </xdr:cNvPr>
            <xdr:cNvSpPr txBox="1"/>
          </xdr:nvSpPr>
          <xdr:spPr>
            <a:xfrm>
              <a:off x="10963591" y="3372079"/>
              <a:ext cx="1092476" cy="32351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marL="0" indent="0" algn="ctr"/>
              <a:r>
                <a:rPr lang="pt-BR" sz="1800" b="1">
                  <a:solidFill>
                    <a:srgbClr val="0000FF"/>
                  </a:solidFill>
                  <a:latin typeface="+mn-lt"/>
                  <a:ea typeface="+mn-ea"/>
                  <a:cs typeface="+mn-cs"/>
                </a:rPr>
                <a:t>Tempo</a:t>
              </a:r>
              <a:endParaRPr lang="LID4096" sz="1800" b="1">
                <a:solidFill>
                  <a:srgbClr val="0000FF"/>
                </a:solidFill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FEC5899C-AD69-021B-912D-8F05902A1C9B}"/>
                </a:ext>
              </a:extLst>
            </xdr:cNvPr>
            <xdr:cNvSpPr txBox="1"/>
          </xdr:nvSpPr>
          <xdr:spPr>
            <a:xfrm>
              <a:off x="7115780" y="3684289"/>
              <a:ext cx="934800" cy="218808"/>
            </a:xfrm>
            <a:prstGeom prst="rect">
              <a:avLst/>
            </a:prstGeom>
            <a:solidFill>
              <a:schemeClr val="bg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marL="0" indent="0" algn="ctr"/>
              <a:r>
                <a:rPr lang="pt-BR" sz="1800" b="1">
                  <a:solidFill>
                    <a:schemeClr val="dk1"/>
                  </a:solidFill>
                  <a:latin typeface="+mn-lt"/>
                  <a:ea typeface="+mn-ea"/>
                  <a:cs typeface="+mn-cs"/>
                </a:rPr>
                <a:t>Distância</a:t>
              </a:r>
              <a:endParaRPr lang="LID4096" sz="1800" b="1">
                <a:solidFill>
                  <a:schemeClr val="dk1"/>
                </a:solidFill>
                <a:latin typeface="+mn-lt"/>
                <a:ea typeface="+mn-ea"/>
                <a:cs typeface="+mn-cs"/>
              </a:endParaRPr>
            </a:p>
          </xdr:txBody>
        </xdr:sp>
      </xdr:grpSp>
      <xdr:pic>
        <xdr:nvPicPr>
          <xdr:cNvPr id="7" name="Picture 6">
            <a:extLst>
              <a:ext uri="{FF2B5EF4-FFF2-40B4-BE49-F238E27FC236}">
                <a16:creationId xmlns:a16="http://schemas.microsoft.com/office/drawing/2014/main" id="{E493C8DB-A709-BE27-FC17-F39DBBCFB75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3528087" y="1715365"/>
            <a:ext cx="2652772" cy="2512085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233797</xdr:colOff>
      <xdr:row>27</xdr:row>
      <xdr:rowOff>19675</xdr:rowOff>
    </xdr:from>
    <xdr:to>
      <xdr:col>25</xdr:col>
      <xdr:colOff>277092</xdr:colOff>
      <xdr:row>28</xdr:row>
      <xdr:rowOff>8658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BF799354-F838-4EA0-B79B-D767D392F043}"/>
            </a:ext>
          </a:extLst>
        </xdr:cNvPr>
        <xdr:cNvSpPr/>
      </xdr:nvSpPr>
      <xdr:spPr>
        <a:xfrm rot="16200000">
          <a:off x="5512691" y="-972969"/>
          <a:ext cx="274733" cy="1083252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60156</xdr:colOff>
      <xdr:row>119</xdr:row>
      <xdr:rowOff>40103</xdr:rowOff>
    </xdr:from>
    <xdr:to>
      <xdr:col>31</xdr:col>
      <xdr:colOff>36019</xdr:colOff>
      <xdr:row>123</xdr:row>
      <xdr:rowOff>60156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6A8DD9E0-4314-431F-9D1C-ABC6AD9BFC05}"/>
            </a:ext>
          </a:extLst>
        </xdr:cNvPr>
        <xdr:cNvGrpSpPr>
          <a:grpSpLocks noChangeAspect="1"/>
        </xdr:cNvGrpSpPr>
      </xdr:nvGrpSpPr>
      <xdr:grpSpPr>
        <a:xfrm>
          <a:off x="60156" y="11307384"/>
          <a:ext cx="1602750" cy="401053"/>
          <a:chOff x="5805237" y="398443"/>
          <a:chExt cx="2115553" cy="557340"/>
        </a:xfrm>
      </xdr:grpSpPr>
      <xdr:grpSp>
        <xdr:nvGrpSpPr>
          <xdr:cNvPr id="4" name="Group 3">
            <a:extLst>
              <a:ext uri="{FF2B5EF4-FFF2-40B4-BE49-F238E27FC236}">
                <a16:creationId xmlns:a16="http://schemas.microsoft.com/office/drawing/2014/main" id="{DEFB949B-D775-7465-B5C5-077245B749BB}"/>
              </a:ext>
            </a:extLst>
          </xdr:cNvPr>
          <xdr:cNvGrpSpPr>
            <a:grpSpLocks noChangeAspect="1"/>
          </xdr:cNvGrpSpPr>
        </xdr:nvGrpSpPr>
        <xdr:grpSpPr>
          <a:xfrm>
            <a:off x="5805237" y="398443"/>
            <a:ext cx="2115553" cy="557340"/>
            <a:chOff x="4612105" y="1281288"/>
            <a:chExt cx="2767263" cy="729034"/>
          </a:xfrm>
        </xdr:grpSpPr>
        <xdr:sp macro="" textlink="">
          <xdr:nvSpPr>
            <xdr:cNvPr id="15" name="Rectangle 14">
              <a:extLst>
                <a:ext uri="{FF2B5EF4-FFF2-40B4-BE49-F238E27FC236}">
                  <a16:creationId xmlns:a16="http://schemas.microsoft.com/office/drawing/2014/main" id="{F78BD922-9A97-C97C-79DB-63BFADCE2928}"/>
                </a:ext>
              </a:extLst>
            </xdr:cNvPr>
            <xdr:cNvSpPr/>
          </xdr:nvSpPr>
          <xdr:spPr>
            <a:xfrm>
              <a:off x="4612105" y="1281288"/>
              <a:ext cx="2767263" cy="729034"/>
            </a:xfrm>
            <a:prstGeom prst="rect">
              <a:avLst/>
            </a:prstGeom>
            <a:solidFill>
              <a:schemeClr val="bg1"/>
            </a:solidFill>
            <a:ln w="6350"/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  <xdr:pic>
          <xdr:nvPicPr>
            <xdr:cNvPr id="16" name="Picture 15">
              <a:extLst>
                <a:ext uri="{FF2B5EF4-FFF2-40B4-BE49-F238E27FC236}">
                  <a16:creationId xmlns:a16="http://schemas.microsoft.com/office/drawing/2014/main" id="{E595314C-4246-6C41-DCA3-2186F569583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4627145" y="1285362"/>
              <a:ext cx="2712877" cy="708045"/>
            </a:xfrm>
            <a:prstGeom prst="rect">
              <a:avLst/>
            </a:prstGeom>
          </xdr:spPr>
        </xdr:pic>
        <xdr:sp macro="" textlink="">
          <xdr:nvSpPr>
            <xdr:cNvPr id="17" name="TextBox 16">
              <a:extLst>
                <a:ext uri="{FF2B5EF4-FFF2-40B4-BE49-F238E27FC236}">
                  <a16:creationId xmlns:a16="http://schemas.microsoft.com/office/drawing/2014/main" id="{5D26E82F-7C6B-F6ED-DC7A-714C48EF0234}"/>
                </a:ext>
              </a:extLst>
            </xdr:cNvPr>
            <xdr:cNvSpPr txBox="1"/>
          </xdr:nvSpPr>
          <xdr:spPr>
            <a:xfrm>
              <a:off x="6918157" y="1292391"/>
              <a:ext cx="446172" cy="205539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algn="r"/>
              <a:endParaRPr lang="LID4096" sz="1100"/>
            </a:p>
          </xdr:txBody>
        </xdr:sp>
      </xdr:grpSp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784CA1A0-42C1-F04C-2DC8-7AFFBBE76358}"/>
              </a:ext>
            </a:extLst>
          </xdr:cNvPr>
          <xdr:cNvSpPr txBox="1"/>
        </xdr:nvSpPr>
        <xdr:spPr>
          <a:xfrm>
            <a:off x="5840329" y="590845"/>
            <a:ext cx="2070434" cy="157133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r"/>
            <a:endParaRPr lang="LID4096" sz="1100"/>
          </a:p>
        </xdr:txBody>
      </xdr:sp>
      <xdr:sp macro="" textlink="">
        <xdr:nvSpPr>
          <xdr:cNvPr id="13" name="TextBox 12">
            <a:extLst>
              <a:ext uri="{FF2B5EF4-FFF2-40B4-BE49-F238E27FC236}">
                <a16:creationId xmlns:a16="http://schemas.microsoft.com/office/drawing/2014/main" id="{221AD995-B2FC-8C2D-539C-7A08BAB08E3B}"/>
              </a:ext>
            </a:extLst>
          </xdr:cNvPr>
          <xdr:cNvSpPr txBox="1"/>
        </xdr:nvSpPr>
        <xdr:spPr>
          <a:xfrm>
            <a:off x="5853376" y="568028"/>
            <a:ext cx="1439918" cy="167918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l"/>
            <a:r>
              <a:rPr lang="en-US" sz="1100" b="0" i="0" u="none" strike="noStrike" baseline="0">
                <a:solidFill>
                  <a:srgbClr val="FF0000"/>
                </a:solidFill>
                <a:latin typeface="+mn-lt"/>
                <a:ea typeface="+mn-ea"/>
                <a:cs typeface="+mn-cs"/>
              </a:rPr>
              <a:t>Freundlich sorption</a:t>
            </a:r>
            <a:endParaRPr lang="LID4096" sz="1100">
              <a:solidFill>
                <a:srgbClr val="FF0000"/>
              </a:solidFill>
            </a:endParaRPr>
          </a:p>
        </xdr:txBody>
      </xdr:sp>
      <xdr:sp macro="" textlink="">
        <xdr:nvSpPr>
          <xdr:cNvPr id="14" name="TextBox 13">
            <a:extLst>
              <a:ext uri="{FF2B5EF4-FFF2-40B4-BE49-F238E27FC236}">
                <a16:creationId xmlns:a16="http://schemas.microsoft.com/office/drawing/2014/main" id="{755CC8BF-B8EE-CC30-EDE7-848AA6BA78A8}"/>
              </a:ext>
            </a:extLst>
          </xdr:cNvPr>
          <xdr:cNvSpPr txBox="1"/>
        </xdr:nvSpPr>
        <xdr:spPr>
          <a:xfrm>
            <a:off x="6720117" y="561002"/>
            <a:ext cx="1119236" cy="17264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r"/>
            <a:r>
              <a:rPr lang="en-US" sz="1100" b="0" i="0" u="none" strike="noStrike" baseline="0">
                <a:solidFill>
                  <a:srgbClr val="0000FF"/>
                </a:solidFill>
                <a:latin typeface="+mn-lt"/>
                <a:ea typeface="+mn-ea"/>
                <a:cs typeface="+mn-cs"/>
              </a:rPr>
              <a:t>langmuir</a:t>
            </a:r>
            <a:endParaRPr lang="LID4096" sz="1100">
              <a:solidFill>
                <a:srgbClr val="0000FF"/>
              </a:solidFill>
            </a:endParaRPr>
          </a:p>
        </xdr:txBody>
      </xdr:sp>
    </xdr:grpSp>
    <xdr:clientData/>
  </xdr:twoCellAnchor>
  <xdr:twoCellAnchor>
    <xdr:from>
      <xdr:col>0</xdr:col>
      <xdr:colOff>0</xdr:colOff>
      <xdr:row>0</xdr:row>
      <xdr:rowOff>0</xdr:rowOff>
    </xdr:from>
    <xdr:to>
      <xdr:col>112</xdr:col>
      <xdr:colOff>595312</xdr:colOff>
      <xdr:row>1</xdr:row>
      <xdr:rowOff>27083</xdr:rowOff>
    </xdr:to>
    <xdr:grpSp>
      <xdr:nvGrpSpPr>
        <xdr:cNvPr id="27" name="Group 26">
          <a:extLst>
            <a:ext uri="{FF2B5EF4-FFF2-40B4-BE49-F238E27FC236}">
              <a16:creationId xmlns:a16="http://schemas.microsoft.com/office/drawing/2014/main" id="{4721B92C-02EE-4953-B538-BCAF0DDAAF7B}"/>
            </a:ext>
          </a:extLst>
        </xdr:cNvPr>
        <xdr:cNvGrpSpPr/>
      </xdr:nvGrpSpPr>
      <xdr:grpSpPr>
        <a:xfrm>
          <a:off x="0" y="0"/>
          <a:ext cx="18077656" cy="54864"/>
          <a:chOff x="408781" y="123031"/>
          <a:chExt cx="18288000" cy="54864"/>
        </a:xfrm>
      </xdr:grpSpPr>
      <xdr:sp macro="" textlink="">
        <xdr:nvSpPr>
          <xdr:cNvPr id="28" name="TextBox 27">
            <a:extLst>
              <a:ext uri="{FF2B5EF4-FFF2-40B4-BE49-F238E27FC236}">
                <a16:creationId xmlns:a16="http://schemas.microsoft.com/office/drawing/2014/main" id="{50BCCF25-9E31-93E4-7767-91E5CD65BA8A}"/>
              </a:ext>
            </a:extLst>
          </xdr:cNvPr>
          <xdr:cNvSpPr txBox="1"/>
        </xdr:nvSpPr>
        <xdr:spPr>
          <a:xfrm>
            <a:off x="408781" y="123031"/>
            <a:ext cx="18288000" cy="2743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overflow" horzOverflow="overflow" wrap="none" lIns="0" tIns="0" rIns="0" bIns="0" rtlCol="0" anchor="t">
            <a:noAutofit/>
          </a:bodyPr>
          <a:lstStyle/>
          <a:p>
            <a:pPr algn="l"/>
            <a:r>
              <a:rPr lang="en-US" sz="400"/>
              <a:t>                          www.betami.com.br</a:t>
            </a:r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82EAD145-1D23-2513-0D3B-EBD402BA666B}"/>
              </a:ext>
            </a:extLst>
          </xdr:cNvPr>
          <xdr:cNvSpPr/>
        </xdr:nvSpPr>
        <xdr:spPr>
          <a:xfrm>
            <a:off x="408781" y="123031"/>
            <a:ext cx="18288000" cy="54864"/>
          </a:xfrm>
          <a:prstGeom prst="rect">
            <a:avLst/>
          </a:prstGeom>
          <a:solidFill>
            <a:srgbClr val="FFFFFF">
              <a:alpha val="10196"/>
            </a:srgb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83</xdr:col>
      <xdr:colOff>533400</xdr:colOff>
      <xdr:row>12</xdr:row>
      <xdr:rowOff>176212</xdr:rowOff>
    </xdr:from>
    <xdr:to>
      <xdr:col>91</xdr:col>
      <xdr:colOff>228600</xdr:colOff>
      <xdr:row>27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627032-3220-619B-02DC-B5A4567186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76</xdr:col>
      <xdr:colOff>19050</xdr:colOff>
      <xdr:row>13</xdr:row>
      <xdr:rowOff>0</xdr:rowOff>
    </xdr:from>
    <xdr:to>
      <xdr:col>83</xdr:col>
      <xdr:colOff>323850</xdr:colOff>
      <xdr:row>27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4F43F7-44B6-4CE1-90A1-1ECDA92005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55</xdr:col>
      <xdr:colOff>228600</xdr:colOff>
      <xdr:row>5</xdr:row>
      <xdr:rowOff>0</xdr:rowOff>
    </xdr:from>
    <xdr:to>
      <xdr:col>108</xdr:col>
      <xdr:colOff>533400</xdr:colOff>
      <xdr:row>19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4CEE92-1C07-4098-B898-461F99814E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52552</xdr:colOff>
      <xdr:row>30</xdr:row>
      <xdr:rowOff>65690</xdr:rowOff>
    </xdr:from>
    <xdr:to>
      <xdr:col>2</xdr:col>
      <xdr:colOff>367862</xdr:colOff>
      <xdr:row>33</xdr:row>
      <xdr:rowOff>78829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90E3F90-00D3-1E4A-7416-00509B1124C2}"/>
            </a:ext>
          </a:extLst>
        </xdr:cNvPr>
        <xdr:cNvSpPr txBox="1"/>
      </xdr:nvSpPr>
      <xdr:spPr>
        <a:xfrm>
          <a:off x="52552" y="1780190"/>
          <a:ext cx="748862" cy="30874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A_XY.csv</a:t>
          </a:r>
          <a:endParaRPr lang="LID4096" sz="1100" b="1"/>
        </a:p>
      </xdr:txBody>
    </xdr:sp>
    <xdr:clientData/>
  </xdr:twoCellAnchor>
  <xdr:twoCellAnchor>
    <xdr:from>
      <xdr:col>95</xdr:col>
      <xdr:colOff>44198</xdr:colOff>
      <xdr:row>36</xdr:row>
      <xdr:rowOff>24158</xdr:rowOff>
    </xdr:from>
    <xdr:to>
      <xdr:col>97</xdr:col>
      <xdr:colOff>117846</xdr:colOff>
      <xdr:row>41</xdr:row>
      <xdr:rowOff>50433</xdr:rowOff>
    </xdr:to>
    <xdr:sp macro="" textlink="">
      <xdr:nvSpPr>
        <xdr:cNvPr id="7" name="Arrow: Down 6">
          <a:extLst>
            <a:ext uri="{FF2B5EF4-FFF2-40B4-BE49-F238E27FC236}">
              <a16:creationId xmlns:a16="http://schemas.microsoft.com/office/drawing/2014/main" id="{BB38CB1A-9EB4-7170-1D64-4A2FABB08406}"/>
            </a:ext>
          </a:extLst>
        </xdr:cNvPr>
        <xdr:cNvSpPr/>
      </xdr:nvSpPr>
      <xdr:spPr>
        <a:xfrm rot="4131114">
          <a:off x="9504203" y="2519670"/>
          <a:ext cx="518948" cy="336406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  <xdr:twoCellAnchor>
    <xdr:from>
      <xdr:col>5</xdr:col>
      <xdr:colOff>0</xdr:colOff>
      <xdr:row>74</xdr:row>
      <xdr:rowOff>0</xdr:rowOff>
    </xdr:from>
    <xdr:to>
      <xdr:col>49</xdr:col>
      <xdr:colOff>420414</xdr:colOff>
      <xdr:row>76</xdr:row>
      <xdr:rowOff>65691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2D86FD19-EDC1-48AF-BBA5-3F472A7AFBF0}"/>
            </a:ext>
          </a:extLst>
        </xdr:cNvPr>
        <xdr:cNvSpPr txBox="1"/>
      </xdr:nvSpPr>
      <xdr:spPr>
        <a:xfrm>
          <a:off x="1386052" y="4736224"/>
          <a:ext cx="4125310" cy="2627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E:\15_REPOS\00_BETAMI\98_Plus\02_MT3D\B_p03_V02c_Iacopo</a:t>
          </a:r>
          <a:endParaRPr lang="LID4096" sz="1100" b="1"/>
        </a:p>
      </xdr:txBody>
    </xdr:sp>
    <xdr:clientData/>
  </xdr:twoCellAnchor>
  <xdr:twoCellAnchor>
    <xdr:from>
      <xdr:col>51</xdr:col>
      <xdr:colOff>0</xdr:colOff>
      <xdr:row>74</xdr:row>
      <xdr:rowOff>0</xdr:rowOff>
    </xdr:from>
    <xdr:to>
      <xdr:col>95</xdr:col>
      <xdr:colOff>98534</xdr:colOff>
      <xdr:row>76</xdr:row>
      <xdr:rowOff>65691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9D5D8B58-BCB7-4186-A63B-0A712034CA5B}"/>
            </a:ext>
          </a:extLst>
        </xdr:cNvPr>
        <xdr:cNvSpPr txBox="1"/>
      </xdr:nvSpPr>
      <xdr:spPr>
        <a:xfrm>
          <a:off x="5898931" y="4736224"/>
          <a:ext cx="3750879" cy="2627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ok, but... I need all the time</a:t>
          </a:r>
          <a:r>
            <a:rPr lang="en-US" sz="1100" b="1" baseline="0"/>
            <a:t> steps.... 365 !</a:t>
          </a:r>
          <a:endParaRPr lang="LID4096" sz="1100" b="1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485775</xdr:colOff>
      <xdr:row>4</xdr:row>
      <xdr:rowOff>19050</xdr:rowOff>
    </xdr:from>
    <xdr:to>
      <xdr:col>26</xdr:col>
      <xdr:colOff>180975</xdr:colOff>
      <xdr:row>18</xdr:row>
      <xdr:rowOff>95250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8AC5412-A6B9-6A9A-58EC-FB861F53F4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485775</xdr:colOff>
      <xdr:row>6</xdr:row>
      <xdr:rowOff>47625</xdr:rowOff>
    </xdr:from>
    <xdr:to>
      <xdr:col>18</xdr:col>
      <xdr:colOff>180975</xdr:colOff>
      <xdr:row>20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2B13CA-5BF0-4C6F-93C9-47B7360C6E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17</xdr:col>
      <xdr:colOff>438150</xdr:colOff>
      <xdr:row>18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E9356E-2C6E-407B-A24A-D6E90DFC56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txDef>
      <a:spPr>
        <a:noFill/>
        <a:ln w="9525" cmpd="sng">
          <a:noFill/>
        </a:ln>
      </a:spPr>
      <a:bodyPr vertOverflow="overflow" horzOverflow="overflow" wrap="none" lIns="0" tIns="0" rIns="0" bIns="0" rtlCol="0" anchor="t">
        <a:noAutofit/>
      </a:bodyPr>
      <a:lstStyle>
        <a:defPPr algn="l">
          <a:defRPr sz="400"/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07CAC-7FE2-4F0C-8430-E0A4D4DDDAEC}">
  <dimension ref="A1:AJ110"/>
  <sheetViews>
    <sheetView topLeftCell="B1" zoomScale="110" zoomScaleNormal="110" workbookViewId="0">
      <pane ySplit="10275" topLeftCell="A104" activePane="bottomLeft"/>
      <selection activeCell="AD12" sqref="AD12"/>
      <selection pane="bottomLeft" activeCell="K106" sqref="K106"/>
    </sheetView>
  </sheetViews>
  <sheetFormatPr defaultRowHeight="15.75" x14ac:dyDescent="0.25"/>
  <cols>
    <col min="1" max="1" width="2.28515625" style="33" hidden="1" customWidth="1"/>
    <col min="2" max="2" width="7" style="1" customWidth="1"/>
    <col min="3" max="3" width="7" style="34" customWidth="1"/>
    <col min="4" max="4" width="3" style="1" customWidth="1"/>
    <col min="5" max="5" width="3.140625" style="1" customWidth="1"/>
    <col min="6" max="6" width="4" style="1" customWidth="1"/>
    <col min="7" max="7" width="9.140625" style="1"/>
    <col min="8" max="26" width="7.140625" style="1" customWidth="1"/>
    <col min="27" max="27" width="1.85546875" style="1" customWidth="1"/>
    <col min="28" max="28" width="8.140625" style="1" customWidth="1"/>
    <col min="29" max="29" width="1.85546875" style="1" customWidth="1"/>
    <col min="30" max="31" width="5.140625" style="1" customWidth="1"/>
    <col min="32" max="32" width="2.28515625" style="1" customWidth="1"/>
    <col min="33" max="34" width="6.42578125" style="1" customWidth="1"/>
    <col min="35" max="37" width="5.42578125" style="1" customWidth="1"/>
    <col min="38" max="16384" width="9.140625" style="1"/>
  </cols>
  <sheetData>
    <row r="1" spans="1:36" ht="18.75" x14ac:dyDescent="0.25">
      <c r="A1" s="6"/>
      <c r="B1" s="7"/>
      <c r="C1" s="7"/>
      <c r="D1" s="8" t="s">
        <v>58</v>
      </c>
      <c r="E1" s="9"/>
      <c r="F1" s="10">
        <v>1</v>
      </c>
      <c r="G1" s="10">
        <f>F1+1</f>
        <v>2</v>
      </c>
      <c r="H1" s="10">
        <f t="shared" ref="H1:Z1" si="0">G1+1</f>
        <v>3</v>
      </c>
      <c r="I1" s="10">
        <f t="shared" si="0"/>
        <v>4</v>
      </c>
      <c r="J1" s="10">
        <f t="shared" si="0"/>
        <v>5</v>
      </c>
      <c r="K1" s="10">
        <f t="shared" si="0"/>
        <v>6</v>
      </c>
      <c r="L1" s="10">
        <f t="shared" si="0"/>
        <v>7</v>
      </c>
      <c r="M1" s="10">
        <f t="shared" si="0"/>
        <v>8</v>
      </c>
      <c r="N1" s="10">
        <f t="shared" si="0"/>
        <v>9</v>
      </c>
      <c r="O1" s="10">
        <f t="shared" si="0"/>
        <v>10</v>
      </c>
      <c r="P1" s="10">
        <f t="shared" si="0"/>
        <v>11</v>
      </c>
      <c r="Q1" s="10">
        <f t="shared" si="0"/>
        <v>12</v>
      </c>
      <c r="R1" s="10">
        <f t="shared" si="0"/>
        <v>13</v>
      </c>
      <c r="S1" s="10">
        <f t="shared" si="0"/>
        <v>14</v>
      </c>
      <c r="T1" s="10">
        <f t="shared" si="0"/>
        <v>15</v>
      </c>
      <c r="U1" s="10">
        <f t="shared" si="0"/>
        <v>16</v>
      </c>
      <c r="V1" s="10">
        <f t="shared" si="0"/>
        <v>17</v>
      </c>
      <c r="W1" s="10">
        <f t="shared" si="0"/>
        <v>18</v>
      </c>
      <c r="X1" s="10">
        <f t="shared" si="0"/>
        <v>19</v>
      </c>
      <c r="Y1" s="10">
        <f t="shared" si="0"/>
        <v>20</v>
      </c>
      <c r="Z1" s="10">
        <f t="shared" si="0"/>
        <v>21</v>
      </c>
      <c r="AA1" s="11"/>
      <c r="AB1" s="11"/>
      <c r="AC1" s="11"/>
      <c r="AD1" s="11"/>
      <c r="AE1" s="11"/>
      <c r="AF1" s="11"/>
      <c r="AG1" s="12"/>
      <c r="AH1" s="12"/>
      <c r="AI1" s="11"/>
      <c r="AJ1" s="11"/>
    </row>
    <row r="2" spans="1:36" x14ac:dyDescent="0.25">
      <c r="A2" s="6"/>
      <c r="B2" s="13" t="s">
        <v>59</v>
      </c>
      <c r="C2" s="7"/>
      <c r="D2" s="9"/>
      <c r="E2" s="9"/>
      <c r="F2" s="9">
        <v>4.2000000000000003E-2</v>
      </c>
      <c r="G2" s="9">
        <v>3.9899999999999998E-2</v>
      </c>
      <c r="H2" s="9">
        <v>3.78E-2</v>
      </c>
      <c r="I2" s="9">
        <v>3.5700000000000003E-2</v>
      </c>
      <c r="J2" s="9">
        <v>3.3599999999999998E-2</v>
      </c>
      <c r="K2" s="9">
        <v>3.15E-2</v>
      </c>
      <c r="L2" s="9">
        <v>2.9399999999999999E-2</v>
      </c>
      <c r="M2" s="9">
        <v>2.7300000000000001E-2</v>
      </c>
      <c r="N2" s="9">
        <v>2.52E-2</v>
      </c>
      <c r="O2" s="9">
        <v>2.3099999999999999E-2</v>
      </c>
      <c r="P2" s="9">
        <v>2.1000000000000001E-2</v>
      </c>
      <c r="Q2" s="9">
        <v>1.89E-2</v>
      </c>
      <c r="R2" s="9">
        <v>1.6799999999999999E-2</v>
      </c>
      <c r="S2" s="9">
        <v>1.47E-2</v>
      </c>
      <c r="T2" s="9">
        <v>1.26E-2</v>
      </c>
      <c r="U2" s="9">
        <v>1.0500000000000001E-2</v>
      </c>
      <c r="V2" s="9">
        <v>8.3999999999999995E-3</v>
      </c>
      <c r="W2" s="9">
        <v>6.3E-3</v>
      </c>
      <c r="X2" s="9">
        <v>4.1999999999999997E-3</v>
      </c>
      <c r="Y2" s="9">
        <v>2.0999999999999999E-3</v>
      </c>
      <c r="Z2" s="9">
        <v>0</v>
      </c>
      <c r="AA2" s="11"/>
      <c r="AB2" s="11"/>
      <c r="AC2" s="11"/>
      <c r="AD2" s="11"/>
      <c r="AE2" s="11"/>
      <c r="AF2" s="11"/>
      <c r="AG2" s="12"/>
      <c r="AH2" s="12"/>
      <c r="AI2" s="11"/>
      <c r="AJ2" s="11"/>
    </row>
    <row r="3" spans="1:36" ht="23.25" customHeight="1" x14ac:dyDescent="0.25">
      <c r="A3" s="6">
        <v>714</v>
      </c>
      <c r="B3" s="14" t="s">
        <v>60</v>
      </c>
      <c r="C3" s="7"/>
      <c r="D3" s="15" t="s">
        <v>61</v>
      </c>
      <c r="E3" s="16"/>
      <c r="F3" s="17">
        <f t="array" ref="F3:Z3">TRANSPOSE(AH6:AH26)</f>
        <v>0.25</v>
      </c>
      <c r="G3" s="17">
        <v>0.75</v>
      </c>
      <c r="H3" s="17">
        <v>1.25</v>
      </c>
      <c r="I3" s="17">
        <v>1.75</v>
      </c>
      <c r="J3" s="17">
        <v>2.25</v>
      </c>
      <c r="K3" s="17">
        <v>2.75</v>
      </c>
      <c r="L3" s="17">
        <v>3.25</v>
      </c>
      <c r="M3" s="17">
        <v>3.75</v>
      </c>
      <c r="N3" s="17">
        <v>4.25</v>
      </c>
      <c r="O3" s="17">
        <v>4.75</v>
      </c>
      <c r="P3" s="17">
        <v>5.25</v>
      </c>
      <c r="Q3" s="17">
        <v>5.75</v>
      </c>
      <c r="R3" s="17">
        <v>6.25</v>
      </c>
      <c r="S3" s="17">
        <v>6.75</v>
      </c>
      <c r="T3" s="17">
        <v>7.25</v>
      </c>
      <c r="U3" s="17">
        <v>7.75</v>
      </c>
      <c r="V3" s="17">
        <v>8.25</v>
      </c>
      <c r="W3" s="17">
        <v>8.75</v>
      </c>
      <c r="X3" s="17">
        <v>9.25</v>
      </c>
      <c r="Y3" s="17">
        <v>9.75</v>
      </c>
      <c r="Z3" s="17">
        <v>10.25</v>
      </c>
      <c r="AA3" s="11"/>
      <c r="AB3" s="18" t="s">
        <v>62</v>
      </c>
      <c r="AC3" s="11"/>
      <c r="AD3" s="11"/>
      <c r="AE3" s="11"/>
      <c r="AF3" s="11"/>
      <c r="AG3" s="12"/>
      <c r="AH3" s="16" t="s">
        <v>63</v>
      </c>
      <c r="AI3" s="11"/>
      <c r="AJ3" s="11"/>
    </row>
    <row r="4" spans="1:36" ht="13.5" customHeight="1" x14ac:dyDescent="0.25">
      <c r="A4" s="7">
        <f>MAX(B6:B106)</f>
        <v>1800</v>
      </c>
      <c r="B4" s="19" t="s">
        <v>64</v>
      </c>
      <c r="C4" s="20">
        <v>60</v>
      </c>
      <c r="D4" s="11"/>
      <c r="E4" s="11"/>
      <c r="F4" s="21" t="str">
        <f t="shared" ref="F4:X4" si="1">_xlfn.CONCAT(ROUND(F3,0)," x (m)")</f>
        <v>0 x (m)</v>
      </c>
      <c r="G4" s="21" t="str">
        <f t="shared" si="1"/>
        <v>1 x (m)</v>
      </c>
      <c r="H4" s="21" t="str">
        <f t="shared" si="1"/>
        <v>1 x (m)</v>
      </c>
      <c r="I4" s="21" t="str">
        <f t="shared" si="1"/>
        <v>2 x (m)</v>
      </c>
      <c r="J4" s="21" t="str">
        <f t="shared" si="1"/>
        <v>2 x (m)</v>
      </c>
      <c r="K4" s="21" t="str">
        <f t="shared" si="1"/>
        <v>3 x (m)</v>
      </c>
      <c r="L4" s="21" t="str">
        <f t="shared" si="1"/>
        <v>3 x (m)</v>
      </c>
      <c r="M4" s="21" t="str">
        <f t="shared" si="1"/>
        <v>4 x (m)</v>
      </c>
      <c r="N4" s="21" t="str">
        <f t="shared" si="1"/>
        <v>4 x (m)</v>
      </c>
      <c r="O4" s="21" t="str">
        <f t="shared" si="1"/>
        <v>5 x (m)</v>
      </c>
      <c r="P4" s="21" t="str">
        <f t="shared" si="1"/>
        <v>5 x (m)</v>
      </c>
      <c r="Q4" s="21" t="str">
        <f t="shared" si="1"/>
        <v>6 x (m)</v>
      </c>
      <c r="R4" s="21" t="str">
        <f t="shared" si="1"/>
        <v>6 x (m)</v>
      </c>
      <c r="S4" s="21" t="str">
        <f t="shared" si="1"/>
        <v>7 x (m)</v>
      </c>
      <c r="T4" s="21" t="str">
        <f t="shared" si="1"/>
        <v>7 x (m)</v>
      </c>
      <c r="U4" s="21" t="str">
        <f t="shared" si="1"/>
        <v>8 x (m)</v>
      </c>
      <c r="V4" s="21" t="str">
        <f t="shared" si="1"/>
        <v>8 x (m)</v>
      </c>
      <c r="W4" s="21" t="str">
        <f t="shared" si="1"/>
        <v>9 x (m)</v>
      </c>
      <c r="X4" s="21" t="str">
        <f t="shared" si="1"/>
        <v>9 x (m)</v>
      </c>
      <c r="Y4" s="21" t="str">
        <f>_xlfn.CONCAT(ROUND(Y3,0)," x (m)")</f>
        <v>10 x (m)</v>
      </c>
      <c r="Z4" s="22" t="s">
        <v>65</v>
      </c>
      <c r="AA4" s="22"/>
      <c r="AB4" s="22"/>
      <c r="AC4" s="22"/>
      <c r="AD4" s="22"/>
      <c r="AE4" s="23" t="str">
        <f>_xlfn.CONCAT(ROUND(Z3,0),"x (m)"," B_through(C)")</f>
        <v>10x (m) B_through(C)</v>
      </c>
      <c r="AF4" s="22"/>
      <c r="AG4" s="12"/>
      <c r="AH4" s="12"/>
      <c r="AI4" s="11"/>
      <c r="AJ4" s="11"/>
    </row>
    <row r="5" spans="1:36" ht="16.5" customHeight="1" x14ac:dyDescent="0.25">
      <c r="A5" s="24"/>
      <c r="B5" s="25"/>
      <c r="C5" s="26"/>
      <c r="D5" s="27" t="s">
        <v>66</v>
      </c>
      <c r="E5" s="28"/>
      <c r="F5" s="28">
        <v>0</v>
      </c>
      <c r="G5" s="28">
        <v>1</v>
      </c>
      <c r="H5" s="28">
        <v>2</v>
      </c>
      <c r="I5" s="28">
        <v>3</v>
      </c>
      <c r="J5" s="28">
        <v>4</v>
      </c>
      <c r="K5" s="28">
        <v>5</v>
      </c>
      <c r="L5" s="28">
        <v>6</v>
      </c>
      <c r="M5" s="28">
        <v>7</v>
      </c>
      <c r="N5" s="28">
        <v>8</v>
      </c>
      <c r="O5" s="28">
        <v>9</v>
      </c>
      <c r="P5" s="28">
        <v>10</v>
      </c>
      <c r="Q5" s="28">
        <v>11</v>
      </c>
      <c r="R5" s="28">
        <v>12</v>
      </c>
      <c r="S5" s="28">
        <v>13</v>
      </c>
      <c r="T5" s="28">
        <v>14</v>
      </c>
      <c r="U5" s="28">
        <v>15</v>
      </c>
      <c r="V5" s="28">
        <v>16</v>
      </c>
      <c r="W5" s="28">
        <v>17</v>
      </c>
      <c r="X5" s="28">
        <v>18</v>
      </c>
      <c r="Y5" s="28">
        <v>19</v>
      </c>
      <c r="Z5" s="28">
        <v>20</v>
      </c>
      <c r="AA5" s="29"/>
      <c r="AB5" s="29"/>
      <c r="AC5" s="29"/>
      <c r="AD5" s="29"/>
      <c r="AE5" s="29"/>
      <c r="AF5" s="11"/>
      <c r="AG5" s="12"/>
      <c r="AH5" s="12"/>
      <c r="AI5" s="11"/>
      <c r="AJ5" s="11"/>
    </row>
    <row r="6" spans="1:36" ht="10.5" customHeight="1" x14ac:dyDescent="0.25">
      <c r="A6" s="24">
        <v>0</v>
      </c>
      <c r="B6" s="25">
        <v>0</v>
      </c>
      <c r="C6" s="26" t="str">
        <f t="shared" ref="C6" si="2">_xlfn.CONCAT(B6/$C$4," min")</f>
        <v>0 min</v>
      </c>
      <c r="D6" s="28"/>
      <c r="E6" s="28">
        <v>0</v>
      </c>
      <c r="F6" s="28">
        <v>1</v>
      </c>
      <c r="G6" s="28">
        <v>0</v>
      </c>
      <c r="H6" s="28">
        <v>0</v>
      </c>
      <c r="I6" s="28">
        <v>0</v>
      </c>
      <c r="J6" s="28">
        <v>0</v>
      </c>
      <c r="K6" s="28">
        <v>0</v>
      </c>
      <c r="L6" s="28">
        <v>0</v>
      </c>
      <c r="M6" s="28">
        <v>0</v>
      </c>
      <c r="N6" s="28">
        <v>0</v>
      </c>
      <c r="O6" s="28">
        <v>0</v>
      </c>
      <c r="P6" s="28">
        <v>0</v>
      </c>
      <c r="Q6" s="28">
        <v>0</v>
      </c>
      <c r="R6" s="28">
        <v>0</v>
      </c>
      <c r="S6" s="28">
        <v>0</v>
      </c>
      <c r="T6" s="28">
        <v>0</v>
      </c>
      <c r="U6" s="28">
        <v>0</v>
      </c>
      <c r="V6" s="28">
        <v>0</v>
      </c>
      <c r="W6" s="28">
        <v>0</v>
      </c>
      <c r="X6" s="28">
        <v>0</v>
      </c>
      <c r="Y6" s="28">
        <v>0</v>
      </c>
      <c r="Z6" s="28">
        <v>0</v>
      </c>
      <c r="AA6" s="29"/>
      <c r="AB6" s="29">
        <v>0</v>
      </c>
      <c r="AC6" s="29"/>
      <c r="AD6" s="29"/>
      <c r="AE6" s="29"/>
      <c r="AF6" s="11"/>
      <c r="AG6" s="12">
        <v>0</v>
      </c>
      <c r="AH6" s="17">
        <v>0.25</v>
      </c>
      <c r="AI6" s="11"/>
      <c r="AJ6" s="11"/>
    </row>
    <row r="7" spans="1:36" ht="14.25" customHeight="1" x14ac:dyDescent="0.25">
      <c r="A7" s="24">
        <v>1</v>
      </c>
      <c r="B7" s="25">
        <v>18</v>
      </c>
      <c r="C7" s="26" t="str">
        <f>_xlfn.CONCAT(B7/$C$4," min")</f>
        <v>0.3 min</v>
      </c>
      <c r="D7" s="28"/>
      <c r="E7" s="28">
        <v>1</v>
      </c>
      <c r="F7" s="28">
        <v>1</v>
      </c>
      <c r="G7" s="30">
        <v>0.5218756</v>
      </c>
      <c r="H7" s="30">
        <v>0.1029137</v>
      </c>
      <c r="I7" s="30">
        <v>1.9875919999999998E-2</v>
      </c>
      <c r="J7" s="30">
        <v>3.8675044E-3</v>
      </c>
      <c r="K7" s="30">
        <v>7.5261760000000001E-4</v>
      </c>
      <c r="L7" s="30">
        <v>1.4645977E-4</v>
      </c>
      <c r="M7" s="30">
        <v>2.8501160000000001E-5</v>
      </c>
      <c r="N7" s="30">
        <v>5.5463419999999996E-6</v>
      </c>
      <c r="O7" s="30">
        <v>1.0793213999999999E-6</v>
      </c>
      <c r="P7" s="30">
        <v>2.1003653000000001E-7</v>
      </c>
      <c r="Q7" s="30">
        <v>4.0873229999999999E-8</v>
      </c>
      <c r="R7" s="30">
        <v>7.9539539999999998E-9</v>
      </c>
      <c r="S7" s="30">
        <v>1.5478441E-9</v>
      </c>
      <c r="T7" s="30">
        <v>3.0121133000000002E-10</v>
      </c>
      <c r="U7" s="30">
        <v>5.8615899999999999E-11</v>
      </c>
      <c r="V7" s="30">
        <v>1.1406683000000001E-11</v>
      </c>
      <c r="W7" s="30">
        <v>2.2197303E-12</v>
      </c>
      <c r="X7" s="30">
        <v>4.3187405000000002E-13</v>
      </c>
      <c r="Y7" s="30">
        <v>8.359743E-14</v>
      </c>
      <c r="Z7" s="30">
        <v>1.3942047000000001E-14</v>
      </c>
      <c r="AA7" s="29"/>
      <c r="AB7" s="29">
        <v>1.3942047000000001E-14</v>
      </c>
      <c r="AC7" s="31"/>
      <c r="AD7" s="29">
        <f>AVERAGE(G7:Z7)</f>
        <v>3.2473359468947069E-2</v>
      </c>
      <c r="AE7" s="29">
        <f>G7/MAX($G$7:$G$106)</f>
        <v>0.5218753912498435</v>
      </c>
      <c r="AF7" s="11"/>
      <c r="AG7" s="12">
        <v>1</v>
      </c>
      <c r="AH7" s="17">
        <v>0.75</v>
      </c>
      <c r="AI7" s="11"/>
      <c r="AJ7" s="11"/>
    </row>
    <row r="8" spans="1:36" ht="14.25" customHeight="1" x14ac:dyDescent="0.25">
      <c r="A8" s="24">
        <v>2</v>
      </c>
      <c r="B8" s="25">
        <v>36</v>
      </c>
      <c r="C8" s="26" t="str">
        <f t="shared" ref="C8:C71" si="3">_xlfn.CONCAT(B8/$C$4," min")</f>
        <v>0.6 min</v>
      </c>
      <c r="D8" s="28"/>
      <c r="E8" s="28">
        <v>2</v>
      </c>
      <c r="F8" s="28">
        <v>1</v>
      </c>
      <c r="G8" s="30">
        <v>0.76303529999999997</v>
      </c>
      <c r="H8" s="30">
        <v>0.34161085000000002</v>
      </c>
      <c r="I8" s="30">
        <v>9.1556299999999993E-2</v>
      </c>
      <c r="J8" s="30">
        <v>2.245403E-2</v>
      </c>
      <c r="K8" s="30">
        <v>5.2848966000000001E-3</v>
      </c>
      <c r="L8" s="30">
        <v>1.2072315E-3</v>
      </c>
      <c r="M8" s="30">
        <v>2.6972166999999998E-4</v>
      </c>
      <c r="N8" s="30">
        <v>5.9258870000000001E-5</v>
      </c>
      <c r="O8" s="30">
        <v>1.2849433E-5</v>
      </c>
      <c r="P8" s="30">
        <v>2.7569159999999998E-6</v>
      </c>
      <c r="Q8" s="30">
        <v>5.8639479999999999E-7</v>
      </c>
      <c r="R8" s="30">
        <v>1.2382284000000001E-7</v>
      </c>
      <c r="S8" s="30">
        <v>2.5985583000000001E-8</v>
      </c>
      <c r="T8" s="30">
        <v>5.4245235000000001E-9</v>
      </c>
      <c r="U8" s="30">
        <v>1.1271729E-9</v>
      </c>
      <c r="V8" s="30">
        <v>2.3327349999999999E-10</v>
      </c>
      <c r="W8" s="30">
        <v>4.8104545000000001E-11</v>
      </c>
      <c r="X8" s="30">
        <v>9.8862529999999995E-12</v>
      </c>
      <c r="Y8" s="30">
        <v>2.0150067E-12</v>
      </c>
      <c r="Z8" s="30">
        <v>3.5268369999999998E-13</v>
      </c>
      <c r="AA8" s="29"/>
      <c r="AB8" s="29">
        <v>3.5268369999999998E-13</v>
      </c>
      <c r="AC8" s="31"/>
      <c r="AD8" s="29">
        <f t="shared" ref="AD8:AD71" si="4">AVERAGE(G8:Z8)</f>
        <v>6.1274696901877569E-2</v>
      </c>
      <c r="AE8" s="29">
        <f t="shared" ref="AE8:AE71" si="5">G8/MAX($G$7:$G$106)</f>
        <v>0.76303499478600201</v>
      </c>
      <c r="AF8" s="11"/>
      <c r="AG8" s="12">
        <v>2</v>
      </c>
      <c r="AH8" s="17">
        <v>1.25</v>
      </c>
      <c r="AI8" s="11"/>
      <c r="AJ8" s="11"/>
    </row>
    <row r="9" spans="1:36" ht="14.25" customHeight="1" x14ac:dyDescent="0.25">
      <c r="A9" s="24">
        <v>3</v>
      </c>
      <c r="B9" s="25">
        <v>54</v>
      </c>
      <c r="C9" s="26" t="str">
        <f t="shared" si="3"/>
        <v>0.9 min</v>
      </c>
      <c r="D9" s="28"/>
      <c r="E9" s="28">
        <v>3</v>
      </c>
      <c r="F9" s="28">
        <v>1</v>
      </c>
      <c r="G9" s="30">
        <v>0.86851674000000001</v>
      </c>
      <c r="H9" s="30">
        <v>0.5547337</v>
      </c>
      <c r="I9" s="30">
        <v>0.24091482</v>
      </c>
      <c r="J9" s="30">
        <v>7.6113040000000007E-2</v>
      </c>
      <c r="K9" s="30">
        <v>2.1520419999999998E-2</v>
      </c>
      <c r="L9" s="30">
        <v>5.7144889999999997E-3</v>
      </c>
      <c r="M9" s="30">
        <v>1.451686E-3</v>
      </c>
      <c r="N9" s="30">
        <v>3.5683452999999999E-4</v>
      </c>
      <c r="O9" s="30">
        <v>8.5510369999999998E-5</v>
      </c>
      <c r="P9" s="30">
        <v>2.0083864000000001E-5</v>
      </c>
      <c r="Q9" s="30">
        <v>4.6393597999999999E-6</v>
      </c>
      <c r="R9" s="30">
        <v>1.0569344000000001E-6</v>
      </c>
      <c r="S9" s="30">
        <v>2.3797724999999999E-7</v>
      </c>
      <c r="T9" s="30">
        <v>5.304445E-8</v>
      </c>
      <c r="U9" s="30">
        <v>1.1720265E-8</v>
      </c>
      <c r="V9" s="30">
        <v>2.5697787999999998E-9</v>
      </c>
      <c r="W9" s="30">
        <v>5.5962380000000005E-10</v>
      </c>
      <c r="X9" s="30">
        <v>1.2110422000000001E-10</v>
      </c>
      <c r="Y9" s="30">
        <v>2.5915825E-11</v>
      </c>
      <c r="Z9" s="30">
        <v>4.7509526999999996E-12</v>
      </c>
      <c r="AA9" s="29"/>
      <c r="AB9" s="29">
        <v>4.7509526999999996E-12</v>
      </c>
      <c r="AC9" s="31"/>
      <c r="AD9" s="29">
        <f t="shared" si="4"/>
        <v>8.8471666304066929E-2</v>
      </c>
      <c r="AE9" s="29">
        <f t="shared" si="5"/>
        <v>0.86851639259344293</v>
      </c>
      <c r="AF9" s="11"/>
      <c r="AG9" s="12">
        <v>3</v>
      </c>
      <c r="AH9" s="17">
        <v>1.75</v>
      </c>
      <c r="AI9" s="11"/>
      <c r="AJ9" s="11"/>
    </row>
    <row r="10" spans="1:36" ht="14.25" customHeight="1" x14ac:dyDescent="0.25">
      <c r="A10" s="24">
        <v>4</v>
      </c>
      <c r="B10" s="25">
        <v>72</v>
      </c>
      <c r="C10" s="26" t="str">
        <f t="shared" si="3"/>
        <v>1.2 min</v>
      </c>
      <c r="D10" s="28"/>
      <c r="E10" s="28">
        <v>4</v>
      </c>
      <c r="F10" s="28">
        <v>1</v>
      </c>
      <c r="G10" s="30">
        <v>0.92053545000000003</v>
      </c>
      <c r="H10" s="30">
        <v>0.70170175999999995</v>
      </c>
      <c r="I10" s="30">
        <v>0.40867057000000001</v>
      </c>
      <c r="J10" s="30">
        <v>0.17785074000000001</v>
      </c>
      <c r="K10" s="30">
        <v>6.1894513999999998E-2</v>
      </c>
      <c r="L10" s="30">
        <v>1.9252268999999999E-2</v>
      </c>
      <c r="M10" s="30">
        <v>5.5769877999999997E-3</v>
      </c>
      <c r="N10" s="30">
        <v>1.5347353000000001E-3</v>
      </c>
      <c r="O10" s="30">
        <v>4.062084E-4</v>
      </c>
      <c r="P10" s="30">
        <v>1.04267776E-4</v>
      </c>
      <c r="Q10" s="30">
        <v>2.6108728E-5</v>
      </c>
      <c r="R10" s="30">
        <v>6.4043456000000001E-6</v>
      </c>
      <c r="S10" s="30">
        <v>1.5440245000000001E-6</v>
      </c>
      <c r="T10" s="30">
        <v>3.6678687999999998E-7</v>
      </c>
      <c r="U10" s="30">
        <v>8.6015620000000005E-8</v>
      </c>
      <c r="V10" s="30">
        <v>1.9945355999999999E-8</v>
      </c>
      <c r="W10" s="30">
        <v>4.5790433999999998E-9</v>
      </c>
      <c r="X10" s="30">
        <v>1.0416927E-9</v>
      </c>
      <c r="Y10" s="30">
        <v>2.3368393E-10</v>
      </c>
      <c r="Z10" s="30">
        <v>4.4824629999999997E-11</v>
      </c>
      <c r="AA10" s="29"/>
      <c r="AB10" s="29">
        <v>4.4824629999999997E-11</v>
      </c>
      <c r="AC10" s="31"/>
      <c r="AD10" s="29">
        <f t="shared" si="4"/>
        <v>0.11487810190105999</v>
      </c>
      <c r="AE10" s="29">
        <f t="shared" si="5"/>
        <v>0.92053508178596732</v>
      </c>
      <c r="AF10" s="11"/>
      <c r="AG10" s="12">
        <v>4</v>
      </c>
      <c r="AH10" s="17">
        <v>2.25</v>
      </c>
      <c r="AI10" s="11"/>
      <c r="AJ10" s="11"/>
    </row>
    <row r="11" spans="1:36" ht="14.25" customHeight="1" x14ac:dyDescent="0.25">
      <c r="A11" s="24">
        <v>5</v>
      </c>
      <c r="B11" s="25">
        <v>90</v>
      </c>
      <c r="C11" s="26" t="str">
        <f t="shared" si="3"/>
        <v>1.5 min</v>
      </c>
      <c r="D11" s="28"/>
      <c r="E11" s="28">
        <v>5</v>
      </c>
      <c r="F11" s="28">
        <v>1</v>
      </c>
      <c r="G11" s="30">
        <v>0.94897467000000002</v>
      </c>
      <c r="H11" s="30">
        <v>0.79767239999999995</v>
      </c>
      <c r="I11" s="30">
        <v>0.55520879999999995</v>
      </c>
      <c r="J11" s="30">
        <v>0.30651270000000003</v>
      </c>
      <c r="K11" s="30">
        <v>0.13486667999999999</v>
      </c>
      <c r="L11" s="30">
        <v>4.9946089999999999E-2</v>
      </c>
      <c r="M11" s="30">
        <v>1.6632885E-2</v>
      </c>
      <c r="N11" s="30">
        <v>5.1485230000000003E-3</v>
      </c>
      <c r="O11" s="30">
        <v>1.5092472000000001E-3</v>
      </c>
      <c r="P11" s="30">
        <v>4.2410335000000001E-4</v>
      </c>
      <c r="Q11" s="30">
        <v>1.1520263E-4</v>
      </c>
      <c r="R11" s="30">
        <v>3.0434300000000001E-5</v>
      </c>
      <c r="S11" s="30">
        <v>7.854702E-6</v>
      </c>
      <c r="T11" s="30">
        <v>1.9873696000000001E-6</v>
      </c>
      <c r="U11" s="30">
        <v>4.9430559999999996E-7</v>
      </c>
      <c r="V11" s="30">
        <v>1.2111805000000001E-7</v>
      </c>
      <c r="W11" s="30">
        <v>2.9291520000000001E-8</v>
      </c>
      <c r="X11" s="30">
        <v>6.9995710000000004E-9</v>
      </c>
      <c r="Y11" s="30">
        <v>1.6447633E-9</v>
      </c>
      <c r="Z11" s="30">
        <v>3.2998676000000001E-10</v>
      </c>
      <c r="AA11" s="29"/>
      <c r="AB11" s="29">
        <v>3.2998676000000001E-10</v>
      </c>
      <c r="AC11" s="31"/>
      <c r="AD11" s="29">
        <f t="shared" si="4"/>
        <v>0.14085261156205453</v>
      </c>
      <c r="AE11" s="29">
        <f t="shared" si="5"/>
        <v>0.94897429041028381</v>
      </c>
      <c r="AF11" s="11"/>
      <c r="AG11" s="12">
        <v>5</v>
      </c>
      <c r="AH11" s="17">
        <v>2.75</v>
      </c>
      <c r="AI11" s="11"/>
      <c r="AJ11" s="11"/>
    </row>
    <row r="12" spans="1:36" ht="14.25" customHeight="1" x14ac:dyDescent="0.25">
      <c r="A12" s="24">
        <v>6</v>
      </c>
      <c r="B12" s="25">
        <v>108</v>
      </c>
      <c r="C12" s="26" t="str">
        <f t="shared" si="3"/>
        <v>1.8 min</v>
      </c>
      <c r="D12" s="28"/>
      <c r="E12" s="28">
        <v>6</v>
      </c>
      <c r="F12" s="28">
        <v>1</v>
      </c>
      <c r="G12" s="30">
        <v>0.96581899999999998</v>
      </c>
      <c r="H12" s="30">
        <v>0.86028355000000001</v>
      </c>
      <c r="I12" s="30">
        <v>0.6702707</v>
      </c>
      <c r="J12" s="30">
        <v>0.43666561999999998</v>
      </c>
      <c r="K12" s="30">
        <v>0.2334907</v>
      </c>
      <c r="L12" s="30">
        <v>0.1039972</v>
      </c>
      <c r="M12" s="30">
        <v>4.0210962000000003E-2</v>
      </c>
      <c r="N12" s="30">
        <v>1.4092335500000001E-2</v>
      </c>
      <c r="O12" s="30">
        <v>4.5959455999999999E-3</v>
      </c>
      <c r="P12" s="30">
        <v>1.4182381999999999E-3</v>
      </c>
      <c r="Q12" s="30">
        <v>4.1883235000000002E-4</v>
      </c>
      <c r="R12" s="30">
        <v>1.1933681E-4</v>
      </c>
      <c r="S12" s="30">
        <v>3.3003543999999997E-5</v>
      </c>
      <c r="T12" s="30">
        <v>8.8998629999999997E-6</v>
      </c>
      <c r="U12" s="30">
        <v>2.3485253999999999E-6</v>
      </c>
      <c r="V12" s="30">
        <v>6.0817547000000002E-7</v>
      </c>
      <c r="W12" s="30">
        <v>1.5490841999999999E-7</v>
      </c>
      <c r="X12" s="30">
        <v>3.8871466000000001E-8</v>
      </c>
      <c r="Y12" s="30">
        <v>9.5636129999999995E-9</v>
      </c>
      <c r="Z12" s="30">
        <v>2.00753E-9</v>
      </c>
      <c r="AA12" s="29"/>
      <c r="AB12" s="29">
        <v>2.00753E-9</v>
      </c>
      <c r="AC12" s="31"/>
      <c r="AD12" s="29">
        <f t="shared" si="4"/>
        <v>0.16657137429594493</v>
      </c>
      <c r="AE12" s="29">
        <f t="shared" si="5"/>
        <v>0.9658186136725545</v>
      </c>
      <c r="AF12" s="11"/>
      <c r="AG12" s="12">
        <v>6</v>
      </c>
      <c r="AH12" s="17">
        <v>3.25</v>
      </c>
      <c r="AI12" s="11"/>
      <c r="AJ12" s="11"/>
    </row>
    <row r="13" spans="1:36" ht="14.25" customHeight="1" x14ac:dyDescent="0.25">
      <c r="A13" s="24">
        <v>7</v>
      </c>
      <c r="B13" s="25">
        <v>126</v>
      </c>
      <c r="C13" s="26" t="str">
        <f t="shared" si="3"/>
        <v>2.1 min</v>
      </c>
      <c r="D13" s="28"/>
      <c r="E13" s="28">
        <v>7</v>
      </c>
      <c r="F13" s="28">
        <v>1</v>
      </c>
      <c r="G13" s="30">
        <v>0.97640157000000005</v>
      </c>
      <c r="H13" s="30">
        <v>0.9017944</v>
      </c>
      <c r="I13" s="30">
        <v>0.75648093000000005</v>
      </c>
      <c r="J13" s="30">
        <v>0.55324180000000001</v>
      </c>
      <c r="K13" s="30">
        <v>0.3434584</v>
      </c>
      <c r="L13" s="30">
        <v>0.18007203999999999</v>
      </c>
      <c r="M13" s="30">
        <v>8.1100099999999994E-2</v>
      </c>
      <c r="N13" s="30">
        <v>3.2368670000000002E-2</v>
      </c>
      <c r="O13" s="30">
        <v>1.1801664E-2</v>
      </c>
      <c r="P13" s="30">
        <v>4.01447E-3</v>
      </c>
      <c r="Q13" s="30">
        <v>1.2926420999999999E-3</v>
      </c>
      <c r="R13" s="30">
        <v>3.9810597000000002E-4</v>
      </c>
      <c r="S13" s="30">
        <v>1.1817196E-4</v>
      </c>
      <c r="T13" s="30">
        <v>3.4005275999999999E-5</v>
      </c>
      <c r="U13" s="30">
        <v>9.5290619999999993E-6</v>
      </c>
      <c r="V13" s="30">
        <v>2.6096104E-6</v>
      </c>
      <c r="W13" s="30">
        <v>7.0042835999999996E-7</v>
      </c>
      <c r="X13" s="30">
        <v>1.8462323000000001E-7</v>
      </c>
      <c r="Y13" s="30">
        <v>4.7570275E-8</v>
      </c>
      <c r="Z13" s="30">
        <v>1.044984E-8</v>
      </c>
      <c r="AA13" s="29"/>
      <c r="AB13" s="29">
        <v>1.044984E-8</v>
      </c>
      <c r="AC13" s="31"/>
      <c r="AD13" s="29">
        <f t="shared" si="4"/>
        <v>0.19212950255250527</v>
      </c>
      <c r="AE13" s="29">
        <f t="shared" si="5"/>
        <v>0.97640117943952831</v>
      </c>
      <c r="AF13" s="11"/>
      <c r="AG13" s="12">
        <v>7</v>
      </c>
      <c r="AH13" s="17">
        <v>3.75</v>
      </c>
      <c r="AI13" s="11"/>
      <c r="AJ13" s="11"/>
    </row>
    <row r="14" spans="1:36" ht="14.25" customHeight="1" x14ac:dyDescent="0.25">
      <c r="A14" s="24">
        <v>8</v>
      </c>
      <c r="B14" s="25">
        <v>144</v>
      </c>
      <c r="C14" s="26" t="str">
        <f t="shared" si="3"/>
        <v>2.4 min</v>
      </c>
      <c r="D14" s="28"/>
      <c r="E14" s="28">
        <v>8</v>
      </c>
      <c r="F14" s="28">
        <v>1</v>
      </c>
      <c r="G14" s="30">
        <v>0.98334109999999997</v>
      </c>
      <c r="H14" s="30">
        <v>0.92987883000000005</v>
      </c>
      <c r="I14" s="30">
        <v>0.81985399999999997</v>
      </c>
      <c r="J14" s="30">
        <v>0.65073323000000005</v>
      </c>
      <c r="K14" s="30">
        <v>0.45201587999999998</v>
      </c>
      <c r="L14" s="30">
        <v>0.27082627999999997</v>
      </c>
      <c r="M14" s="30">
        <v>0.14021575</v>
      </c>
      <c r="N14" s="30">
        <v>6.3756495999999996E-2</v>
      </c>
      <c r="O14" s="30">
        <v>2.6075569999999999E-2</v>
      </c>
      <c r="P14" s="30">
        <v>9.8117210000000007E-3</v>
      </c>
      <c r="Q14" s="30">
        <v>3.4552321E-3</v>
      </c>
      <c r="R14" s="30">
        <v>1.1531239999999999E-3</v>
      </c>
      <c r="S14" s="30">
        <v>3.6813090000000002E-4</v>
      </c>
      <c r="T14" s="30">
        <v>1.1322546000000001E-4</v>
      </c>
      <c r="U14" s="30">
        <v>3.3736272999999997E-5</v>
      </c>
      <c r="V14" s="30">
        <v>9.7803250000000002E-6</v>
      </c>
      <c r="W14" s="30">
        <v>2.7683744999999999E-6</v>
      </c>
      <c r="X14" s="30">
        <v>7.6698683E-7</v>
      </c>
      <c r="Y14" s="30">
        <v>2.0706365999999999E-7</v>
      </c>
      <c r="Z14" s="30">
        <v>4.7632167000000003E-8</v>
      </c>
      <c r="AA14" s="29"/>
      <c r="AB14" s="29">
        <v>4.7632167000000003E-8</v>
      </c>
      <c r="AC14" s="31"/>
      <c r="AD14" s="29">
        <f t="shared" si="4"/>
        <v>0.21758229380575783</v>
      </c>
      <c r="AE14" s="29">
        <f t="shared" si="5"/>
        <v>0.98334070666371731</v>
      </c>
      <c r="AF14" s="11"/>
      <c r="AG14" s="12">
        <v>8</v>
      </c>
      <c r="AH14" s="17">
        <v>4.25</v>
      </c>
      <c r="AI14" s="11"/>
      <c r="AJ14" s="11"/>
    </row>
    <row r="15" spans="1:36" ht="14.25" customHeight="1" x14ac:dyDescent="0.25">
      <c r="A15" s="24">
        <v>9</v>
      </c>
      <c r="B15" s="25">
        <v>162</v>
      </c>
      <c r="C15" s="26" t="str">
        <f t="shared" si="3"/>
        <v>2.7 min</v>
      </c>
      <c r="D15" s="28"/>
      <c r="E15" s="28">
        <v>9</v>
      </c>
      <c r="F15" s="28">
        <v>1</v>
      </c>
      <c r="G15" s="30">
        <v>0.98803823999999996</v>
      </c>
      <c r="H15" s="30">
        <v>0.94925576</v>
      </c>
      <c r="I15" s="30">
        <v>0.86618406000000003</v>
      </c>
      <c r="J15" s="30">
        <v>0.72911744999999994</v>
      </c>
      <c r="K15" s="30">
        <v>0.55113745000000003</v>
      </c>
      <c r="L15" s="30">
        <v>0.36725485000000002</v>
      </c>
      <c r="M15" s="30">
        <v>0.21426340999999999</v>
      </c>
      <c r="N15" s="30">
        <v>0.11000701</v>
      </c>
      <c r="O15" s="30">
        <v>5.0428300000000002E-2</v>
      </c>
      <c r="P15" s="30">
        <v>2.1029424000000001E-2</v>
      </c>
      <c r="Q15" s="30">
        <v>8.1191140000000002E-3</v>
      </c>
      <c r="R15" s="30">
        <v>2.9432146999999998E-3</v>
      </c>
      <c r="S15" s="30">
        <v>1.0126879000000001E-3</v>
      </c>
      <c r="T15" s="30">
        <v>3.3350938000000001E-4</v>
      </c>
      <c r="U15" s="30">
        <v>1.0581852E-4</v>
      </c>
      <c r="V15" s="30">
        <v>3.2515323E-5</v>
      </c>
      <c r="W15" s="30">
        <v>9.7159740000000004E-6</v>
      </c>
      <c r="X15" s="30">
        <v>2.8317271999999999E-6</v>
      </c>
      <c r="Y15" s="30">
        <v>8.0155270000000003E-7</v>
      </c>
      <c r="Z15" s="30">
        <v>1.9325425E-7</v>
      </c>
      <c r="AA15" s="29"/>
      <c r="AB15" s="29">
        <v>1.9325425E-7</v>
      </c>
      <c r="AC15" s="31"/>
      <c r="AD15" s="29">
        <f t="shared" si="4"/>
        <v>0.24296381781655754</v>
      </c>
      <c r="AE15" s="29">
        <f t="shared" si="5"/>
        <v>0.98803784478486201</v>
      </c>
      <c r="AF15" s="11"/>
      <c r="AG15" s="12">
        <v>9</v>
      </c>
      <c r="AH15" s="17">
        <v>4.75</v>
      </c>
      <c r="AI15" s="11"/>
      <c r="AJ15" s="11"/>
    </row>
    <row r="16" spans="1:36" ht="14.25" customHeight="1" x14ac:dyDescent="0.25">
      <c r="A16" s="24">
        <v>10</v>
      </c>
      <c r="B16" s="25">
        <v>180</v>
      </c>
      <c r="C16" s="26" t="str">
        <f t="shared" si="3"/>
        <v>3 min</v>
      </c>
      <c r="D16" s="28"/>
      <c r="E16" s="28">
        <v>10</v>
      </c>
      <c r="F16" s="28">
        <v>1</v>
      </c>
      <c r="G16" s="30">
        <v>0.99129469999999997</v>
      </c>
      <c r="H16" s="30">
        <v>0.96285944999999995</v>
      </c>
      <c r="I16" s="30">
        <v>0.900092</v>
      </c>
      <c r="J16" s="30">
        <v>0.79073649999999995</v>
      </c>
      <c r="K16" s="30">
        <v>0.63715670000000002</v>
      </c>
      <c r="L16" s="30">
        <v>0.4617597</v>
      </c>
      <c r="M16" s="30">
        <v>0.29753864000000002</v>
      </c>
      <c r="N16" s="30">
        <v>0.17009270000000001</v>
      </c>
      <c r="O16" s="30">
        <v>8.6826109999999998E-2</v>
      </c>
      <c r="P16" s="30">
        <v>4.0077846E-2</v>
      </c>
      <c r="Q16" s="30">
        <v>1.6980752000000002E-2</v>
      </c>
      <c r="R16" s="30">
        <v>6.6977080000000001E-3</v>
      </c>
      <c r="S16" s="30">
        <v>2.4883302E-3</v>
      </c>
      <c r="T16" s="30">
        <v>8.7899650000000001E-4</v>
      </c>
      <c r="U16" s="30">
        <v>2.9745203000000001E-4</v>
      </c>
      <c r="V16" s="30">
        <v>9.70064E-5</v>
      </c>
      <c r="W16" s="30">
        <v>3.0635724999999997E-5</v>
      </c>
      <c r="X16" s="30">
        <v>9.4020099999999998E-6</v>
      </c>
      <c r="Y16" s="30">
        <v>2.7927119999999999E-6</v>
      </c>
      <c r="Z16" s="30">
        <v>7.0642557000000003E-7</v>
      </c>
      <c r="AA16" s="29"/>
      <c r="AB16" s="29">
        <v>7.0642557000000003E-7</v>
      </c>
      <c r="AC16" s="31"/>
      <c r="AD16" s="29">
        <f t="shared" si="4"/>
        <v>0.26829590640012846</v>
      </c>
      <c r="AE16" s="29">
        <f t="shared" si="5"/>
        <v>0.99129430348227854</v>
      </c>
      <c r="AF16" s="11"/>
      <c r="AG16" s="12">
        <v>10</v>
      </c>
      <c r="AH16" s="17">
        <v>5.25</v>
      </c>
      <c r="AI16" s="11"/>
      <c r="AJ16" s="11"/>
    </row>
    <row r="17" spans="1:36" ht="14.25" customHeight="1" x14ac:dyDescent="0.25">
      <c r="A17" s="24">
        <v>11</v>
      </c>
      <c r="B17" s="25">
        <v>198</v>
      </c>
      <c r="C17" s="26" t="str">
        <f t="shared" si="3"/>
        <v>3.3 min</v>
      </c>
      <c r="D17" s="28"/>
      <c r="E17" s="28">
        <v>11</v>
      </c>
      <c r="F17" s="28">
        <v>1</v>
      </c>
      <c r="G17" s="30">
        <v>0.99359494000000004</v>
      </c>
      <c r="H17" s="30">
        <v>0.97255415000000001</v>
      </c>
      <c r="I17" s="30">
        <v>0.92501235000000004</v>
      </c>
      <c r="J17" s="30">
        <v>0.83857197000000006</v>
      </c>
      <c r="K17" s="30">
        <v>0.70934324999999998</v>
      </c>
      <c r="L17" s="30">
        <v>0.5492572</v>
      </c>
      <c r="M17" s="30">
        <v>0.38398826000000003</v>
      </c>
      <c r="N17" s="30">
        <v>0.24075708000000001</v>
      </c>
      <c r="O17" s="30">
        <v>0.13546242999999999</v>
      </c>
      <c r="P17" s="30">
        <v>6.8864140000000004E-2</v>
      </c>
      <c r="Q17" s="30">
        <v>3.1975582000000002E-2</v>
      </c>
      <c r="R17" s="30">
        <v>1.3728588999999999E-2</v>
      </c>
      <c r="S17" s="30">
        <v>5.5137019999999997E-3</v>
      </c>
      <c r="T17" s="30">
        <v>2.0920996999999998E-3</v>
      </c>
      <c r="U17" s="30">
        <v>7.5614599999999997E-4</v>
      </c>
      <c r="V17" s="30">
        <v>2.6207333000000002E-4</v>
      </c>
      <c r="W17" s="30">
        <v>8.7578779999999994E-5</v>
      </c>
      <c r="X17" s="30">
        <v>2.8331879000000001E-5</v>
      </c>
      <c r="Y17" s="30">
        <v>8.8390425000000008E-6</v>
      </c>
      <c r="Z17" s="30">
        <v>2.3484229999999998E-6</v>
      </c>
      <c r="AA17" s="29"/>
      <c r="AB17" s="29">
        <v>2.3484229999999998E-6</v>
      </c>
      <c r="AC17" s="31"/>
      <c r="AD17" s="29">
        <f t="shared" si="4"/>
        <v>0.29359305300772498</v>
      </c>
      <c r="AE17" s="29">
        <f t="shared" si="5"/>
        <v>0.99359454256218305</v>
      </c>
      <c r="AF17" s="11"/>
      <c r="AG17" s="12">
        <v>11</v>
      </c>
      <c r="AH17" s="17">
        <v>5.75</v>
      </c>
      <c r="AI17" s="11"/>
      <c r="AJ17" s="11"/>
    </row>
    <row r="18" spans="1:36" ht="14.25" customHeight="1" x14ac:dyDescent="0.25">
      <c r="A18" s="24">
        <v>12</v>
      </c>
      <c r="B18" s="25">
        <v>216</v>
      </c>
      <c r="C18" s="26" t="str">
        <f t="shared" si="3"/>
        <v>3.6 min</v>
      </c>
      <c r="D18" s="28"/>
      <c r="E18" s="28">
        <v>12</v>
      </c>
      <c r="F18" s="28">
        <v>1</v>
      </c>
      <c r="G18" s="30">
        <v>0.99524440000000003</v>
      </c>
      <c r="H18" s="30">
        <v>0.97955130000000001</v>
      </c>
      <c r="I18" s="30">
        <v>0.94342744000000001</v>
      </c>
      <c r="J18" s="30">
        <v>0.87546365999999998</v>
      </c>
      <c r="K18" s="30">
        <v>0.76858470000000001</v>
      </c>
      <c r="L18" s="30">
        <v>0.62705310000000003</v>
      </c>
      <c r="M18" s="30">
        <v>0.46854477999999999</v>
      </c>
      <c r="N18" s="30">
        <v>0.31766808000000002</v>
      </c>
      <c r="O18" s="30">
        <v>0.19475190000000001</v>
      </c>
      <c r="P18" s="30">
        <v>0.10819843</v>
      </c>
      <c r="Q18" s="30">
        <v>5.4837617999999998E-2</v>
      </c>
      <c r="R18" s="30">
        <v>2.5593386999999999E-2</v>
      </c>
      <c r="S18" s="30">
        <v>1.1112604E-2</v>
      </c>
      <c r="T18" s="30">
        <v>4.5326799999999999E-3</v>
      </c>
      <c r="U18" s="30">
        <v>1.7516138E-3</v>
      </c>
      <c r="V18" s="30">
        <v>6.4593606000000003E-4</v>
      </c>
      <c r="W18" s="30">
        <v>2.2866606000000001E-4</v>
      </c>
      <c r="X18" s="30">
        <v>7.8057430000000005E-5</v>
      </c>
      <c r="Y18" s="30">
        <v>2.5602383000000001E-5</v>
      </c>
      <c r="Z18" s="30">
        <v>7.1531159999999998E-6</v>
      </c>
      <c r="AA18" s="29"/>
      <c r="AB18" s="29">
        <v>7.1531159999999998E-6</v>
      </c>
      <c r="AC18" s="31"/>
      <c r="AD18" s="29">
        <f t="shared" si="4"/>
        <v>0.31886505539244997</v>
      </c>
      <c r="AE18" s="29">
        <f t="shared" si="5"/>
        <v>0.99524400190239926</v>
      </c>
      <c r="AF18" s="11"/>
      <c r="AG18" s="12">
        <v>12</v>
      </c>
      <c r="AH18" s="17">
        <v>6.25</v>
      </c>
      <c r="AI18" s="11"/>
      <c r="AJ18" s="11"/>
    </row>
    <row r="19" spans="1:36" ht="14.25" customHeight="1" x14ac:dyDescent="0.25">
      <c r="A19" s="24">
        <v>13</v>
      </c>
      <c r="B19" s="25">
        <v>234</v>
      </c>
      <c r="C19" s="26" t="str">
        <f t="shared" si="3"/>
        <v>3.9 min</v>
      </c>
      <c r="D19" s="28"/>
      <c r="E19" s="28">
        <v>13</v>
      </c>
      <c r="F19" s="28">
        <v>1</v>
      </c>
      <c r="G19" s="30">
        <v>0.99644169999999999</v>
      </c>
      <c r="H19" s="30">
        <v>0.98465674999999997</v>
      </c>
      <c r="I19" s="30">
        <v>0.95711446</v>
      </c>
      <c r="J19" s="30">
        <v>0.90383106000000002</v>
      </c>
      <c r="K19" s="30">
        <v>0.81648445000000003</v>
      </c>
      <c r="L19" s="30">
        <v>0.69423880000000004</v>
      </c>
      <c r="M19" s="30">
        <v>0.54764089999999999</v>
      </c>
      <c r="N19" s="30">
        <v>0.39649233</v>
      </c>
      <c r="O19" s="30">
        <v>0.26186755</v>
      </c>
      <c r="P19" s="30">
        <v>0.1575744</v>
      </c>
      <c r="Q19" s="30">
        <v>8.6648256000000007E-2</v>
      </c>
      <c r="R19" s="30">
        <v>4.3815170000000001E-2</v>
      </c>
      <c r="S19" s="30">
        <v>2.0540659999999999E-2</v>
      </c>
      <c r="T19" s="30">
        <v>9.0053110000000002E-3</v>
      </c>
      <c r="U19" s="30">
        <v>3.722735E-3</v>
      </c>
      <c r="V19" s="30">
        <v>1.4618408999999999E-3</v>
      </c>
      <c r="W19" s="30">
        <v>5.4872099999999995E-4</v>
      </c>
      <c r="X19" s="30">
        <v>1.9783754999999999E-4</v>
      </c>
      <c r="Y19" s="30">
        <v>6.8282059999999999E-5</v>
      </c>
      <c r="Z19" s="30">
        <v>2.0085368000000002E-5</v>
      </c>
      <c r="AA19" s="29"/>
      <c r="AB19" s="29">
        <v>2.0085368000000002E-5</v>
      </c>
      <c r="AC19" s="31"/>
      <c r="AD19" s="29">
        <f t="shared" si="4"/>
        <v>0.34411856494390003</v>
      </c>
      <c r="AE19" s="29">
        <f t="shared" si="5"/>
        <v>0.99644130142347942</v>
      </c>
      <c r="AF19" s="11"/>
      <c r="AG19" s="12">
        <v>13</v>
      </c>
      <c r="AH19" s="17">
        <v>6.75</v>
      </c>
      <c r="AI19" s="11"/>
      <c r="AJ19" s="11"/>
    </row>
    <row r="20" spans="1:36" ht="14.25" customHeight="1" x14ac:dyDescent="0.25">
      <c r="A20" s="24">
        <v>14</v>
      </c>
      <c r="B20" s="25">
        <v>252</v>
      </c>
      <c r="C20" s="26" t="str">
        <f t="shared" si="3"/>
        <v>4.2 min</v>
      </c>
      <c r="D20" s="25"/>
      <c r="E20" s="28">
        <v>14</v>
      </c>
      <c r="F20" s="28">
        <v>1</v>
      </c>
      <c r="G20" s="30">
        <v>0.99731999999999998</v>
      </c>
      <c r="H20" s="30">
        <v>0.98841679999999998</v>
      </c>
      <c r="I20" s="30">
        <v>0.96734476000000003</v>
      </c>
      <c r="J20" s="30">
        <v>0.92562619999999995</v>
      </c>
      <c r="K20" s="30">
        <v>0.85483253000000003</v>
      </c>
      <c r="L20" s="30">
        <v>0.7510502</v>
      </c>
      <c r="M20" s="30">
        <v>0.61917840000000002</v>
      </c>
      <c r="N20" s="30">
        <v>0.47358202999999999</v>
      </c>
      <c r="O20" s="30">
        <v>0.33345675000000002</v>
      </c>
      <c r="P20" s="30">
        <v>0.21534169</v>
      </c>
      <c r="Q20" s="30">
        <v>0.12756245999999999</v>
      </c>
      <c r="R20" s="30">
        <v>6.9552329999999996E-2</v>
      </c>
      <c r="S20" s="30">
        <v>3.5108424999999999E-2</v>
      </c>
      <c r="T20" s="30">
        <v>1.6523779999999998E-2</v>
      </c>
      <c r="U20" s="30">
        <v>7.3053850000000002E-3</v>
      </c>
      <c r="V20" s="30">
        <v>3.0556365000000002E-3</v>
      </c>
      <c r="W20" s="30">
        <v>1.2169039E-3</v>
      </c>
      <c r="X20" s="30">
        <v>4.6374609999999999E-4</v>
      </c>
      <c r="Y20" s="30">
        <v>1.6856090000000001E-4</v>
      </c>
      <c r="Z20" s="30">
        <v>5.2261169999999998E-5</v>
      </c>
      <c r="AA20" s="29"/>
      <c r="AB20" s="29">
        <v>5.2261169999999998E-5</v>
      </c>
      <c r="AC20" s="31"/>
      <c r="AD20" s="29">
        <f t="shared" si="4"/>
        <v>0.36935794242849995</v>
      </c>
      <c r="AE20" s="29">
        <f t="shared" si="5"/>
        <v>0.99731960107215956</v>
      </c>
      <c r="AF20" s="11"/>
      <c r="AG20" s="12">
        <v>14</v>
      </c>
      <c r="AH20" s="17">
        <v>7.25</v>
      </c>
      <c r="AI20" s="11"/>
      <c r="AJ20" s="11"/>
    </row>
    <row r="21" spans="1:36" ht="14.25" customHeight="1" x14ac:dyDescent="0.25">
      <c r="A21" s="24">
        <v>15</v>
      </c>
      <c r="B21" s="25">
        <v>270</v>
      </c>
      <c r="C21" s="26" t="str">
        <f t="shared" si="3"/>
        <v>4.5 min</v>
      </c>
      <c r="D21" s="25"/>
      <c r="E21" s="28">
        <v>15</v>
      </c>
      <c r="F21" s="28">
        <v>1</v>
      </c>
      <c r="G21" s="30">
        <v>0.99796989999999997</v>
      </c>
      <c r="H21" s="30">
        <v>0.99120814000000002</v>
      </c>
      <c r="I21" s="30">
        <v>0.97503309999999999</v>
      </c>
      <c r="J21" s="30">
        <v>0.94238029999999995</v>
      </c>
      <c r="K21" s="30">
        <v>0.8853335</v>
      </c>
      <c r="L21" s="30">
        <v>0.79835486</v>
      </c>
      <c r="M21" s="30">
        <v>0.68224156000000002</v>
      </c>
      <c r="N21" s="30">
        <v>0.54626189999999997</v>
      </c>
      <c r="O21" s="30">
        <v>0.40625830000000002</v>
      </c>
      <c r="P21" s="30">
        <v>0.27911475000000002</v>
      </c>
      <c r="Q21" s="30">
        <v>0.17678779999999999</v>
      </c>
      <c r="R21" s="30">
        <v>0.10333898</v>
      </c>
      <c r="S21" s="30">
        <v>5.5945594000000001E-2</v>
      </c>
      <c r="T21" s="30">
        <v>2.8201070000000002E-2</v>
      </c>
      <c r="U21" s="30">
        <v>1.331921E-2</v>
      </c>
      <c r="V21" s="30">
        <v>5.9321894999999998E-3</v>
      </c>
      <c r="W21" s="30">
        <v>2.5069413E-3</v>
      </c>
      <c r="X21" s="30">
        <v>1.0102481999999999E-3</v>
      </c>
      <c r="Y21" s="30">
        <v>3.8694386999999999E-4</v>
      </c>
      <c r="Z21" s="30">
        <v>1.2657788000000001E-4</v>
      </c>
      <c r="AA21" s="29"/>
      <c r="AB21" s="29">
        <v>1.2657788000000001E-4</v>
      </c>
      <c r="AC21" s="31"/>
      <c r="AD21" s="29">
        <f t="shared" si="4"/>
        <v>0.39458559323749998</v>
      </c>
      <c r="AE21" s="29">
        <f t="shared" si="5"/>
        <v>0.99796950081219959</v>
      </c>
      <c r="AF21" s="11"/>
      <c r="AG21" s="12">
        <v>15</v>
      </c>
      <c r="AH21" s="17">
        <v>7.75</v>
      </c>
      <c r="AI21" s="11"/>
      <c r="AJ21" s="11"/>
    </row>
    <row r="22" spans="1:36" ht="14.25" customHeight="1" x14ac:dyDescent="0.25">
      <c r="A22" s="24">
        <v>16</v>
      </c>
      <c r="B22" s="25">
        <v>288</v>
      </c>
      <c r="C22" s="26" t="str">
        <f t="shared" si="3"/>
        <v>4.8 min</v>
      </c>
      <c r="D22" s="25"/>
      <c r="E22" s="28">
        <v>16</v>
      </c>
      <c r="F22" s="28">
        <v>1</v>
      </c>
      <c r="G22" s="30">
        <v>0.99845450000000002</v>
      </c>
      <c r="H22" s="30">
        <v>0.99329500000000004</v>
      </c>
      <c r="I22" s="30">
        <v>0.98083984999999996</v>
      </c>
      <c r="J22" s="30">
        <v>0.95527554000000003</v>
      </c>
      <c r="K22" s="30">
        <v>0.90949080000000004</v>
      </c>
      <c r="L22" s="30">
        <v>0.83730084000000005</v>
      </c>
      <c r="M22" s="30">
        <v>0.73675184999999999</v>
      </c>
      <c r="N22" s="30">
        <v>0.61283416000000002</v>
      </c>
      <c r="O22" s="30">
        <v>0.4775008</v>
      </c>
      <c r="P22" s="30">
        <v>0.34623334</v>
      </c>
      <c r="Q22" s="30">
        <v>0.23277340999999999</v>
      </c>
      <c r="R22" s="30">
        <v>0.14497487000000001</v>
      </c>
      <c r="S22" s="30">
        <v>8.3780653999999996E-2</v>
      </c>
      <c r="T22" s="30">
        <v>4.5084340000000001E-2</v>
      </c>
      <c r="U22" s="30">
        <v>2.2701124E-2</v>
      </c>
      <c r="V22" s="30">
        <v>1.0754992999999999E-2</v>
      </c>
      <c r="W22" s="30">
        <v>4.8211670000000003E-3</v>
      </c>
      <c r="X22" s="30">
        <v>2.0545697999999999E-3</v>
      </c>
      <c r="Y22" s="30">
        <v>8.2953200000000001E-4</v>
      </c>
      <c r="Z22" s="30">
        <v>2.8654072E-4</v>
      </c>
      <c r="AA22" s="29"/>
      <c r="AB22" s="29">
        <v>2.8654072E-4</v>
      </c>
      <c r="AC22" s="31"/>
      <c r="AD22" s="29">
        <f t="shared" si="4"/>
        <v>0.41980189402599999</v>
      </c>
      <c r="AE22" s="29">
        <f t="shared" si="5"/>
        <v>0.99845410061835982</v>
      </c>
      <c r="AF22" s="11"/>
      <c r="AG22" s="12">
        <v>16</v>
      </c>
      <c r="AH22" s="17">
        <v>8.25</v>
      </c>
      <c r="AI22" s="11"/>
      <c r="AJ22" s="11"/>
    </row>
    <row r="23" spans="1:36" ht="2.25" customHeight="1" x14ac:dyDescent="0.25">
      <c r="A23" s="24">
        <v>17</v>
      </c>
      <c r="B23" s="25">
        <v>306</v>
      </c>
      <c r="C23" s="26" t="str">
        <f t="shared" si="3"/>
        <v>5.1 min</v>
      </c>
      <c r="D23" s="25"/>
      <c r="E23" s="28">
        <v>17</v>
      </c>
      <c r="F23" s="28">
        <v>1</v>
      </c>
      <c r="G23" s="30">
        <v>0.99881830000000005</v>
      </c>
      <c r="H23" s="30">
        <v>0.99486494000000003</v>
      </c>
      <c r="I23" s="30">
        <v>0.9852457</v>
      </c>
      <c r="J23" s="30">
        <v>0.96521752999999999</v>
      </c>
      <c r="K23" s="30">
        <v>0.92857336999999995</v>
      </c>
      <c r="L23" s="30">
        <v>0.86909879999999995</v>
      </c>
      <c r="M23" s="30">
        <v>0.78315939999999995</v>
      </c>
      <c r="N23" s="30">
        <v>0.67243209999999998</v>
      </c>
      <c r="O23" s="30">
        <v>0.54508334000000003</v>
      </c>
      <c r="P23" s="30">
        <v>0.4141455</v>
      </c>
      <c r="Q23" s="30">
        <v>0.29350864999999998</v>
      </c>
      <c r="R23" s="30">
        <v>0.19357431</v>
      </c>
      <c r="S23" s="30">
        <v>0.11880062</v>
      </c>
      <c r="T23" s="30">
        <v>6.7978860000000002E-2</v>
      </c>
      <c r="U23" s="30">
        <v>3.6392090000000002E-2</v>
      </c>
      <c r="V23" s="30">
        <v>1.8307924E-2</v>
      </c>
      <c r="W23" s="30">
        <v>8.6971819999999995E-3</v>
      </c>
      <c r="X23" s="30">
        <v>3.9179595000000001E-3</v>
      </c>
      <c r="Y23" s="30">
        <v>1.6675139999999999E-3</v>
      </c>
      <c r="Z23" s="30">
        <v>6.0856780000000002E-4</v>
      </c>
      <c r="AA23" s="29"/>
      <c r="AB23" s="29">
        <v>6.0856780000000002E-4</v>
      </c>
      <c r="AC23" s="31"/>
      <c r="AD23" s="29">
        <f t="shared" si="4"/>
        <v>0.44500463286500003</v>
      </c>
      <c r="AE23" s="29">
        <f t="shared" si="5"/>
        <v>0.9988179004728398</v>
      </c>
      <c r="AF23" s="11"/>
      <c r="AG23" s="12">
        <v>17</v>
      </c>
      <c r="AH23" s="17">
        <v>8.75</v>
      </c>
      <c r="AI23" s="11"/>
      <c r="AJ23" s="11"/>
    </row>
    <row r="24" spans="1:36" ht="2.25" customHeight="1" x14ac:dyDescent="0.25">
      <c r="A24" s="24">
        <v>18</v>
      </c>
      <c r="B24" s="25">
        <v>324</v>
      </c>
      <c r="C24" s="26" t="str">
        <f t="shared" si="3"/>
        <v>5.4 min</v>
      </c>
      <c r="D24" s="25"/>
      <c r="E24" s="28">
        <v>18</v>
      </c>
      <c r="F24" s="28">
        <v>1</v>
      </c>
      <c r="G24" s="30">
        <v>0.99909289999999995</v>
      </c>
      <c r="H24" s="30">
        <v>0.99605255999999998</v>
      </c>
      <c r="I24" s="30">
        <v>0.98860289999999995</v>
      </c>
      <c r="J24" s="30">
        <v>0.97289764999999995</v>
      </c>
      <c r="K24" s="30">
        <v>0.94362420000000002</v>
      </c>
      <c r="L24" s="30">
        <v>0.89490115999999997</v>
      </c>
      <c r="M24" s="30">
        <v>0.82220495000000005</v>
      </c>
      <c r="N24" s="30">
        <v>0.7248211</v>
      </c>
      <c r="O24" s="30">
        <v>0.60759350000000001</v>
      </c>
      <c r="P24" s="30">
        <v>0.48066031999999997</v>
      </c>
      <c r="Q24" s="30">
        <v>0.35683176</v>
      </c>
      <c r="R24" s="30">
        <v>0.24773120000000001</v>
      </c>
      <c r="S24" s="30">
        <v>0.16061954000000001</v>
      </c>
      <c r="T24" s="30">
        <v>9.7308430000000001E-2</v>
      </c>
      <c r="U24" s="30">
        <v>5.5201859999999998E-2</v>
      </c>
      <c r="V24" s="30">
        <v>2.9419287999999998E-2</v>
      </c>
      <c r="W24" s="30">
        <v>1.478783E-2</v>
      </c>
      <c r="X24" s="30">
        <v>7.035838E-3</v>
      </c>
      <c r="Y24" s="30">
        <v>3.1554587000000001E-3</v>
      </c>
      <c r="Z24" s="30">
        <v>1.2170054999999999E-3</v>
      </c>
      <c r="AA24" s="29"/>
      <c r="AB24" s="29">
        <v>1.2170054999999999E-3</v>
      </c>
      <c r="AC24" s="31"/>
      <c r="AD24" s="29">
        <f t="shared" si="4"/>
        <v>0.47018797251000005</v>
      </c>
      <c r="AE24" s="29">
        <f t="shared" si="5"/>
        <v>0.99909250036299979</v>
      </c>
      <c r="AF24" s="11"/>
      <c r="AG24" s="12">
        <v>18</v>
      </c>
      <c r="AH24" s="17">
        <v>9.25</v>
      </c>
      <c r="AI24" s="11"/>
      <c r="AJ24" s="11"/>
    </row>
    <row r="25" spans="1:36" ht="2.25" customHeight="1" x14ac:dyDescent="0.25">
      <c r="A25" s="24">
        <v>19</v>
      </c>
      <c r="B25" s="25">
        <v>342</v>
      </c>
      <c r="C25" s="26" t="str">
        <f t="shared" si="3"/>
        <v>5.7 min</v>
      </c>
      <c r="D25" s="25"/>
      <c r="E25" s="28">
        <v>19</v>
      </c>
      <c r="F25" s="28">
        <v>1</v>
      </c>
      <c r="G25" s="30">
        <v>0.99930096000000002</v>
      </c>
      <c r="H25" s="30">
        <v>0.99695500000000004</v>
      </c>
      <c r="I25" s="30">
        <v>0.99117080000000002</v>
      </c>
      <c r="J25" s="30">
        <v>0.97884243999999998</v>
      </c>
      <c r="K25" s="30">
        <v>0.95548569999999999</v>
      </c>
      <c r="L25" s="30">
        <v>0.91574359999999999</v>
      </c>
      <c r="M25" s="30">
        <v>0.85475489999999998</v>
      </c>
      <c r="N25" s="30">
        <v>0.77020299999999997</v>
      </c>
      <c r="O25" s="30">
        <v>0.66423016999999995</v>
      </c>
      <c r="P25" s="30">
        <v>0.54407139999999998</v>
      </c>
      <c r="Q25" s="30">
        <v>0.42068377000000001</v>
      </c>
      <c r="R25" s="30">
        <v>0.30573788000000002</v>
      </c>
      <c r="S25" s="30">
        <v>0.20834707999999999</v>
      </c>
      <c r="T25" s="30">
        <v>0.13304393</v>
      </c>
      <c r="U25" s="30">
        <v>7.9684469999999993E-2</v>
      </c>
      <c r="V25" s="30">
        <v>4.4861034000000001E-2</v>
      </c>
      <c r="W25" s="30">
        <v>2.3811674000000001E-2</v>
      </c>
      <c r="X25" s="30">
        <v>1.1949322E-2</v>
      </c>
      <c r="Y25" s="30">
        <v>5.6427834000000003E-3</v>
      </c>
      <c r="Z25" s="30">
        <v>2.2996378E-3</v>
      </c>
      <c r="AA25" s="29"/>
      <c r="AB25" s="29">
        <v>2.2996378E-3</v>
      </c>
      <c r="AC25" s="31"/>
      <c r="AD25" s="29">
        <f t="shared" si="4"/>
        <v>0.4953409775599999</v>
      </c>
      <c r="AE25" s="29">
        <f t="shared" si="5"/>
        <v>0.99930056027977587</v>
      </c>
      <c r="AF25" s="11"/>
      <c r="AG25" s="12">
        <v>19</v>
      </c>
      <c r="AH25" s="17">
        <v>9.75</v>
      </c>
      <c r="AI25" s="11"/>
      <c r="AJ25" s="11"/>
    </row>
    <row r="26" spans="1:36" ht="2.25" customHeight="1" x14ac:dyDescent="0.25">
      <c r="A26" s="24">
        <v>20</v>
      </c>
      <c r="B26" s="25">
        <v>360</v>
      </c>
      <c r="C26" s="26" t="str">
        <f t="shared" si="3"/>
        <v>6 min</v>
      </c>
      <c r="D26" s="25"/>
      <c r="E26" s="28">
        <v>20</v>
      </c>
      <c r="F26" s="28">
        <v>1</v>
      </c>
      <c r="G26" s="30">
        <v>0.99945974000000004</v>
      </c>
      <c r="H26" s="30">
        <v>0.99764370000000002</v>
      </c>
      <c r="I26" s="30">
        <v>0.99314210000000003</v>
      </c>
      <c r="J26" s="30">
        <v>0.98345315</v>
      </c>
      <c r="K26" s="30">
        <v>0.96483152999999999</v>
      </c>
      <c r="L26" s="30">
        <v>0.93252310000000005</v>
      </c>
      <c r="M26" s="30">
        <v>0.88169419999999998</v>
      </c>
      <c r="N26" s="30">
        <v>0.80905300000000002</v>
      </c>
      <c r="O26" s="30">
        <v>0.71468180000000003</v>
      </c>
      <c r="P26" s="30">
        <v>0.60317940000000003</v>
      </c>
      <c r="Q26" s="30">
        <v>0.48327967999999999</v>
      </c>
      <c r="R26" s="30">
        <v>0.36580104000000002</v>
      </c>
      <c r="S26" s="30">
        <v>0.26072420000000002</v>
      </c>
      <c r="T26" s="30">
        <v>0.17470847</v>
      </c>
      <c r="U26" s="30">
        <v>0.110052265</v>
      </c>
      <c r="V26" s="30">
        <v>6.5244460000000004E-2</v>
      </c>
      <c r="W26" s="30">
        <v>3.6479875000000002E-2</v>
      </c>
      <c r="X26" s="30">
        <v>1.927425E-2</v>
      </c>
      <c r="Y26" s="30">
        <v>9.5725729999999992E-3</v>
      </c>
      <c r="Z26" s="30">
        <v>4.120098E-3</v>
      </c>
      <c r="AA26" s="29"/>
      <c r="AB26" s="29">
        <v>4.120098E-3</v>
      </c>
      <c r="AC26" s="31"/>
      <c r="AD26" s="29">
        <f t="shared" si="4"/>
        <v>0.52044593155000007</v>
      </c>
      <c r="AE26" s="29">
        <f t="shared" si="5"/>
        <v>0.99945934021626393</v>
      </c>
      <c r="AF26" s="11"/>
      <c r="AG26" s="12">
        <v>20</v>
      </c>
      <c r="AH26" s="17">
        <v>10.25</v>
      </c>
      <c r="AI26" s="11"/>
      <c r="AJ26" s="11"/>
    </row>
    <row r="27" spans="1:36" ht="2.25" customHeight="1" x14ac:dyDescent="0.25">
      <c r="A27" s="24">
        <v>21</v>
      </c>
      <c r="B27" s="25">
        <v>378</v>
      </c>
      <c r="C27" s="26" t="str">
        <f t="shared" si="3"/>
        <v>6.3 min</v>
      </c>
      <c r="D27" s="25"/>
      <c r="E27" s="28">
        <v>21</v>
      </c>
      <c r="F27" s="28">
        <v>1</v>
      </c>
      <c r="G27" s="30">
        <v>0.99958130000000001</v>
      </c>
      <c r="H27" s="30">
        <v>0.99817157000000001</v>
      </c>
      <c r="I27" s="30">
        <v>0.9946604</v>
      </c>
      <c r="J27" s="30">
        <v>0.98703700000000005</v>
      </c>
      <c r="K27" s="30">
        <v>0.97219599999999995</v>
      </c>
      <c r="L27" s="30">
        <v>0.94599854999999999</v>
      </c>
      <c r="M27" s="30">
        <v>0.90386253999999999</v>
      </c>
      <c r="N27" s="30">
        <v>0.84199329999999994</v>
      </c>
      <c r="O27" s="30">
        <v>0.75899863000000001</v>
      </c>
      <c r="P27" s="30">
        <v>0.65724950000000004</v>
      </c>
      <c r="Q27" s="30">
        <v>0.54319775000000003</v>
      </c>
      <c r="R27" s="30">
        <v>0.42621818</v>
      </c>
      <c r="S27" s="30">
        <v>0.3162857</v>
      </c>
      <c r="T27" s="30">
        <v>0.22144663000000001</v>
      </c>
      <c r="U27" s="30">
        <v>0.14614344000000001</v>
      </c>
      <c r="V27" s="30">
        <v>9.0934425999999999E-2</v>
      </c>
      <c r="W27" s="30">
        <v>5.3412569999999999E-2</v>
      </c>
      <c r="X27" s="30">
        <v>2.9649592999999998E-2</v>
      </c>
      <c r="Y27" s="30">
        <v>1.5463806E-2</v>
      </c>
      <c r="Z27" s="30">
        <v>7.0229139999999999E-3</v>
      </c>
      <c r="AA27" s="29"/>
      <c r="AB27" s="29">
        <v>7.0229139999999999E-3</v>
      </c>
      <c r="AC27" s="31"/>
      <c r="AD27" s="29">
        <f t="shared" si="4"/>
        <v>0.54547618995000013</v>
      </c>
      <c r="AE27" s="29">
        <f t="shared" si="5"/>
        <v>0.9995809001676399</v>
      </c>
      <c r="AF27" s="11"/>
      <c r="AG27" s="11"/>
      <c r="AH27" s="11"/>
      <c r="AI27" s="11"/>
      <c r="AJ27" s="11"/>
    </row>
    <row r="28" spans="1:36" ht="22.5" x14ac:dyDescent="0.25">
      <c r="A28" s="24">
        <v>22</v>
      </c>
      <c r="B28" s="25">
        <v>396</v>
      </c>
      <c r="C28" s="26" t="str">
        <f t="shared" si="3"/>
        <v>6.6 min</v>
      </c>
      <c r="D28" s="32" t="s">
        <v>67</v>
      </c>
      <c r="E28" s="28">
        <v>22</v>
      </c>
      <c r="F28" s="28">
        <v>1</v>
      </c>
      <c r="G28" s="30">
        <v>0.99967455999999999</v>
      </c>
      <c r="H28" s="30">
        <v>0.99857759999999995</v>
      </c>
      <c r="I28" s="30">
        <v>0.99583303999999995</v>
      </c>
      <c r="J28" s="30">
        <v>0.98982775000000001</v>
      </c>
      <c r="K28" s="30">
        <v>0.97800200000000004</v>
      </c>
      <c r="L28" s="30">
        <v>0.95680134999999999</v>
      </c>
      <c r="M28" s="30">
        <v>0.92202264</v>
      </c>
      <c r="N28" s="30">
        <v>0.8697047</v>
      </c>
      <c r="O28" s="30">
        <v>0.79747659999999998</v>
      </c>
      <c r="P28" s="30">
        <v>0.70593565999999996</v>
      </c>
      <c r="Q28" s="30">
        <v>0.59940254999999998</v>
      </c>
      <c r="R28" s="30">
        <v>0.48550053999999998</v>
      </c>
      <c r="S28" s="30">
        <v>0.37351725000000002</v>
      </c>
      <c r="T28" s="30">
        <v>0.27213377</v>
      </c>
      <c r="U28" s="30">
        <v>0.18744314000000001</v>
      </c>
      <c r="V28" s="30">
        <v>0.12199782000000001</v>
      </c>
      <c r="W28" s="30">
        <v>7.50609E-2</v>
      </c>
      <c r="X28" s="30">
        <v>4.3672767000000001E-2</v>
      </c>
      <c r="Y28" s="30">
        <v>2.3876689999999999E-2</v>
      </c>
      <c r="Z28" s="30">
        <v>1.1427451999999999E-2</v>
      </c>
      <c r="AA28" s="29"/>
      <c r="AB28" s="29">
        <v>1.1427451999999999E-2</v>
      </c>
      <c r="AC28" s="31"/>
      <c r="AD28" s="29">
        <f t="shared" si="4"/>
        <v>0.57039443894999997</v>
      </c>
      <c r="AE28" s="29">
        <f t="shared" si="5"/>
        <v>0.99967416013033594</v>
      </c>
      <c r="AF28" s="11"/>
      <c r="AG28" s="11"/>
      <c r="AH28" s="11"/>
      <c r="AI28" s="11"/>
      <c r="AJ28" s="11"/>
    </row>
    <row r="29" spans="1:36" x14ac:dyDescent="0.25">
      <c r="A29" s="24">
        <v>23</v>
      </c>
      <c r="B29" s="25">
        <v>414</v>
      </c>
      <c r="C29" s="26" t="str">
        <f t="shared" si="3"/>
        <v>6.9 min</v>
      </c>
      <c r="D29" s="25"/>
      <c r="E29" s="28">
        <v>23</v>
      </c>
      <c r="F29" s="28">
        <v>1</v>
      </c>
      <c r="G29" s="30">
        <v>0.99974626</v>
      </c>
      <c r="H29" s="30">
        <v>0.99889064000000005</v>
      </c>
      <c r="I29" s="30">
        <v>0.99674123999999997</v>
      </c>
      <c r="J29" s="30">
        <v>0.99200500000000003</v>
      </c>
      <c r="K29" s="30">
        <v>0.98258155999999996</v>
      </c>
      <c r="L29" s="30">
        <v>0.96545075999999996</v>
      </c>
      <c r="M29" s="30">
        <v>0.93684595999999998</v>
      </c>
      <c r="N29" s="30">
        <v>0.89286849999999995</v>
      </c>
      <c r="O29" s="30">
        <v>0.83056264999999996</v>
      </c>
      <c r="P29" s="30">
        <v>0.749193</v>
      </c>
      <c r="Q29" s="30">
        <v>0.65122192999999995</v>
      </c>
      <c r="R29" s="30">
        <v>0.54243969999999997</v>
      </c>
      <c r="S29" s="30">
        <v>0.43098340000000002</v>
      </c>
      <c r="T29" s="30">
        <v>0.32549994999999998</v>
      </c>
      <c r="U29" s="30">
        <v>0.23314678999999999</v>
      </c>
      <c r="V29" s="30">
        <v>0.15819289</v>
      </c>
      <c r="W29" s="30">
        <v>0.10164883</v>
      </c>
      <c r="X29" s="30">
        <v>6.1832986999999999E-2</v>
      </c>
      <c r="Y29" s="30">
        <v>3.5364877000000003E-2</v>
      </c>
      <c r="Z29" s="30">
        <v>1.7808892E-2</v>
      </c>
      <c r="AA29" s="29"/>
      <c r="AB29" s="29">
        <v>1.7808892E-2</v>
      </c>
      <c r="AC29" s="31"/>
      <c r="AD29" s="29">
        <f t="shared" si="4"/>
        <v>0.59515129079999984</v>
      </c>
      <c r="AE29" s="29">
        <f t="shared" si="5"/>
        <v>0.99974586010165589</v>
      </c>
      <c r="AF29" s="11"/>
      <c r="AG29" s="11"/>
      <c r="AH29" s="11"/>
      <c r="AI29" s="11"/>
      <c r="AJ29" s="11"/>
    </row>
    <row r="30" spans="1:36" x14ac:dyDescent="0.25">
      <c r="A30" s="24">
        <v>24</v>
      </c>
      <c r="B30" s="25">
        <v>432</v>
      </c>
      <c r="C30" s="26" t="str">
        <f t="shared" si="3"/>
        <v>7.2 min</v>
      </c>
      <c r="D30" s="25"/>
      <c r="E30" s="28">
        <v>24</v>
      </c>
      <c r="F30" s="28">
        <v>1</v>
      </c>
      <c r="G30" s="30">
        <v>0.99980175000000004</v>
      </c>
      <c r="H30" s="30">
        <v>0.99913293000000003</v>
      </c>
      <c r="I30" s="30">
        <v>0.99744659999999996</v>
      </c>
      <c r="J30" s="30">
        <v>0.9937068</v>
      </c>
      <c r="K30" s="30">
        <v>0.98619630000000003</v>
      </c>
      <c r="L30" s="30">
        <v>0.97237030000000002</v>
      </c>
      <c r="M30" s="30">
        <v>0.9489109</v>
      </c>
      <c r="N30" s="30">
        <v>0.91212870000000001</v>
      </c>
      <c r="O30" s="30">
        <v>0.85878264999999998</v>
      </c>
      <c r="P30" s="30">
        <v>0.78719497000000005</v>
      </c>
      <c r="Q30" s="30">
        <v>0.69829739999999996</v>
      </c>
      <c r="R30" s="30">
        <v>0.59612960000000004</v>
      </c>
      <c r="S30" s="30">
        <v>0.48741823000000001</v>
      </c>
      <c r="T30" s="30">
        <v>0.38024676000000002</v>
      </c>
      <c r="U30" s="30">
        <v>0.2822481</v>
      </c>
      <c r="V30" s="30">
        <v>0.19899648</v>
      </c>
      <c r="W30" s="30">
        <v>0.13314361999999999</v>
      </c>
      <c r="X30" s="30">
        <v>8.4454169999999995E-2</v>
      </c>
      <c r="Y30" s="30">
        <v>5.0421674E-2</v>
      </c>
      <c r="Z30" s="30">
        <v>2.6666942999999999E-2</v>
      </c>
      <c r="AA30" s="29"/>
      <c r="AB30" s="29">
        <v>2.6666942999999999E-2</v>
      </c>
      <c r="AC30" s="31"/>
      <c r="AD30" s="29">
        <f t="shared" si="4"/>
        <v>0.61968474385000005</v>
      </c>
      <c r="AE30" s="29">
        <f t="shared" si="5"/>
        <v>0.99980135007946003</v>
      </c>
      <c r="AF30" s="11"/>
      <c r="AG30" s="11"/>
      <c r="AH30" s="11"/>
      <c r="AI30" s="11"/>
      <c r="AJ30" s="11"/>
    </row>
    <row r="31" spans="1:36" x14ac:dyDescent="0.25">
      <c r="A31" s="24">
        <v>25</v>
      </c>
      <c r="B31" s="25">
        <v>450</v>
      </c>
      <c r="C31" s="26" t="str">
        <f t="shared" si="3"/>
        <v>7.5 min</v>
      </c>
      <c r="D31" s="25"/>
      <c r="E31" s="28">
        <v>25</v>
      </c>
      <c r="F31" s="28">
        <v>1</v>
      </c>
      <c r="G31" s="30">
        <v>0.99984485000000001</v>
      </c>
      <c r="H31" s="30">
        <v>0.99932103999999999</v>
      </c>
      <c r="I31" s="30">
        <v>0.99799572999999997</v>
      </c>
      <c r="J31" s="30">
        <v>0.99503960000000002</v>
      </c>
      <c r="K31" s="30">
        <v>0.98905164000000001</v>
      </c>
      <c r="L31" s="30">
        <v>0.97790279999999996</v>
      </c>
      <c r="M31" s="30">
        <v>0.95870893999999995</v>
      </c>
      <c r="N31" s="30">
        <v>0.92807335000000002</v>
      </c>
      <c r="O31" s="30">
        <v>0.88268829999999998</v>
      </c>
      <c r="P31" s="30">
        <v>0.8202604</v>
      </c>
      <c r="Q31" s="30">
        <v>0.74052452999999996</v>
      </c>
      <c r="R31" s="30">
        <v>0.64595442999999997</v>
      </c>
      <c r="S31" s="30">
        <v>0.54177850000000005</v>
      </c>
      <c r="T31" s="30">
        <v>0.43514397999999999</v>
      </c>
      <c r="U31" s="30">
        <v>0.33363530000000002</v>
      </c>
      <c r="V31" s="30">
        <v>0.24365932000000001</v>
      </c>
      <c r="W31" s="30">
        <v>0.16925709</v>
      </c>
      <c r="X31" s="30">
        <v>0.11165621000000001</v>
      </c>
      <c r="Y31" s="30">
        <v>6.9428669999999998E-2</v>
      </c>
      <c r="Z31" s="30">
        <v>3.8485795000000003E-2</v>
      </c>
      <c r="AA31" s="29"/>
      <c r="AB31" s="29">
        <v>3.8485795000000003E-2</v>
      </c>
      <c r="AC31" s="31"/>
      <c r="AD31" s="29">
        <f t="shared" si="4"/>
        <v>0.64392052374999997</v>
      </c>
      <c r="AE31" s="29">
        <f t="shared" si="5"/>
        <v>0.99984445006222</v>
      </c>
      <c r="AF31" s="11"/>
      <c r="AG31" s="11"/>
      <c r="AH31" s="11"/>
      <c r="AI31" s="11"/>
      <c r="AJ31" s="11"/>
    </row>
    <row r="32" spans="1:36" x14ac:dyDescent="0.25">
      <c r="A32" s="24">
        <v>26</v>
      </c>
      <c r="B32" s="25">
        <v>468</v>
      </c>
      <c r="C32" s="26" t="str">
        <f t="shared" si="3"/>
        <v>7.8 min</v>
      </c>
      <c r="D32" s="25"/>
      <c r="E32" s="28">
        <v>26</v>
      </c>
      <c r="F32" s="28">
        <v>1</v>
      </c>
      <c r="G32" s="30">
        <v>0.99987846999999996</v>
      </c>
      <c r="H32" s="30">
        <v>0.99946725000000003</v>
      </c>
      <c r="I32" s="30">
        <v>0.99842430000000004</v>
      </c>
      <c r="J32" s="30">
        <v>0.99608474999999996</v>
      </c>
      <c r="K32" s="30">
        <v>0.99130929999999995</v>
      </c>
      <c r="L32" s="30">
        <v>0.98232470000000005</v>
      </c>
      <c r="M32" s="30">
        <v>0.96665113999999996</v>
      </c>
      <c r="N32" s="30">
        <v>0.94122550000000005</v>
      </c>
      <c r="O32" s="30">
        <v>0.90282260000000003</v>
      </c>
      <c r="P32" s="30">
        <v>0.84879530000000003</v>
      </c>
      <c r="Q32" s="30">
        <v>0.77799119999999999</v>
      </c>
      <c r="R32" s="30">
        <v>0.69155692999999996</v>
      </c>
      <c r="S32" s="30">
        <v>0.59326219999999996</v>
      </c>
      <c r="T32" s="30">
        <v>0.4890989</v>
      </c>
      <c r="U32" s="30">
        <v>0.38618089999999999</v>
      </c>
      <c r="V32" s="30">
        <v>0.29127774000000001</v>
      </c>
      <c r="W32" s="30">
        <v>0.20947404</v>
      </c>
      <c r="X32" s="30">
        <v>0.14333935</v>
      </c>
      <c r="Y32" s="30">
        <v>9.2614639999999998E-2</v>
      </c>
      <c r="Z32" s="30">
        <v>5.3690679999999998E-2</v>
      </c>
      <c r="AA32" s="29"/>
      <c r="AB32" s="29">
        <v>5.3690679999999998E-2</v>
      </c>
      <c r="AC32" s="31"/>
      <c r="AD32" s="29">
        <f t="shared" si="4"/>
        <v>0.66777349450000001</v>
      </c>
      <c r="AE32" s="29">
        <f t="shared" si="5"/>
        <v>0.99987807004877194</v>
      </c>
      <c r="AF32" s="11"/>
      <c r="AG32" s="11"/>
      <c r="AH32" s="11"/>
      <c r="AI32" s="11"/>
      <c r="AJ32" s="11"/>
    </row>
    <row r="33" spans="1:36" x14ac:dyDescent="0.25">
      <c r="A33" s="24">
        <v>27</v>
      </c>
      <c r="B33" s="25">
        <v>486</v>
      </c>
      <c r="C33" s="26" t="str">
        <f t="shared" si="3"/>
        <v>8.1 min</v>
      </c>
      <c r="D33" s="25"/>
      <c r="E33" s="28">
        <v>27</v>
      </c>
      <c r="F33" s="28">
        <v>1</v>
      </c>
      <c r="G33" s="30">
        <v>0.99990460000000003</v>
      </c>
      <c r="H33" s="30">
        <v>0.99958139999999995</v>
      </c>
      <c r="I33" s="30">
        <v>0.99875915000000004</v>
      </c>
      <c r="J33" s="30">
        <v>0.99690579999999995</v>
      </c>
      <c r="K33" s="30">
        <v>0.99309559999999997</v>
      </c>
      <c r="L33" s="30">
        <v>0.98585856000000005</v>
      </c>
      <c r="M33" s="30">
        <v>0.97308019999999995</v>
      </c>
      <c r="N33" s="30">
        <v>0.95204144999999996</v>
      </c>
      <c r="O33" s="30">
        <v>0.91969805999999998</v>
      </c>
      <c r="P33" s="30">
        <v>0.87324740000000001</v>
      </c>
      <c r="Q33" s="30">
        <v>0.81092143000000005</v>
      </c>
      <c r="R33" s="30">
        <v>0.73279470000000002</v>
      </c>
      <c r="S33" s="30">
        <v>0.6413044</v>
      </c>
      <c r="T33" s="30">
        <v>0.54119830000000002</v>
      </c>
      <c r="U33" s="30">
        <v>0.43881613000000003</v>
      </c>
      <c r="V33" s="30">
        <v>0.34086971999999999</v>
      </c>
      <c r="W33" s="30">
        <v>0.25310016000000002</v>
      </c>
      <c r="X33" s="30">
        <v>0.17919192</v>
      </c>
      <c r="Y33" s="30">
        <v>0.120030046</v>
      </c>
      <c r="Z33" s="30">
        <v>7.2607119999999997E-2</v>
      </c>
      <c r="AA33" s="29"/>
      <c r="AB33" s="29">
        <v>7.2607119999999997E-2</v>
      </c>
      <c r="AC33" s="31"/>
      <c r="AD33" s="29">
        <f t="shared" si="4"/>
        <v>0.69115030729999993</v>
      </c>
      <c r="AE33" s="29">
        <f t="shared" si="5"/>
        <v>0.99990420003832003</v>
      </c>
      <c r="AF33" s="11"/>
      <c r="AG33" s="11"/>
      <c r="AH33" s="11"/>
      <c r="AI33" s="11"/>
      <c r="AJ33" s="11"/>
    </row>
    <row r="34" spans="1:36" x14ac:dyDescent="0.25">
      <c r="A34" s="24">
        <v>28</v>
      </c>
      <c r="B34" s="25">
        <v>504</v>
      </c>
      <c r="C34" s="26" t="str">
        <f t="shared" si="3"/>
        <v>8.4 min</v>
      </c>
      <c r="D34" s="25"/>
      <c r="E34" s="28">
        <v>28</v>
      </c>
      <c r="F34" s="28">
        <v>1</v>
      </c>
      <c r="G34" s="30">
        <v>0.99992495999999997</v>
      </c>
      <c r="H34" s="30">
        <v>0.99967070000000002</v>
      </c>
      <c r="I34" s="30">
        <v>0.99902122999999998</v>
      </c>
      <c r="J34" s="30">
        <v>0.99755174000000002</v>
      </c>
      <c r="K34" s="30">
        <v>0.99451029999999996</v>
      </c>
      <c r="L34" s="30">
        <v>0.98868275000000005</v>
      </c>
      <c r="M34" s="30">
        <v>0.97827839999999999</v>
      </c>
      <c r="N34" s="30">
        <v>0.96091395999999996</v>
      </c>
      <c r="O34" s="30">
        <v>0.93378293999999995</v>
      </c>
      <c r="P34" s="30">
        <v>0.89407413999999996</v>
      </c>
      <c r="Q34" s="30">
        <v>0.83962804000000002</v>
      </c>
      <c r="R34" s="30">
        <v>0.76969509999999997</v>
      </c>
      <c r="S34" s="30">
        <v>0.68555520000000003</v>
      </c>
      <c r="T34" s="30">
        <v>0.59072610000000003</v>
      </c>
      <c r="U34" s="30">
        <v>0.49058544999999998</v>
      </c>
      <c r="V34" s="30">
        <v>0.39144537000000001</v>
      </c>
      <c r="W34" s="30">
        <v>0.29932093999999998</v>
      </c>
      <c r="X34" s="30">
        <v>0.21871769999999999</v>
      </c>
      <c r="Y34" s="30">
        <v>0.15153966999999999</v>
      </c>
      <c r="Z34" s="30">
        <v>9.542842E-2</v>
      </c>
      <c r="AA34" s="29"/>
      <c r="AB34" s="29">
        <v>9.542842E-2</v>
      </c>
      <c r="AC34" s="31"/>
      <c r="AD34" s="29">
        <f t="shared" si="4"/>
        <v>0.71395265549999976</v>
      </c>
      <c r="AE34" s="29">
        <f t="shared" si="5"/>
        <v>0.99992456003017594</v>
      </c>
      <c r="AF34" s="11"/>
      <c r="AG34" s="11"/>
      <c r="AH34" s="11"/>
      <c r="AI34" s="11"/>
      <c r="AJ34" s="11"/>
    </row>
    <row r="35" spans="1:36" x14ac:dyDescent="0.25">
      <c r="A35" s="24">
        <v>29</v>
      </c>
      <c r="B35" s="25">
        <v>522</v>
      </c>
      <c r="C35" s="26" t="str">
        <f t="shared" si="3"/>
        <v>8.7 min</v>
      </c>
      <c r="D35" s="25"/>
      <c r="E35" s="28">
        <v>29</v>
      </c>
      <c r="F35" s="28">
        <v>1</v>
      </c>
      <c r="G35" s="30">
        <v>0.99994110000000003</v>
      </c>
      <c r="H35" s="30">
        <v>0.99974050000000003</v>
      </c>
      <c r="I35" s="30">
        <v>0.99922717000000005</v>
      </c>
      <c r="J35" s="30">
        <v>0.99806050000000002</v>
      </c>
      <c r="K35" s="30">
        <v>0.99563159999999995</v>
      </c>
      <c r="L35" s="30">
        <v>0.99094020000000005</v>
      </c>
      <c r="M35" s="30">
        <v>0.98247790000000002</v>
      </c>
      <c r="N35" s="30">
        <v>0.96817710000000001</v>
      </c>
      <c r="O35" s="30">
        <v>0.94549715999999995</v>
      </c>
      <c r="P35" s="30">
        <v>0.91172039999999999</v>
      </c>
      <c r="Q35" s="30">
        <v>0.86447483000000003</v>
      </c>
      <c r="R35" s="30">
        <v>0.80241114000000002</v>
      </c>
      <c r="S35" s="30">
        <v>0.72584945000000001</v>
      </c>
      <c r="T35" s="30">
        <v>0.63716245000000005</v>
      </c>
      <c r="U35" s="30">
        <v>0.54068099999999997</v>
      </c>
      <c r="V35" s="30">
        <v>0.44206566000000003</v>
      </c>
      <c r="W35" s="30">
        <v>0.34726262000000002</v>
      </c>
      <c r="X35" s="30">
        <v>0.26127707999999999</v>
      </c>
      <c r="Y35" s="30">
        <v>0.18683259999999999</v>
      </c>
      <c r="Z35" s="30">
        <v>0.12219525000000001</v>
      </c>
      <c r="AA35" s="29"/>
      <c r="AB35" s="29">
        <v>0.12219525000000001</v>
      </c>
      <c r="AC35" s="31"/>
      <c r="AD35" s="29">
        <f t="shared" si="4"/>
        <v>0.73608128550000018</v>
      </c>
      <c r="AE35" s="29">
        <f t="shared" si="5"/>
        <v>0.99994070002372004</v>
      </c>
      <c r="AF35" s="11"/>
      <c r="AG35" s="11"/>
      <c r="AH35" s="11"/>
      <c r="AI35" s="11"/>
      <c r="AJ35" s="11"/>
    </row>
    <row r="36" spans="1:36" x14ac:dyDescent="0.25">
      <c r="A36" s="24">
        <v>30</v>
      </c>
      <c r="B36" s="25">
        <v>540</v>
      </c>
      <c r="C36" s="26" t="str">
        <f t="shared" si="3"/>
        <v>9 min</v>
      </c>
      <c r="D36" s="25"/>
      <c r="E36" s="28">
        <v>30</v>
      </c>
      <c r="F36" s="28">
        <v>1</v>
      </c>
      <c r="G36" s="30">
        <v>0.99995356999999996</v>
      </c>
      <c r="H36" s="30">
        <v>0.99979510000000005</v>
      </c>
      <c r="I36" s="30">
        <v>0.99938890000000002</v>
      </c>
      <c r="J36" s="30">
        <v>0.99846214</v>
      </c>
      <c r="K36" s="30">
        <v>0.99652123000000004</v>
      </c>
      <c r="L36" s="30">
        <v>0.99274474000000001</v>
      </c>
      <c r="M36" s="30">
        <v>0.98586815999999999</v>
      </c>
      <c r="N36" s="30">
        <v>0.97411219999999998</v>
      </c>
      <c r="O36" s="30">
        <v>0.95521020000000001</v>
      </c>
      <c r="P36" s="30">
        <v>0.92660390000000004</v>
      </c>
      <c r="Q36" s="30">
        <v>0.8858473</v>
      </c>
      <c r="R36" s="30">
        <v>0.83118283999999998</v>
      </c>
      <c r="S36" s="30">
        <v>0.76217069999999998</v>
      </c>
      <c r="T36" s="30">
        <v>0.68016880000000002</v>
      </c>
      <c r="U36" s="30">
        <v>0.58845809999999998</v>
      </c>
      <c r="V36" s="30">
        <v>0.49188609999999999</v>
      </c>
      <c r="W36" s="30">
        <v>0.39604824999999999</v>
      </c>
      <c r="X36" s="30">
        <v>0.3061353</v>
      </c>
      <c r="Y36" s="30">
        <v>0.22544648</v>
      </c>
      <c r="Z36" s="30">
        <v>0.15278891999999999</v>
      </c>
      <c r="AA36" s="29"/>
      <c r="AB36" s="29">
        <v>0.15278891999999999</v>
      </c>
      <c r="AC36" s="31"/>
      <c r="AD36" s="29">
        <f t="shared" si="4"/>
        <v>0.75743964650000017</v>
      </c>
      <c r="AE36" s="29">
        <f t="shared" si="5"/>
        <v>0.99995317001873196</v>
      </c>
      <c r="AF36" s="11"/>
      <c r="AG36" s="11"/>
      <c r="AH36" s="11"/>
      <c r="AI36" s="11"/>
      <c r="AJ36" s="11"/>
    </row>
    <row r="37" spans="1:36" x14ac:dyDescent="0.25">
      <c r="A37" s="24">
        <v>31</v>
      </c>
      <c r="B37" s="25">
        <v>558</v>
      </c>
      <c r="C37" s="26" t="str">
        <f t="shared" si="3"/>
        <v>9.3 min</v>
      </c>
      <c r="D37" s="25"/>
      <c r="E37" s="28">
        <v>31</v>
      </c>
      <c r="F37" s="28">
        <v>1</v>
      </c>
      <c r="G37" s="30">
        <v>0.99996346000000003</v>
      </c>
      <c r="H37" s="30">
        <v>0.99983829999999996</v>
      </c>
      <c r="I37" s="30">
        <v>0.99951624999999999</v>
      </c>
      <c r="J37" s="30">
        <v>0.99877906000000005</v>
      </c>
      <c r="K37" s="30">
        <v>0.99722767000000001</v>
      </c>
      <c r="L37" s="30">
        <v>0.99418764999999998</v>
      </c>
      <c r="M37" s="30">
        <v>0.98860382999999996</v>
      </c>
      <c r="N37" s="30">
        <v>0.97895529999999997</v>
      </c>
      <c r="O37" s="30">
        <v>0.96324279999999995</v>
      </c>
      <c r="P37" s="30">
        <v>0.93910800000000005</v>
      </c>
      <c r="Q37" s="30">
        <v>0.90413100000000002</v>
      </c>
      <c r="R37" s="30">
        <v>0.85630609999999996</v>
      </c>
      <c r="S37" s="30">
        <v>0.79461824999999997</v>
      </c>
      <c r="T37" s="30">
        <v>0.71956562999999996</v>
      </c>
      <c r="U37" s="30">
        <v>0.63343669999999996</v>
      </c>
      <c r="V37" s="30">
        <v>0.54018544999999996</v>
      </c>
      <c r="W37" s="30">
        <v>0.44484560000000001</v>
      </c>
      <c r="X37" s="30">
        <v>0.35251188</v>
      </c>
      <c r="Y37" s="30">
        <v>0.26680169999999997</v>
      </c>
      <c r="Z37" s="30">
        <v>0.18693857</v>
      </c>
      <c r="AA37" s="29"/>
      <c r="AB37" s="29">
        <v>0.18693857</v>
      </c>
      <c r="AC37" s="31"/>
      <c r="AD37" s="29">
        <f t="shared" si="4"/>
        <v>0.77793815999999993</v>
      </c>
      <c r="AE37" s="29">
        <f t="shared" si="5"/>
        <v>0.99996306001477597</v>
      </c>
      <c r="AF37" s="11"/>
      <c r="AG37" s="11"/>
      <c r="AH37" s="11"/>
      <c r="AI37" s="11"/>
      <c r="AJ37" s="11"/>
    </row>
    <row r="38" spans="1:36" x14ac:dyDescent="0.25">
      <c r="A38" s="24">
        <v>32</v>
      </c>
      <c r="B38" s="25">
        <v>576</v>
      </c>
      <c r="C38" s="26" t="str">
        <f t="shared" si="3"/>
        <v>9.6 min</v>
      </c>
      <c r="D38" s="25"/>
      <c r="E38" s="28">
        <v>32</v>
      </c>
      <c r="F38" s="28">
        <v>1</v>
      </c>
      <c r="G38" s="30">
        <v>0.9999711</v>
      </c>
      <c r="H38" s="30">
        <v>0.99987219999999999</v>
      </c>
      <c r="I38" s="30">
        <v>0.99961674</v>
      </c>
      <c r="J38" s="30">
        <v>0.99903005</v>
      </c>
      <c r="K38" s="30">
        <v>0.99778909999999998</v>
      </c>
      <c r="L38" s="30">
        <v>0.9953419</v>
      </c>
      <c r="M38" s="30">
        <v>0.99081039999999998</v>
      </c>
      <c r="N38" s="30">
        <v>0.98290219999999995</v>
      </c>
      <c r="O38" s="30">
        <v>0.96987100000000004</v>
      </c>
      <c r="P38" s="30">
        <v>0.94957685000000003</v>
      </c>
      <c r="Q38" s="30">
        <v>0.91969710000000005</v>
      </c>
      <c r="R38" s="30">
        <v>0.87810516000000005</v>
      </c>
      <c r="S38" s="30">
        <v>0.82337519999999997</v>
      </c>
      <c r="T38" s="30">
        <v>0.75530607000000005</v>
      </c>
      <c r="U38" s="30">
        <v>0.67529159999999999</v>
      </c>
      <c r="V38" s="30">
        <v>0.5863794</v>
      </c>
      <c r="W38" s="30">
        <v>0.49290215999999998</v>
      </c>
      <c r="X38" s="30">
        <v>0.39962658000000001</v>
      </c>
      <c r="Y38" s="30">
        <v>0.31024079999999998</v>
      </c>
      <c r="Z38" s="30">
        <v>0.22423977</v>
      </c>
      <c r="AA38" s="29"/>
      <c r="AB38" s="29">
        <v>0.22423977</v>
      </c>
      <c r="AC38" s="31"/>
      <c r="AD38" s="29">
        <f t="shared" si="4"/>
        <v>0.79749726899999995</v>
      </c>
      <c r="AE38" s="29">
        <f t="shared" si="5"/>
        <v>0.99997070001171995</v>
      </c>
      <c r="AF38" s="11"/>
      <c r="AG38" s="11"/>
      <c r="AH38" s="11"/>
      <c r="AI38" s="11"/>
      <c r="AJ38" s="11"/>
    </row>
    <row r="39" spans="1:36" x14ac:dyDescent="0.25">
      <c r="A39" s="24">
        <v>33</v>
      </c>
      <c r="B39" s="25">
        <v>594</v>
      </c>
      <c r="C39" s="26" t="str">
        <f t="shared" si="3"/>
        <v>9.9 min</v>
      </c>
      <c r="D39" s="25"/>
      <c r="E39" s="28">
        <v>33</v>
      </c>
      <c r="F39" s="28">
        <v>1</v>
      </c>
      <c r="G39" s="30">
        <v>0.99997705000000003</v>
      </c>
      <c r="H39" s="30">
        <v>0.99989885000000001</v>
      </c>
      <c r="I39" s="30">
        <v>0.99969609999999998</v>
      </c>
      <c r="J39" s="30">
        <v>0.99922860000000002</v>
      </c>
      <c r="K39" s="30">
        <v>0.99823550000000005</v>
      </c>
      <c r="L39" s="30">
        <v>0.99626530000000002</v>
      </c>
      <c r="M39" s="30">
        <v>0.99258964999999999</v>
      </c>
      <c r="N39" s="30">
        <v>0.98611546000000005</v>
      </c>
      <c r="O39" s="30">
        <v>0.97532960000000002</v>
      </c>
      <c r="P39" s="30">
        <v>0.95831555000000002</v>
      </c>
      <c r="Q39" s="30">
        <v>0.93289420000000001</v>
      </c>
      <c r="R39" s="30">
        <v>0.89691419999999999</v>
      </c>
      <c r="S39" s="30">
        <v>0.84868115</v>
      </c>
      <c r="T39" s="30">
        <v>0.78744840000000005</v>
      </c>
      <c r="U39" s="30">
        <v>0.71383609999999997</v>
      </c>
      <c r="V39" s="30">
        <v>0.63002389999999997</v>
      </c>
      <c r="W39" s="30">
        <v>0.53956956</v>
      </c>
      <c r="X39" s="30">
        <v>0.44673738000000002</v>
      </c>
      <c r="Y39" s="30">
        <v>0.35506860000000001</v>
      </c>
      <c r="Z39" s="30">
        <v>0.26418143999999999</v>
      </c>
      <c r="AA39" s="29"/>
      <c r="AB39" s="29">
        <v>0.26418143999999999</v>
      </c>
      <c r="AC39" s="31"/>
      <c r="AD39" s="29">
        <f t="shared" si="4"/>
        <v>0.8160503295</v>
      </c>
      <c r="AE39" s="29">
        <f t="shared" si="5"/>
        <v>0.99997665000934</v>
      </c>
      <c r="AF39" s="11"/>
      <c r="AG39" s="11"/>
      <c r="AH39" s="11"/>
      <c r="AI39" s="11"/>
      <c r="AJ39" s="11"/>
    </row>
    <row r="40" spans="1:36" x14ac:dyDescent="0.25">
      <c r="A40" s="24">
        <v>34</v>
      </c>
      <c r="B40" s="25">
        <v>612</v>
      </c>
      <c r="C40" s="26" t="str">
        <f t="shared" si="3"/>
        <v>10.2 min</v>
      </c>
      <c r="D40" s="25"/>
      <c r="E40" s="28">
        <v>34</v>
      </c>
      <c r="F40" s="28">
        <v>1</v>
      </c>
      <c r="G40" s="30">
        <v>0.99998200000000004</v>
      </c>
      <c r="H40" s="30">
        <v>0.99991969999999997</v>
      </c>
      <c r="I40" s="30">
        <v>0.9997587</v>
      </c>
      <c r="J40" s="30">
        <v>0.999386</v>
      </c>
      <c r="K40" s="30">
        <v>0.99859094999999998</v>
      </c>
      <c r="L40" s="30">
        <v>0.99700475</v>
      </c>
      <c r="M40" s="30">
        <v>0.99402404</v>
      </c>
      <c r="N40" s="30">
        <v>0.98872936</v>
      </c>
      <c r="O40" s="30">
        <v>0.9798173</v>
      </c>
      <c r="P40" s="30">
        <v>0.96559070000000002</v>
      </c>
      <c r="Q40" s="30">
        <v>0.94404065999999998</v>
      </c>
      <c r="R40" s="30">
        <v>0.91306319999999996</v>
      </c>
      <c r="S40" s="30">
        <v>0.87080979999999997</v>
      </c>
      <c r="T40" s="30">
        <v>0.81613000000000002</v>
      </c>
      <c r="U40" s="30">
        <v>0.74900096999999999</v>
      </c>
      <c r="V40" s="30">
        <v>0.67080784000000004</v>
      </c>
      <c r="W40" s="30">
        <v>0.5843159</v>
      </c>
      <c r="X40" s="30">
        <v>0.49317</v>
      </c>
      <c r="Y40" s="30">
        <v>0.40058893000000001</v>
      </c>
      <c r="Z40" s="30">
        <v>0.30617805999999997</v>
      </c>
      <c r="AA40" s="29"/>
      <c r="AB40" s="29">
        <v>0.30617805999999997</v>
      </c>
      <c r="AC40" s="31"/>
      <c r="AD40" s="29">
        <f t="shared" si="4"/>
        <v>0.833545443</v>
      </c>
      <c r="AE40" s="29">
        <f t="shared" si="5"/>
        <v>0.99998160000736003</v>
      </c>
      <c r="AF40" s="11"/>
      <c r="AG40" s="11"/>
      <c r="AH40" s="11"/>
      <c r="AI40" s="11"/>
      <c r="AJ40" s="11"/>
    </row>
    <row r="41" spans="1:36" x14ac:dyDescent="0.25">
      <c r="A41" s="24">
        <v>35</v>
      </c>
      <c r="B41" s="25">
        <v>630</v>
      </c>
      <c r="C41" s="26" t="str">
        <f t="shared" si="3"/>
        <v>10.5 min</v>
      </c>
      <c r="D41" s="25"/>
      <c r="E41" s="28">
        <v>35</v>
      </c>
      <c r="F41" s="28">
        <v>1</v>
      </c>
      <c r="G41" s="30">
        <v>0.99998575000000001</v>
      </c>
      <c r="H41" s="30">
        <v>0.99993639999999995</v>
      </c>
      <c r="I41" s="30">
        <v>0.99980824999999995</v>
      </c>
      <c r="J41" s="30">
        <v>0.99951120000000004</v>
      </c>
      <c r="K41" s="30">
        <v>0.99887420000000005</v>
      </c>
      <c r="L41" s="30">
        <v>0.9975967</v>
      </c>
      <c r="M41" s="30">
        <v>0.99518066999999999</v>
      </c>
      <c r="N41" s="30">
        <v>0.99085396999999997</v>
      </c>
      <c r="O41" s="30">
        <v>0.98350172999999996</v>
      </c>
      <c r="P41" s="30">
        <v>0.97163330000000003</v>
      </c>
      <c r="Q41" s="30">
        <v>0.95342400000000005</v>
      </c>
      <c r="R41" s="30">
        <v>0.926867</v>
      </c>
      <c r="S41" s="30">
        <v>0.89005089999999998</v>
      </c>
      <c r="T41" s="30">
        <v>0.84154505000000002</v>
      </c>
      <c r="U41" s="30">
        <v>0.78081290000000003</v>
      </c>
      <c r="V41" s="30">
        <v>0.70854139999999999</v>
      </c>
      <c r="W41" s="30">
        <v>0.62672870000000003</v>
      </c>
      <c r="X41" s="30">
        <v>0.53833850000000005</v>
      </c>
      <c r="Y41" s="30">
        <v>0.44613659999999999</v>
      </c>
      <c r="Z41" s="30">
        <v>0.34960272999999997</v>
      </c>
      <c r="AA41" s="29"/>
      <c r="AB41" s="29">
        <v>0.34960272999999997</v>
      </c>
      <c r="AC41" s="31"/>
      <c r="AD41" s="29">
        <f t="shared" si="4"/>
        <v>0.84994649750000006</v>
      </c>
      <c r="AE41" s="29">
        <f t="shared" si="5"/>
        <v>0.99998535000585997</v>
      </c>
      <c r="AF41" s="11"/>
      <c r="AG41" s="11"/>
      <c r="AH41" s="11"/>
      <c r="AI41" s="11"/>
      <c r="AJ41" s="11"/>
    </row>
    <row r="42" spans="1:36" x14ac:dyDescent="0.25">
      <c r="A42" s="24">
        <v>36</v>
      </c>
      <c r="B42" s="25">
        <v>648</v>
      </c>
      <c r="C42" s="26" t="str">
        <f t="shared" si="3"/>
        <v>10.8 min</v>
      </c>
      <c r="D42" s="25"/>
      <c r="E42" s="28">
        <v>36</v>
      </c>
      <c r="F42" s="28">
        <v>1</v>
      </c>
      <c r="G42" s="30">
        <v>0.99998880000000001</v>
      </c>
      <c r="H42" s="30">
        <v>0.99994945999999996</v>
      </c>
      <c r="I42" s="30">
        <v>0.99984770000000001</v>
      </c>
      <c r="J42" s="30">
        <v>0.99961049999999996</v>
      </c>
      <c r="K42" s="30">
        <v>0.99909990000000004</v>
      </c>
      <c r="L42" s="30">
        <v>0.99807109999999999</v>
      </c>
      <c r="M42" s="30">
        <v>0.99611293999999995</v>
      </c>
      <c r="N42" s="30">
        <v>0.99257980000000001</v>
      </c>
      <c r="O42" s="30">
        <v>0.98652260000000003</v>
      </c>
      <c r="P42" s="30">
        <v>0.97664209999999996</v>
      </c>
      <c r="Q42" s="30">
        <v>0.96129995999999995</v>
      </c>
      <c r="R42" s="30">
        <v>0.93861925999999996</v>
      </c>
      <c r="S42" s="30">
        <v>0.90669630000000001</v>
      </c>
      <c r="T42" s="30">
        <v>0.86392385000000005</v>
      </c>
      <c r="U42" s="30">
        <v>0.80937329999999996</v>
      </c>
      <c r="V42" s="30">
        <v>0.74313980000000002</v>
      </c>
      <c r="W42" s="30">
        <v>0.66651183000000003</v>
      </c>
      <c r="X42" s="30">
        <v>0.58175575999999996</v>
      </c>
      <c r="Y42" s="30">
        <v>0.49110219999999999</v>
      </c>
      <c r="Z42" s="30">
        <v>0.39381945000000002</v>
      </c>
      <c r="AA42" s="29"/>
      <c r="AB42" s="29">
        <v>0.39381945000000002</v>
      </c>
      <c r="AC42" s="31"/>
      <c r="AD42" s="29">
        <f t="shared" si="4"/>
        <v>0.86523333049999995</v>
      </c>
      <c r="AE42" s="29">
        <f t="shared" si="5"/>
        <v>0.99998840000463995</v>
      </c>
      <c r="AF42" s="11"/>
      <c r="AG42" s="11"/>
      <c r="AH42" s="11"/>
      <c r="AI42" s="11"/>
      <c r="AJ42" s="11"/>
    </row>
    <row r="43" spans="1:36" x14ac:dyDescent="0.25">
      <c r="A43" s="24">
        <v>37</v>
      </c>
      <c r="B43" s="25">
        <v>666</v>
      </c>
      <c r="C43" s="26" t="str">
        <f t="shared" si="3"/>
        <v>11.1 min</v>
      </c>
      <c r="D43" s="25"/>
      <c r="E43" s="28">
        <v>37</v>
      </c>
      <c r="F43" s="28">
        <v>1</v>
      </c>
      <c r="G43" s="30">
        <v>0.99999099999999996</v>
      </c>
      <c r="H43" s="30">
        <v>0.99995979999999995</v>
      </c>
      <c r="I43" s="30">
        <v>0.99987879999999996</v>
      </c>
      <c r="J43" s="30">
        <v>0.9996893</v>
      </c>
      <c r="K43" s="30">
        <v>0.9992801</v>
      </c>
      <c r="L43" s="30">
        <v>0.99845110000000004</v>
      </c>
      <c r="M43" s="30">
        <v>0.99686474000000003</v>
      </c>
      <c r="N43" s="30">
        <v>0.99398140000000001</v>
      </c>
      <c r="O43" s="30">
        <v>0.98899685999999998</v>
      </c>
      <c r="P43" s="30">
        <v>0.9807863</v>
      </c>
      <c r="Q43" s="30">
        <v>0.96789349999999996</v>
      </c>
      <c r="R43" s="30">
        <v>0.94858986000000001</v>
      </c>
      <c r="S43" s="30">
        <v>0.92103060000000003</v>
      </c>
      <c r="T43" s="30">
        <v>0.88351769999999996</v>
      </c>
      <c r="U43" s="30">
        <v>0.83483832999999996</v>
      </c>
      <c r="V43" s="30">
        <v>0.7746054</v>
      </c>
      <c r="W43" s="30">
        <v>0.70347535999999999</v>
      </c>
      <c r="X43" s="30">
        <v>0.62303790000000003</v>
      </c>
      <c r="Y43" s="30">
        <v>0.53494929999999996</v>
      </c>
      <c r="Z43" s="30">
        <v>0.43821125999999999</v>
      </c>
      <c r="AA43" s="29"/>
      <c r="AB43" s="29">
        <v>0.43821125999999999</v>
      </c>
      <c r="AC43" s="31"/>
      <c r="AD43" s="29">
        <f t="shared" si="4"/>
        <v>0.8794014305000003</v>
      </c>
      <c r="AE43" s="29">
        <f t="shared" si="5"/>
        <v>0.99999060000375994</v>
      </c>
      <c r="AF43" s="11"/>
      <c r="AG43" s="11"/>
      <c r="AH43" s="11"/>
      <c r="AI43" s="11"/>
      <c r="AJ43" s="11"/>
    </row>
    <row r="44" spans="1:36" x14ac:dyDescent="0.25">
      <c r="A44" s="24">
        <v>38</v>
      </c>
      <c r="B44" s="25">
        <v>684</v>
      </c>
      <c r="C44" s="26" t="str">
        <f t="shared" si="3"/>
        <v>11.4 min</v>
      </c>
      <c r="D44" s="25"/>
      <c r="E44" s="28">
        <v>38</v>
      </c>
      <c r="F44" s="28">
        <v>1</v>
      </c>
      <c r="G44" s="30">
        <v>0.99999300000000002</v>
      </c>
      <c r="H44" s="30">
        <v>0.99996805</v>
      </c>
      <c r="I44" s="30">
        <v>0.99990343999999998</v>
      </c>
      <c r="J44" s="30">
        <v>0.99975203999999995</v>
      </c>
      <c r="K44" s="30">
        <v>0.99942379999999997</v>
      </c>
      <c r="L44" s="30">
        <v>0.99875592999999996</v>
      </c>
      <c r="M44" s="30">
        <v>0.99747059999999999</v>
      </c>
      <c r="N44" s="30">
        <v>0.99511930000000004</v>
      </c>
      <c r="O44" s="30">
        <v>0.99102159999999995</v>
      </c>
      <c r="P44" s="30">
        <v>0.98421013000000002</v>
      </c>
      <c r="Q44" s="30">
        <v>0.97340059999999995</v>
      </c>
      <c r="R44" s="30">
        <v>0.95702220000000005</v>
      </c>
      <c r="S44" s="30">
        <v>0.93332409999999999</v>
      </c>
      <c r="T44" s="30">
        <v>0.90058530000000003</v>
      </c>
      <c r="U44" s="30">
        <v>0.85740227000000002</v>
      </c>
      <c r="V44" s="30">
        <v>0.80301016999999997</v>
      </c>
      <c r="W44" s="30">
        <v>0.73752300000000004</v>
      </c>
      <c r="X44" s="30">
        <v>0.66190179999999998</v>
      </c>
      <c r="Y44" s="30">
        <v>0.57722560000000001</v>
      </c>
      <c r="Z44" s="30">
        <v>0.48220312999999998</v>
      </c>
      <c r="AA44" s="29"/>
      <c r="AB44" s="29">
        <v>0.48220312999999998</v>
      </c>
      <c r="AC44" s="31"/>
      <c r="AD44" s="29">
        <f t="shared" si="4"/>
        <v>0.89246080299999986</v>
      </c>
      <c r="AE44" s="29">
        <f t="shared" si="5"/>
        <v>0.99999260000295997</v>
      </c>
      <c r="AF44" s="11"/>
      <c r="AG44" s="11"/>
      <c r="AH44" s="11"/>
      <c r="AI44" s="11"/>
      <c r="AJ44" s="11"/>
    </row>
    <row r="45" spans="1:36" x14ac:dyDescent="0.25">
      <c r="A45" s="24">
        <v>39</v>
      </c>
      <c r="B45" s="25">
        <v>702</v>
      </c>
      <c r="C45" s="26" t="str">
        <f t="shared" si="3"/>
        <v>11.7 min</v>
      </c>
      <c r="D45" s="25"/>
      <c r="E45" s="28">
        <v>39</v>
      </c>
      <c r="F45" s="28">
        <v>1</v>
      </c>
      <c r="G45" s="30">
        <v>0.99999439999999995</v>
      </c>
      <c r="H45" s="30">
        <v>0.99997466999999995</v>
      </c>
      <c r="I45" s="30">
        <v>0.99992292999999999</v>
      </c>
      <c r="J45" s="30">
        <v>0.99980210000000003</v>
      </c>
      <c r="K45" s="30">
        <v>0.99953853999999998</v>
      </c>
      <c r="L45" s="30">
        <v>0.99900029999999995</v>
      </c>
      <c r="M45" s="30">
        <v>0.99795913999999997</v>
      </c>
      <c r="N45" s="30">
        <v>0.99604239999999999</v>
      </c>
      <c r="O45" s="30">
        <v>0.99267715000000001</v>
      </c>
      <c r="P45" s="30">
        <v>0.98703450000000004</v>
      </c>
      <c r="Q45" s="30">
        <v>0.97799086999999996</v>
      </c>
      <c r="R45" s="30">
        <v>0.96413300000000002</v>
      </c>
      <c r="S45" s="30">
        <v>0.94382845999999998</v>
      </c>
      <c r="T45" s="30">
        <v>0.91538304000000004</v>
      </c>
      <c r="U45" s="30">
        <v>0.87728249999999997</v>
      </c>
      <c r="V45" s="30">
        <v>0.82847904999999999</v>
      </c>
      <c r="W45" s="30">
        <v>0.76863800000000004</v>
      </c>
      <c r="X45" s="30">
        <v>0.69815799999999995</v>
      </c>
      <c r="Y45" s="30">
        <v>0.61756694000000001</v>
      </c>
      <c r="Z45" s="30">
        <v>0.52527990000000002</v>
      </c>
      <c r="AA45" s="29"/>
      <c r="AB45" s="29">
        <v>0.52527990000000002</v>
      </c>
      <c r="AC45" s="31"/>
      <c r="AD45" s="29">
        <f t="shared" si="4"/>
        <v>0.90443429450000001</v>
      </c>
      <c r="AE45" s="29">
        <f t="shared" si="5"/>
        <v>0.99999400000239991</v>
      </c>
      <c r="AF45" s="11"/>
      <c r="AG45" s="11"/>
      <c r="AH45" s="11"/>
      <c r="AI45" s="11"/>
      <c r="AJ45" s="11"/>
    </row>
    <row r="46" spans="1:36" x14ac:dyDescent="0.25">
      <c r="A46" s="24">
        <v>40</v>
      </c>
      <c r="B46" s="25">
        <v>720</v>
      </c>
      <c r="C46" s="26" t="str">
        <f t="shared" si="3"/>
        <v>12 min</v>
      </c>
      <c r="D46" s="25"/>
      <c r="E46" s="28">
        <v>40</v>
      </c>
      <c r="F46" s="28">
        <v>1</v>
      </c>
      <c r="G46" s="30">
        <v>0.99999570000000004</v>
      </c>
      <c r="H46" s="30">
        <v>0.99997985</v>
      </c>
      <c r="I46" s="30">
        <v>0.99993867000000003</v>
      </c>
      <c r="J46" s="30">
        <v>0.99984170000000006</v>
      </c>
      <c r="K46" s="30">
        <v>0.99963040000000003</v>
      </c>
      <c r="L46" s="30">
        <v>0.99919639999999998</v>
      </c>
      <c r="M46" s="30">
        <v>0.99835309999999999</v>
      </c>
      <c r="N46" s="30">
        <v>0.99679119999999999</v>
      </c>
      <c r="O46" s="30">
        <v>0.99402979999999996</v>
      </c>
      <c r="P46" s="30">
        <v>0.98936139999999995</v>
      </c>
      <c r="Q46" s="30">
        <v>0.98180944000000003</v>
      </c>
      <c r="R46" s="30">
        <v>0.97011409999999998</v>
      </c>
      <c r="S46" s="30">
        <v>0.95277369999999995</v>
      </c>
      <c r="T46" s="30">
        <v>0.92815910000000001</v>
      </c>
      <c r="U46" s="30">
        <v>0.89470833999999999</v>
      </c>
      <c r="V46" s="30">
        <v>0.85117580000000004</v>
      </c>
      <c r="W46" s="30">
        <v>0.79686840000000003</v>
      </c>
      <c r="X46" s="30">
        <v>0.73170100000000005</v>
      </c>
      <c r="Y46" s="30">
        <v>0.65569705</v>
      </c>
      <c r="Z46" s="30">
        <v>0.56699719999999998</v>
      </c>
      <c r="AA46" s="29"/>
      <c r="AB46" s="29">
        <v>0.56699719999999998</v>
      </c>
      <c r="AC46" s="31"/>
      <c r="AD46" s="29">
        <f t="shared" si="4"/>
        <v>0.91535611750000001</v>
      </c>
      <c r="AE46" s="29">
        <f t="shared" si="5"/>
        <v>0.99999530000188008</v>
      </c>
      <c r="AF46" s="11"/>
      <c r="AG46" s="11"/>
      <c r="AH46" s="11"/>
      <c r="AI46" s="11"/>
      <c r="AJ46" s="11"/>
    </row>
    <row r="47" spans="1:36" x14ac:dyDescent="0.25">
      <c r="A47" s="24">
        <v>41</v>
      </c>
      <c r="B47" s="25">
        <v>738</v>
      </c>
      <c r="C47" s="26" t="str">
        <f t="shared" si="3"/>
        <v>12.3 min</v>
      </c>
      <c r="D47" s="25"/>
      <c r="E47" s="28">
        <v>41</v>
      </c>
      <c r="F47" s="28">
        <v>1</v>
      </c>
      <c r="G47" s="30">
        <v>0.99999660000000001</v>
      </c>
      <c r="H47" s="30">
        <v>0.99998397000000006</v>
      </c>
      <c r="I47" s="30">
        <v>0.99995106</v>
      </c>
      <c r="J47" s="30">
        <v>0.99987349999999997</v>
      </c>
      <c r="K47" s="30">
        <v>0.99970376000000005</v>
      </c>
      <c r="L47" s="30">
        <v>0.99935399999999996</v>
      </c>
      <c r="M47" s="30">
        <v>0.99867090000000003</v>
      </c>
      <c r="N47" s="30">
        <v>0.99739849999999997</v>
      </c>
      <c r="O47" s="30">
        <v>0.99513419999999997</v>
      </c>
      <c r="P47" s="30">
        <v>0.9912765</v>
      </c>
      <c r="Q47" s="30">
        <v>0.98498090000000005</v>
      </c>
      <c r="R47" s="30">
        <v>0.97513335999999995</v>
      </c>
      <c r="S47" s="30">
        <v>0.96036849999999996</v>
      </c>
      <c r="T47" s="30">
        <v>0.93914752999999995</v>
      </c>
      <c r="U47" s="30">
        <v>0.90991109999999997</v>
      </c>
      <c r="V47" s="30">
        <v>0.87128854</v>
      </c>
      <c r="W47" s="30">
        <v>0.82231325</v>
      </c>
      <c r="X47" s="30">
        <v>0.76249754000000003</v>
      </c>
      <c r="Y47" s="30">
        <v>0.69142245999999996</v>
      </c>
      <c r="Z47" s="30">
        <v>0.60698825000000001</v>
      </c>
      <c r="AA47" s="29"/>
      <c r="AB47" s="29">
        <v>0.60698825000000001</v>
      </c>
      <c r="AC47" s="31"/>
      <c r="AD47" s="29">
        <f t="shared" si="4"/>
        <v>0.92526972099999971</v>
      </c>
      <c r="AE47" s="29">
        <f t="shared" si="5"/>
        <v>0.99999620000152001</v>
      </c>
      <c r="AF47" s="11"/>
      <c r="AG47" s="11"/>
      <c r="AH47" s="11"/>
      <c r="AI47" s="11"/>
      <c r="AJ47" s="11"/>
    </row>
    <row r="48" spans="1:36" x14ac:dyDescent="0.25">
      <c r="A48" s="24">
        <v>42</v>
      </c>
      <c r="B48" s="25">
        <v>756</v>
      </c>
      <c r="C48" s="26" t="str">
        <f t="shared" si="3"/>
        <v>12.6 min</v>
      </c>
      <c r="D48" s="25"/>
      <c r="E48" s="28">
        <v>42</v>
      </c>
      <c r="F48" s="28">
        <v>1</v>
      </c>
      <c r="G48" s="30">
        <v>0.99999720000000003</v>
      </c>
      <c r="H48" s="30">
        <v>0.99998730000000002</v>
      </c>
      <c r="I48" s="30">
        <v>0.99996090000000004</v>
      </c>
      <c r="J48" s="30">
        <v>0.99989885000000001</v>
      </c>
      <c r="K48" s="30">
        <v>0.99976240000000005</v>
      </c>
      <c r="L48" s="30">
        <v>0.99948037000000001</v>
      </c>
      <c r="M48" s="30">
        <v>0.99892705999999998</v>
      </c>
      <c r="N48" s="30">
        <v>0.99789090000000003</v>
      </c>
      <c r="O48" s="30">
        <v>0.99603569999999997</v>
      </c>
      <c r="P48" s="30">
        <v>0.99285126000000001</v>
      </c>
      <c r="Q48" s="30">
        <v>0.98761100000000002</v>
      </c>
      <c r="R48" s="30">
        <v>0.9793366</v>
      </c>
      <c r="S48" s="30">
        <v>0.96679853999999998</v>
      </c>
      <c r="T48" s="30">
        <v>0.94856560000000001</v>
      </c>
      <c r="U48" s="30">
        <v>0.92311763999999996</v>
      </c>
      <c r="V48" s="30">
        <v>0.88902000000000003</v>
      </c>
      <c r="W48" s="30">
        <v>0.84510874999999996</v>
      </c>
      <c r="X48" s="30">
        <v>0.79057469999999996</v>
      </c>
      <c r="Y48" s="30">
        <v>0.72462510000000002</v>
      </c>
      <c r="Z48" s="30">
        <v>0.64496500000000001</v>
      </c>
      <c r="AA48" s="29"/>
      <c r="AB48" s="29">
        <v>0.64496500000000001</v>
      </c>
      <c r="AC48" s="31"/>
      <c r="AD48" s="29">
        <f t="shared" si="4"/>
        <v>0.93422574349999987</v>
      </c>
      <c r="AE48" s="29">
        <f t="shared" si="5"/>
        <v>0.99999680000128</v>
      </c>
      <c r="AF48" s="11"/>
      <c r="AG48" s="11"/>
      <c r="AH48" s="11"/>
      <c r="AI48" s="11"/>
      <c r="AJ48" s="11"/>
    </row>
    <row r="49" spans="1:36" x14ac:dyDescent="0.25">
      <c r="A49" s="24">
        <v>43</v>
      </c>
      <c r="B49" s="25">
        <v>774</v>
      </c>
      <c r="C49" s="26" t="str">
        <f t="shared" si="3"/>
        <v>12.9 min</v>
      </c>
      <c r="D49" s="25"/>
      <c r="E49" s="28">
        <v>43</v>
      </c>
      <c r="F49" s="28">
        <v>1</v>
      </c>
      <c r="G49" s="30">
        <v>0.99999773999999997</v>
      </c>
      <c r="H49" s="30">
        <v>0.99998986999999995</v>
      </c>
      <c r="I49" s="30">
        <v>0.99996879999999999</v>
      </c>
      <c r="J49" s="30">
        <v>0.99991905999999997</v>
      </c>
      <c r="K49" s="30">
        <v>0.99980944000000005</v>
      </c>
      <c r="L49" s="30">
        <v>0.99958205</v>
      </c>
      <c r="M49" s="30">
        <v>0.99913379999999996</v>
      </c>
      <c r="N49" s="30">
        <v>0.99829024</v>
      </c>
      <c r="O49" s="30">
        <v>0.99677070000000001</v>
      </c>
      <c r="P49" s="30">
        <v>0.99414486000000002</v>
      </c>
      <c r="Q49" s="30">
        <v>0.98978907000000005</v>
      </c>
      <c r="R49" s="30">
        <v>0.98284996000000002</v>
      </c>
      <c r="S49" s="30">
        <v>0.97222920000000002</v>
      </c>
      <c r="T49" s="30">
        <v>0.95661169999999995</v>
      </c>
      <c r="U49" s="30">
        <v>0.93454539999999997</v>
      </c>
      <c r="V49" s="30">
        <v>0.90457849999999995</v>
      </c>
      <c r="W49" s="30">
        <v>0.86541765999999998</v>
      </c>
      <c r="X49" s="30">
        <v>0.81600779999999995</v>
      </c>
      <c r="Y49" s="30">
        <v>0.75525410000000004</v>
      </c>
      <c r="Z49" s="30">
        <v>0.68071570000000003</v>
      </c>
      <c r="AA49" s="29"/>
      <c r="AB49" s="29">
        <v>0.68071570000000003</v>
      </c>
      <c r="AC49" s="31"/>
      <c r="AD49" s="29">
        <f t="shared" si="4"/>
        <v>0.94228028249999995</v>
      </c>
      <c r="AE49" s="29">
        <f t="shared" si="5"/>
        <v>0.99999734000106399</v>
      </c>
      <c r="AF49" s="11"/>
      <c r="AG49" s="11"/>
      <c r="AH49" s="11"/>
      <c r="AI49" s="11"/>
      <c r="AJ49" s="11"/>
    </row>
    <row r="50" spans="1:36" x14ac:dyDescent="0.25">
      <c r="A50" s="24">
        <v>44</v>
      </c>
      <c r="B50" s="25">
        <v>792</v>
      </c>
      <c r="C50" s="26" t="str">
        <f t="shared" si="3"/>
        <v>13.2 min</v>
      </c>
      <c r="D50" s="25"/>
      <c r="E50" s="28">
        <v>44</v>
      </c>
      <c r="F50" s="28">
        <v>1</v>
      </c>
      <c r="G50" s="30">
        <v>0.99999839999999995</v>
      </c>
      <c r="H50" s="30">
        <v>0.9999922</v>
      </c>
      <c r="I50" s="30">
        <v>0.99997513999999998</v>
      </c>
      <c r="J50" s="30">
        <v>0.99993540000000003</v>
      </c>
      <c r="K50" s="30">
        <v>0.99984709999999999</v>
      </c>
      <c r="L50" s="30">
        <v>0.99966359999999999</v>
      </c>
      <c r="M50" s="30">
        <v>0.99930065999999995</v>
      </c>
      <c r="N50" s="30">
        <v>0.99861383000000004</v>
      </c>
      <c r="O50" s="30">
        <v>0.99737005999999995</v>
      </c>
      <c r="P50" s="30">
        <v>0.99520664999999997</v>
      </c>
      <c r="Q50" s="30">
        <v>0.99159074000000003</v>
      </c>
      <c r="R50" s="30">
        <v>0.98578140000000003</v>
      </c>
      <c r="S50" s="30">
        <v>0.97680509999999998</v>
      </c>
      <c r="T50" s="30">
        <v>0.96346609999999999</v>
      </c>
      <c r="U50" s="30">
        <v>0.94439846000000005</v>
      </c>
      <c r="V50" s="30">
        <v>0.91817159999999998</v>
      </c>
      <c r="W50" s="30">
        <v>0.88341904000000004</v>
      </c>
      <c r="X50" s="30">
        <v>0.8389086</v>
      </c>
      <c r="Y50" s="30">
        <v>0.78331439999999997</v>
      </c>
      <c r="Z50" s="30">
        <v>0.71410019999999996</v>
      </c>
      <c r="AA50" s="29"/>
      <c r="AB50" s="29">
        <v>0.71410019999999996</v>
      </c>
      <c r="AC50" s="31"/>
      <c r="AD50" s="29">
        <f t="shared" si="4"/>
        <v>0.9494929339999999</v>
      </c>
      <c r="AE50" s="29">
        <f t="shared" si="5"/>
        <v>0.99999800000079997</v>
      </c>
      <c r="AF50" s="11"/>
      <c r="AG50" s="11"/>
      <c r="AH50" s="11"/>
      <c r="AI50" s="11"/>
      <c r="AJ50" s="11"/>
    </row>
    <row r="51" spans="1:36" x14ac:dyDescent="0.25">
      <c r="A51" s="24">
        <v>45</v>
      </c>
      <c r="B51" s="25">
        <v>810</v>
      </c>
      <c r="C51" s="26" t="str">
        <f t="shared" si="3"/>
        <v>13.5 min</v>
      </c>
      <c r="D51" s="25"/>
      <c r="E51" s="28">
        <v>45</v>
      </c>
      <c r="F51" s="28">
        <v>1</v>
      </c>
      <c r="G51" s="30">
        <v>0.99999859999999996</v>
      </c>
      <c r="H51" s="30">
        <v>0.99999389999999999</v>
      </c>
      <c r="I51" s="30">
        <v>0.99998039999999999</v>
      </c>
      <c r="J51" s="30">
        <v>0.99994826000000003</v>
      </c>
      <c r="K51" s="30">
        <v>0.99987744999999995</v>
      </c>
      <c r="L51" s="30">
        <v>0.99972934000000002</v>
      </c>
      <c r="M51" s="30">
        <v>0.99943525</v>
      </c>
      <c r="N51" s="30">
        <v>0.9988764</v>
      </c>
      <c r="O51" s="30">
        <v>0.99785869999999999</v>
      </c>
      <c r="P51" s="30">
        <v>0.99607749999999995</v>
      </c>
      <c r="Q51" s="30">
        <v>0.9930793</v>
      </c>
      <c r="R51" s="30">
        <v>0.98822359999999998</v>
      </c>
      <c r="S51" s="30">
        <v>0.98065287000000001</v>
      </c>
      <c r="T51" s="30">
        <v>0.96928939999999997</v>
      </c>
      <c r="U51" s="30">
        <v>0.95286599999999999</v>
      </c>
      <c r="V51" s="30">
        <v>0.93000059999999996</v>
      </c>
      <c r="W51" s="30">
        <v>0.89930019999999999</v>
      </c>
      <c r="X51" s="30">
        <v>0.85941679999999998</v>
      </c>
      <c r="Y51" s="30">
        <v>0.80885810000000002</v>
      </c>
      <c r="Z51" s="30">
        <v>0.74504239999999999</v>
      </c>
      <c r="AA51" s="29"/>
      <c r="AB51" s="29">
        <v>0.74504239999999999</v>
      </c>
      <c r="AC51" s="31"/>
      <c r="AD51" s="29">
        <f t="shared" si="4"/>
        <v>0.95592525349999991</v>
      </c>
      <c r="AE51" s="29">
        <f t="shared" si="5"/>
        <v>0.99999820000071993</v>
      </c>
      <c r="AF51" s="11"/>
      <c r="AG51" s="11"/>
      <c r="AH51" s="11"/>
      <c r="AI51" s="11"/>
      <c r="AJ51" s="11"/>
    </row>
    <row r="52" spans="1:36" x14ac:dyDescent="0.25">
      <c r="A52" s="24">
        <v>46</v>
      </c>
      <c r="B52" s="25">
        <v>828</v>
      </c>
      <c r="C52" s="26" t="str">
        <f t="shared" si="3"/>
        <v>13.8 min</v>
      </c>
      <c r="D52" s="25"/>
      <c r="E52" s="28">
        <v>46</v>
      </c>
      <c r="F52" s="28">
        <v>1</v>
      </c>
      <c r="G52" s="30">
        <v>0.99999910000000003</v>
      </c>
      <c r="H52" s="30">
        <v>0.99999519999999997</v>
      </c>
      <c r="I52" s="30">
        <v>0.99998430000000005</v>
      </c>
      <c r="J52" s="30">
        <v>0.99995860000000003</v>
      </c>
      <c r="K52" s="30">
        <v>0.99990164999999998</v>
      </c>
      <c r="L52" s="30">
        <v>0.99978197000000002</v>
      </c>
      <c r="M52" s="30">
        <v>0.99954385000000001</v>
      </c>
      <c r="N52" s="30">
        <v>0.99908920000000001</v>
      </c>
      <c r="O52" s="30">
        <v>0.99825680000000006</v>
      </c>
      <c r="P52" s="30">
        <v>0.99679130000000005</v>
      </c>
      <c r="Q52" s="30">
        <v>0.99430805</v>
      </c>
      <c r="R52" s="30">
        <v>0.99025510000000005</v>
      </c>
      <c r="S52" s="30">
        <v>0.98388224999999996</v>
      </c>
      <c r="T52" s="30">
        <v>0.97422516000000003</v>
      </c>
      <c r="U52" s="30">
        <v>0.96012059999999999</v>
      </c>
      <c r="V52" s="30">
        <v>0.9402568</v>
      </c>
      <c r="W52" s="30">
        <v>0.91325009999999995</v>
      </c>
      <c r="X52" s="30">
        <v>0.8776891</v>
      </c>
      <c r="Y52" s="30">
        <v>0.83197379999999999</v>
      </c>
      <c r="Z52" s="30">
        <v>0.77352213999999997</v>
      </c>
      <c r="AA52" s="29"/>
      <c r="AB52" s="29">
        <v>0.77352213999999997</v>
      </c>
      <c r="AC52" s="31"/>
      <c r="AD52" s="29">
        <f t="shared" si="4"/>
        <v>0.96163925350000012</v>
      </c>
      <c r="AE52" s="29">
        <f t="shared" si="5"/>
        <v>0.99999870000052005</v>
      </c>
      <c r="AF52" s="11"/>
      <c r="AG52" s="11"/>
      <c r="AH52" s="11"/>
      <c r="AI52" s="11"/>
      <c r="AJ52" s="11"/>
    </row>
    <row r="53" spans="1:36" x14ac:dyDescent="0.25">
      <c r="A53" s="24">
        <v>47</v>
      </c>
      <c r="B53" s="25">
        <v>846</v>
      </c>
      <c r="C53" s="26" t="str">
        <f t="shared" si="3"/>
        <v>14.1 min</v>
      </c>
      <c r="D53" s="25"/>
      <c r="E53" s="28">
        <v>47</v>
      </c>
      <c r="F53" s="28">
        <v>1</v>
      </c>
      <c r="G53" s="30">
        <v>0.99999919999999998</v>
      </c>
      <c r="H53" s="30">
        <v>0.9999962</v>
      </c>
      <c r="I53" s="30">
        <v>0.99998765999999994</v>
      </c>
      <c r="J53" s="30">
        <v>0.99996704000000003</v>
      </c>
      <c r="K53" s="30">
        <v>0.99992095999999997</v>
      </c>
      <c r="L53" s="30">
        <v>0.99982459999999995</v>
      </c>
      <c r="M53" s="30">
        <v>0.99963139999999995</v>
      </c>
      <c r="N53" s="30">
        <v>0.99926170000000003</v>
      </c>
      <c r="O53" s="30">
        <v>0.99858130000000001</v>
      </c>
      <c r="P53" s="30">
        <v>0.99737640000000005</v>
      </c>
      <c r="Q53" s="30">
        <v>0.99532129999999996</v>
      </c>
      <c r="R53" s="30">
        <v>0.99194320000000002</v>
      </c>
      <c r="S53" s="30">
        <v>0.98658776000000004</v>
      </c>
      <c r="T53" s="30">
        <v>0.97839889999999996</v>
      </c>
      <c r="U53" s="30">
        <v>0.96631889999999998</v>
      </c>
      <c r="V53" s="30">
        <v>0.94911926999999996</v>
      </c>
      <c r="W53" s="30">
        <v>0.92545449999999996</v>
      </c>
      <c r="X53" s="30">
        <v>0.89389277</v>
      </c>
      <c r="Y53" s="30">
        <v>0.85277740000000002</v>
      </c>
      <c r="Z53" s="30">
        <v>0.79956674999999999</v>
      </c>
      <c r="AA53" s="29"/>
      <c r="AB53" s="29">
        <v>0.79956674999999999</v>
      </c>
      <c r="AC53" s="31"/>
      <c r="AD53" s="29">
        <f t="shared" si="4"/>
        <v>0.96669636050000007</v>
      </c>
      <c r="AE53" s="29">
        <f t="shared" si="5"/>
        <v>0.99999880000047991</v>
      </c>
      <c r="AF53" s="11"/>
      <c r="AG53" s="11"/>
      <c r="AH53" s="11"/>
      <c r="AI53" s="11"/>
      <c r="AJ53" s="11"/>
    </row>
    <row r="54" spans="1:36" x14ac:dyDescent="0.25">
      <c r="A54" s="24">
        <v>48</v>
      </c>
      <c r="B54" s="25">
        <v>864</v>
      </c>
      <c r="C54" s="26" t="str">
        <f t="shared" si="3"/>
        <v>14.4 min</v>
      </c>
      <c r="D54" s="25"/>
      <c r="E54" s="28">
        <v>48</v>
      </c>
      <c r="F54" s="28">
        <v>1</v>
      </c>
      <c r="G54" s="30">
        <v>0.99999939999999998</v>
      </c>
      <c r="H54" s="30">
        <v>0.99999713999999995</v>
      </c>
      <c r="I54" s="30">
        <v>0.99999033999999998</v>
      </c>
      <c r="J54" s="30">
        <v>0.99997369999999997</v>
      </c>
      <c r="K54" s="30">
        <v>0.99993664000000004</v>
      </c>
      <c r="L54" s="30">
        <v>0.99985869999999999</v>
      </c>
      <c r="M54" s="30">
        <v>0.99970232999999997</v>
      </c>
      <c r="N54" s="30">
        <v>0.99940150000000005</v>
      </c>
      <c r="O54" s="30">
        <v>0.99884534000000003</v>
      </c>
      <c r="P54" s="30">
        <v>0.99785524999999997</v>
      </c>
      <c r="Q54" s="30">
        <v>0.99615644999999997</v>
      </c>
      <c r="R54" s="30">
        <v>0.993344</v>
      </c>
      <c r="S54" s="30">
        <v>0.98885095000000001</v>
      </c>
      <c r="T54" s="30">
        <v>0.98192142999999998</v>
      </c>
      <c r="U54" s="30">
        <v>0.97160137000000002</v>
      </c>
      <c r="V54" s="30">
        <v>0.95675370000000004</v>
      </c>
      <c r="W54" s="30">
        <v>0.93609240000000005</v>
      </c>
      <c r="X54" s="30">
        <v>0.90819925000000001</v>
      </c>
      <c r="Y54" s="30">
        <v>0.87140519999999999</v>
      </c>
      <c r="Z54" s="30">
        <v>0.82324094000000003</v>
      </c>
      <c r="AA54" s="29"/>
      <c r="AB54" s="29">
        <v>0.82324094000000003</v>
      </c>
      <c r="AC54" s="31"/>
      <c r="AD54" s="29">
        <f t="shared" si="4"/>
        <v>0.97115630150000032</v>
      </c>
      <c r="AE54" s="29">
        <f t="shared" si="5"/>
        <v>0.99999900000039998</v>
      </c>
      <c r="AF54" s="11"/>
      <c r="AG54" s="11"/>
      <c r="AH54" s="11"/>
      <c r="AI54" s="11"/>
      <c r="AJ54" s="11"/>
    </row>
    <row r="55" spans="1:36" x14ac:dyDescent="0.25">
      <c r="A55" s="24">
        <v>49</v>
      </c>
      <c r="B55" s="25">
        <v>882</v>
      </c>
      <c r="C55" s="26" t="str">
        <f t="shared" si="3"/>
        <v>14.7 min</v>
      </c>
      <c r="D55" s="25"/>
      <c r="E55" s="28">
        <v>49</v>
      </c>
      <c r="F55" s="28">
        <v>1</v>
      </c>
      <c r="G55" s="30">
        <v>0.99999959999999999</v>
      </c>
      <c r="H55" s="30">
        <v>0.9999979</v>
      </c>
      <c r="I55" s="30">
        <v>0.9999924</v>
      </c>
      <c r="J55" s="30">
        <v>0.99997899999999995</v>
      </c>
      <c r="K55" s="30">
        <v>0.99994930000000004</v>
      </c>
      <c r="L55" s="30">
        <v>0.99988619999999995</v>
      </c>
      <c r="M55" s="30">
        <v>0.99975959999999997</v>
      </c>
      <c r="N55" s="30">
        <v>0.99951480000000004</v>
      </c>
      <c r="O55" s="30">
        <v>0.99906050000000002</v>
      </c>
      <c r="P55" s="30">
        <v>0.99824743999999999</v>
      </c>
      <c r="Q55" s="30">
        <v>0.9968439</v>
      </c>
      <c r="R55" s="30">
        <v>0.99450530000000004</v>
      </c>
      <c r="S55" s="30">
        <v>0.99074130000000005</v>
      </c>
      <c r="T55" s="30">
        <v>0.98488830000000005</v>
      </c>
      <c r="U55" s="30">
        <v>0.97609246000000005</v>
      </c>
      <c r="V55" s="30">
        <v>0.96331155000000002</v>
      </c>
      <c r="W55" s="30">
        <v>0.94533290000000003</v>
      </c>
      <c r="X55" s="30">
        <v>0.92078000000000004</v>
      </c>
      <c r="Y55" s="30">
        <v>0.88800539999999994</v>
      </c>
      <c r="Z55" s="30">
        <v>0.84464085</v>
      </c>
      <c r="AA55" s="29"/>
      <c r="AB55" s="29">
        <v>0.84464085</v>
      </c>
      <c r="AC55" s="31"/>
      <c r="AD55" s="29">
        <f t="shared" si="4"/>
        <v>0.97507643500000007</v>
      </c>
      <c r="AE55" s="29">
        <f t="shared" si="5"/>
        <v>0.99999920000031994</v>
      </c>
      <c r="AF55" s="11"/>
      <c r="AG55" s="11"/>
      <c r="AH55" s="11"/>
      <c r="AI55" s="11"/>
      <c r="AJ55" s="11"/>
    </row>
    <row r="56" spans="1:36" x14ac:dyDescent="0.25">
      <c r="A56" s="24">
        <v>50</v>
      </c>
      <c r="B56" s="25">
        <v>900</v>
      </c>
      <c r="C56" s="26" t="str">
        <f t="shared" si="3"/>
        <v>15 min</v>
      </c>
      <c r="D56" s="25"/>
      <c r="E56" s="28">
        <v>50</v>
      </c>
      <c r="F56" s="28">
        <v>1</v>
      </c>
      <c r="G56" s="30">
        <v>0.99999970000000005</v>
      </c>
      <c r="H56" s="30">
        <v>0.99999844999999998</v>
      </c>
      <c r="I56" s="30">
        <v>0.99999415999999997</v>
      </c>
      <c r="J56" s="30">
        <v>0.99998339999999997</v>
      </c>
      <c r="K56" s="30">
        <v>0.99995940000000005</v>
      </c>
      <c r="L56" s="30">
        <v>0.99990849999999998</v>
      </c>
      <c r="M56" s="30">
        <v>0.99980590000000003</v>
      </c>
      <c r="N56" s="30">
        <v>0.99960689999999996</v>
      </c>
      <c r="O56" s="30">
        <v>0.99923569999999995</v>
      </c>
      <c r="P56" s="30">
        <v>0.99856809999999996</v>
      </c>
      <c r="Q56" s="30">
        <v>0.99740963999999999</v>
      </c>
      <c r="R56" s="30">
        <v>0.99546670000000004</v>
      </c>
      <c r="S56" s="30">
        <v>0.99231809999999998</v>
      </c>
      <c r="T56" s="30">
        <v>0.98738309999999996</v>
      </c>
      <c r="U56" s="30">
        <v>0.97990250000000001</v>
      </c>
      <c r="V56" s="30">
        <v>0.96892929999999999</v>
      </c>
      <c r="W56" s="30">
        <v>0.95333429999999997</v>
      </c>
      <c r="X56" s="30">
        <v>0.93180125999999996</v>
      </c>
      <c r="Y56" s="30">
        <v>0.90273373999999995</v>
      </c>
      <c r="Z56" s="30">
        <v>0.86388359999999997</v>
      </c>
      <c r="AA56" s="29"/>
      <c r="AB56" s="29">
        <v>0.86388359999999997</v>
      </c>
      <c r="AC56" s="31"/>
      <c r="AD56" s="29">
        <f t="shared" si="4"/>
        <v>0.97851112250000016</v>
      </c>
      <c r="AE56" s="29">
        <f t="shared" si="5"/>
        <v>0.99999930000028003</v>
      </c>
      <c r="AF56" s="11"/>
      <c r="AG56" s="11"/>
      <c r="AH56" s="11"/>
      <c r="AI56" s="11"/>
      <c r="AJ56" s="11"/>
    </row>
    <row r="57" spans="1:36" x14ac:dyDescent="0.25">
      <c r="A57" s="24">
        <v>51</v>
      </c>
      <c r="B57" s="25">
        <v>918</v>
      </c>
      <c r="C57" s="26" t="str">
        <f t="shared" si="3"/>
        <v>15.3 min</v>
      </c>
      <c r="D57" s="25"/>
      <c r="E57" s="28">
        <v>51</v>
      </c>
      <c r="F57" s="28">
        <v>0.99999994000000003</v>
      </c>
      <c r="G57" s="30">
        <v>1</v>
      </c>
      <c r="H57" s="30">
        <v>0.99999890000000002</v>
      </c>
      <c r="I57" s="30">
        <v>0.99999550000000004</v>
      </c>
      <c r="J57" s="30">
        <v>0.99998699999999996</v>
      </c>
      <c r="K57" s="30">
        <v>0.99996763</v>
      </c>
      <c r="L57" s="30">
        <v>0.99992669999999995</v>
      </c>
      <c r="M57" s="30">
        <v>0.99984329999999999</v>
      </c>
      <c r="N57" s="30">
        <v>0.9996815</v>
      </c>
      <c r="O57" s="30">
        <v>0.9993784</v>
      </c>
      <c r="P57" s="30">
        <v>0.99883056000000003</v>
      </c>
      <c r="Q57" s="30">
        <v>0.99787486000000003</v>
      </c>
      <c r="R57" s="30">
        <v>0.99626254999999997</v>
      </c>
      <c r="S57" s="30">
        <v>0.99363166000000003</v>
      </c>
      <c r="T57" s="30">
        <v>0.98947746000000003</v>
      </c>
      <c r="U57" s="30">
        <v>0.98312829999999996</v>
      </c>
      <c r="V57" s="30">
        <v>0.97373027000000001</v>
      </c>
      <c r="W57" s="30">
        <v>0.96024209999999999</v>
      </c>
      <c r="X57" s="30">
        <v>0.94142294000000004</v>
      </c>
      <c r="Y57" s="30">
        <v>0.91574699999999998</v>
      </c>
      <c r="Z57" s="30">
        <v>0.88110299999999997</v>
      </c>
      <c r="AA57" s="29"/>
      <c r="AB57" s="29">
        <v>0.88110299999999997</v>
      </c>
      <c r="AC57" s="31"/>
      <c r="AD57" s="29">
        <f t="shared" si="4"/>
        <v>0.98151148149999989</v>
      </c>
      <c r="AE57" s="29">
        <f t="shared" si="5"/>
        <v>0.99999960000015997</v>
      </c>
      <c r="AF57" s="11"/>
      <c r="AG57" s="11"/>
      <c r="AH57" s="11"/>
      <c r="AI57" s="11"/>
      <c r="AJ57" s="11"/>
    </row>
    <row r="58" spans="1:36" x14ac:dyDescent="0.25">
      <c r="A58" s="24">
        <v>52</v>
      </c>
      <c r="B58" s="25">
        <v>936</v>
      </c>
      <c r="C58" s="26" t="str">
        <f t="shared" si="3"/>
        <v>15.6 min</v>
      </c>
      <c r="D58" s="25"/>
      <c r="E58" s="28">
        <v>52</v>
      </c>
      <c r="F58" s="28">
        <v>1</v>
      </c>
      <c r="G58" s="30">
        <v>1.0000001000000001</v>
      </c>
      <c r="H58" s="30">
        <v>0.99999917000000005</v>
      </c>
      <c r="I58" s="30">
        <v>0.99999660000000001</v>
      </c>
      <c r="J58" s="30">
        <v>0.99998956999999999</v>
      </c>
      <c r="K58" s="30">
        <v>0.99997424999999995</v>
      </c>
      <c r="L58" s="30">
        <v>0.99994092999999995</v>
      </c>
      <c r="M58" s="30">
        <v>0.99987349999999997</v>
      </c>
      <c r="N58" s="30">
        <v>0.99974202999999995</v>
      </c>
      <c r="O58" s="30">
        <v>0.99949443000000004</v>
      </c>
      <c r="P58" s="30">
        <v>0.99904530000000002</v>
      </c>
      <c r="Q58" s="30">
        <v>0.99825715999999998</v>
      </c>
      <c r="R58" s="30">
        <v>0.99692040000000004</v>
      </c>
      <c r="S58" s="30">
        <v>0.99472475000000005</v>
      </c>
      <c r="T58" s="30">
        <v>0.99123293000000001</v>
      </c>
      <c r="U58" s="30">
        <v>0.98585429999999996</v>
      </c>
      <c r="V58" s="30">
        <v>0.97782373</v>
      </c>
      <c r="W58" s="30">
        <v>0.96618974000000002</v>
      </c>
      <c r="X58" s="30">
        <v>0.9497951</v>
      </c>
      <c r="Y58" s="30">
        <v>0.9272011</v>
      </c>
      <c r="Z58" s="30">
        <v>0.8964413</v>
      </c>
      <c r="AA58" s="29"/>
      <c r="AB58" s="29">
        <v>0.8964413</v>
      </c>
      <c r="AC58" s="31"/>
      <c r="AD58" s="29">
        <f t="shared" si="4"/>
        <v>0.98412481950000008</v>
      </c>
      <c r="AE58" s="29">
        <f t="shared" si="5"/>
        <v>0.99999970000012006</v>
      </c>
      <c r="AF58" s="11"/>
      <c r="AG58" s="11"/>
      <c r="AH58" s="11"/>
      <c r="AI58" s="11"/>
      <c r="AJ58" s="11"/>
    </row>
    <row r="59" spans="1:36" x14ac:dyDescent="0.25">
      <c r="A59" s="24">
        <v>53</v>
      </c>
      <c r="B59" s="25">
        <v>954</v>
      </c>
      <c r="C59" s="26" t="str">
        <f t="shared" si="3"/>
        <v>15.9 min</v>
      </c>
      <c r="D59" s="25"/>
      <c r="E59" s="28">
        <v>53</v>
      </c>
      <c r="F59" s="28">
        <v>1</v>
      </c>
      <c r="G59" s="30">
        <v>1.0000001000000001</v>
      </c>
      <c r="H59" s="30">
        <v>0.99999959999999999</v>
      </c>
      <c r="I59" s="30">
        <v>0.99999726</v>
      </c>
      <c r="J59" s="30">
        <v>0.99999183000000003</v>
      </c>
      <c r="K59" s="30">
        <v>0.99997939999999996</v>
      </c>
      <c r="L59" s="30">
        <v>0.99995270000000003</v>
      </c>
      <c r="M59" s="30">
        <v>0.99989799999999995</v>
      </c>
      <c r="N59" s="30">
        <v>0.99979110000000004</v>
      </c>
      <c r="O59" s="30">
        <v>0.99958897000000002</v>
      </c>
      <c r="P59" s="30">
        <v>0.99922067000000003</v>
      </c>
      <c r="Q59" s="30">
        <v>0.9985716</v>
      </c>
      <c r="R59" s="30">
        <v>0.99746376000000003</v>
      </c>
      <c r="S59" s="30">
        <v>0.99563354000000004</v>
      </c>
      <c r="T59" s="30">
        <v>0.99270265999999996</v>
      </c>
      <c r="U59" s="30">
        <v>0.98815390000000003</v>
      </c>
      <c r="V59" s="30">
        <v>0.98130629999999996</v>
      </c>
      <c r="W59" s="30">
        <v>0.97129699999999997</v>
      </c>
      <c r="X59" s="30">
        <v>0.95705812999999995</v>
      </c>
      <c r="Y59" s="30">
        <v>0.93724626</v>
      </c>
      <c r="Z59" s="30">
        <v>0.91004600000000002</v>
      </c>
      <c r="AA59" s="29"/>
      <c r="AB59" s="29">
        <v>0.91004600000000002</v>
      </c>
      <c r="AC59" s="31"/>
      <c r="AD59" s="29">
        <f t="shared" si="4"/>
        <v>0.98639493899999997</v>
      </c>
      <c r="AE59" s="29">
        <f t="shared" si="5"/>
        <v>0.99999970000012006</v>
      </c>
      <c r="AF59" s="11"/>
      <c r="AG59" s="11"/>
      <c r="AH59" s="11"/>
      <c r="AI59" s="11"/>
      <c r="AJ59" s="11"/>
    </row>
    <row r="60" spans="1:36" x14ac:dyDescent="0.25">
      <c r="A60" s="24">
        <v>54</v>
      </c>
      <c r="B60" s="25">
        <v>972</v>
      </c>
      <c r="C60" s="26" t="str">
        <f t="shared" si="3"/>
        <v>16.2 min</v>
      </c>
      <c r="D60" s="25"/>
      <c r="E60" s="28">
        <v>54</v>
      </c>
      <c r="F60" s="28">
        <v>0.99999994000000003</v>
      </c>
      <c r="G60" s="30">
        <v>1.0000001999999999</v>
      </c>
      <c r="H60" s="30">
        <v>0.99999963999999997</v>
      </c>
      <c r="I60" s="30">
        <v>0.9999981</v>
      </c>
      <c r="J60" s="30">
        <v>0.99999369999999999</v>
      </c>
      <c r="K60" s="30">
        <v>0.99998370000000003</v>
      </c>
      <c r="L60" s="30">
        <v>0.99996200000000002</v>
      </c>
      <c r="M60" s="30">
        <v>0.99991799999999997</v>
      </c>
      <c r="N60" s="30">
        <v>0.99983089999999997</v>
      </c>
      <c r="O60" s="30">
        <v>0.9996659</v>
      </c>
      <c r="P60" s="30">
        <v>0.99936413999999996</v>
      </c>
      <c r="Q60" s="30">
        <v>0.99882950000000004</v>
      </c>
      <c r="R60" s="30">
        <v>0.99791249999999998</v>
      </c>
      <c r="S60" s="30">
        <v>0.99638819999999995</v>
      </c>
      <c r="T60" s="30">
        <v>0.99393149999999997</v>
      </c>
      <c r="U60" s="30">
        <v>0.99009066999999995</v>
      </c>
      <c r="V60" s="30">
        <v>0.98426336000000003</v>
      </c>
      <c r="W60" s="30">
        <v>0.97567250000000005</v>
      </c>
      <c r="X60" s="30">
        <v>0.96334063999999997</v>
      </c>
      <c r="Y60" s="30">
        <v>0.94602640000000005</v>
      </c>
      <c r="Z60" s="30">
        <v>0.92206465999999998</v>
      </c>
      <c r="AA60" s="29"/>
      <c r="AB60" s="29">
        <v>0.92206465999999998</v>
      </c>
      <c r="AC60" s="31"/>
      <c r="AD60" s="29">
        <f t="shared" si="4"/>
        <v>0.98836181050000005</v>
      </c>
      <c r="AE60" s="29">
        <f t="shared" si="5"/>
        <v>0.99999980000007993</v>
      </c>
      <c r="AF60" s="11"/>
      <c r="AG60" s="11"/>
      <c r="AH60" s="11"/>
      <c r="AI60" s="11"/>
      <c r="AJ60" s="11"/>
    </row>
    <row r="61" spans="1:36" x14ac:dyDescent="0.25">
      <c r="A61" s="24">
        <v>55</v>
      </c>
      <c r="B61" s="25">
        <v>990</v>
      </c>
      <c r="C61" s="26" t="str">
        <f t="shared" si="3"/>
        <v>16.5 min</v>
      </c>
      <c r="D61" s="25"/>
      <c r="E61" s="28">
        <v>55</v>
      </c>
      <c r="F61" s="28">
        <v>0.99999990000000005</v>
      </c>
      <c r="G61" s="30">
        <v>1.0000001999999999</v>
      </c>
      <c r="H61" s="30">
        <v>1</v>
      </c>
      <c r="I61" s="30">
        <v>0.99999870000000002</v>
      </c>
      <c r="J61" s="30">
        <v>0.99999523000000001</v>
      </c>
      <c r="K61" s="30">
        <v>0.99998724000000005</v>
      </c>
      <c r="L61" s="30">
        <v>0.99996969999999996</v>
      </c>
      <c r="M61" s="30">
        <v>0.99993383999999996</v>
      </c>
      <c r="N61" s="30">
        <v>0.99986326999999997</v>
      </c>
      <c r="O61" s="30">
        <v>0.99972855999999999</v>
      </c>
      <c r="P61" s="30">
        <v>0.99948119999999996</v>
      </c>
      <c r="Q61" s="30">
        <v>0.99904126000000004</v>
      </c>
      <c r="R61" s="30">
        <v>0.99828273000000001</v>
      </c>
      <c r="S61" s="30">
        <v>0.99701470000000003</v>
      </c>
      <c r="T61" s="30">
        <v>0.99495756999999996</v>
      </c>
      <c r="U61" s="30">
        <v>0.99171949999999998</v>
      </c>
      <c r="V61" s="30">
        <v>0.98676944</v>
      </c>
      <c r="W61" s="30">
        <v>0.97941270000000002</v>
      </c>
      <c r="X61" s="30">
        <v>0.96876090000000004</v>
      </c>
      <c r="Y61" s="30">
        <v>0.95367645999999995</v>
      </c>
      <c r="Z61" s="30">
        <v>0.93264294000000003</v>
      </c>
      <c r="AA61" s="29"/>
      <c r="AB61" s="29">
        <v>0.93264294000000003</v>
      </c>
      <c r="AC61" s="31"/>
      <c r="AD61" s="29">
        <f t="shared" si="4"/>
        <v>0.99006180700000002</v>
      </c>
      <c r="AE61" s="29">
        <f t="shared" si="5"/>
        <v>0.99999980000007993</v>
      </c>
      <c r="AF61" s="11"/>
      <c r="AG61" s="11"/>
      <c r="AH61" s="11"/>
      <c r="AI61" s="11"/>
      <c r="AJ61" s="11"/>
    </row>
    <row r="62" spans="1:36" x14ac:dyDescent="0.25">
      <c r="A62" s="24">
        <v>56</v>
      </c>
      <c r="B62" s="25">
        <v>1008</v>
      </c>
      <c r="C62" s="26" t="str">
        <f t="shared" si="3"/>
        <v>16.8 min</v>
      </c>
      <c r="D62" s="25"/>
      <c r="E62" s="28">
        <v>56</v>
      </c>
      <c r="F62" s="28">
        <v>0.99999990000000005</v>
      </c>
      <c r="G62" s="30">
        <v>1.0000001999999999</v>
      </c>
      <c r="H62" s="30">
        <v>1.0000001000000001</v>
      </c>
      <c r="I62" s="30">
        <v>0.99999905</v>
      </c>
      <c r="J62" s="30">
        <v>0.99999623999999998</v>
      </c>
      <c r="K62" s="30">
        <v>0.99999000000000005</v>
      </c>
      <c r="L62" s="30">
        <v>0.99997574</v>
      </c>
      <c r="M62" s="30">
        <v>0.99994680000000002</v>
      </c>
      <c r="N62" s="30">
        <v>0.99988940000000004</v>
      </c>
      <c r="O62" s="30">
        <v>0.99977963999999997</v>
      </c>
      <c r="P62" s="30">
        <v>0.99957689999999999</v>
      </c>
      <c r="Q62" s="30">
        <v>0.99921490000000002</v>
      </c>
      <c r="R62" s="30">
        <v>0.99858789999999997</v>
      </c>
      <c r="S62" s="30">
        <v>0.99753380000000003</v>
      </c>
      <c r="T62" s="30">
        <v>0.99581366999999998</v>
      </c>
      <c r="U62" s="30">
        <v>0.99308753000000005</v>
      </c>
      <c r="V62" s="30">
        <v>0.98889020000000005</v>
      </c>
      <c r="W62" s="30">
        <v>0.98260294999999998</v>
      </c>
      <c r="X62" s="30">
        <v>0.97342550000000005</v>
      </c>
      <c r="Y62" s="30">
        <v>0.96032183999999998</v>
      </c>
      <c r="Z62" s="30">
        <v>0.9419208</v>
      </c>
      <c r="AA62" s="29"/>
      <c r="AB62" s="29">
        <v>0.9419208</v>
      </c>
      <c r="AC62" s="31"/>
      <c r="AD62" s="29">
        <f t="shared" si="4"/>
        <v>0.99152765799999987</v>
      </c>
      <c r="AE62" s="29">
        <f t="shared" si="5"/>
        <v>0.99999980000007993</v>
      </c>
      <c r="AF62" s="11"/>
      <c r="AG62" s="11"/>
      <c r="AH62" s="11"/>
      <c r="AI62" s="11"/>
      <c r="AJ62" s="11"/>
    </row>
    <row r="63" spans="1:36" x14ac:dyDescent="0.25">
      <c r="A63" s="24">
        <v>57</v>
      </c>
      <c r="B63" s="25">
        <v>1026</v>
      </c>
      <c r="C63" s="26" t="str">
        <f t="shared" si="3"/>
        <v>17.1 min</v>
      </c>
      <c r="D63" s="25"/>
      <c r="E63" s="28">
        <v>57</v>
      </c>
      <c r="F63" s="28">
        <v>0.99999994000000003</v>
      </c>
      <c r="G63" s="30">
        <v>1.0000004</v>
      </c>
      <c r="H63" s="30">
        <v>1.0000004</v>
      </c>
      <c r="I63" s="30">
        <v>0.99999950000000004</v>
      </c>
      <c r="J63" s="30">
        <v>0.99999720000000003</v>
      </c>
      <c r="K63" s="30">
        <v>0.9999922</v>
      </c>
      <c r="L63" s="30">
        <v>0.99998074999999997</v>
      </c>
      <c r="M63" s="30">
        <v>0.99995714000000002</v>
      </c>
      <c r="N63" s="30">
        <v>0.99991059999999998</v>
      </c>
      <c r="O63" s="30">
        <v>0.99982106999999998</v>
      </c>
      <c r="P63" s="30">
        <v>0.99965519999999997</v>
      </c>
      <c r="Q63" s="30">
        <v>0.99935733999999998</v>
      </c>
      <c r="R63" s="30">
        <v>0.99883913999999996</v>
      </c>
      <c r="S63" s="30">
        <v>0.99796384999999999</v>
      </c>
      <c r="T63" s="30">
        <v>0.99652669999999999</v>
      </c>
      <c r="U63" s="30">
        <v>0.99423499999999998</v>
      </c>
      <c r="V63" s="30">
        <v>0.99068146999999995</v>
      </c>
      <c r="W63" s="30">
        <v>0.98531899999999994</v>
      </c>
      <c r="X63" s="30">
        <v>0.97743009999999997</v>
      </c>
      <c r="Y63" s="30">
        <v>0.96607894000000005</v>
      </c>
      <c r="Z63" s="30">
        <v>0.95003110000000002</v>
      </c>
      <c r="AA63" s="29"/>
      <c r="AB63" s="29">
        <v>0.95003110000000002</v>
      </c>
      <c r="AC63" s="31"/>
      <c r="AD63" s="29">
        <f t="shared" si="4"/>
        <v>0.99278885499999991</v>
      </c>
      <c r="AE63" s="29">
        <f t="shared" si="5"/>
        <v>1</v>
      </c>
      <c r="AF63" s="11"/>
      <c r="AG63" s="11"/>
      <c r="AH63" s="11"/>
      <c r="AI63" s="11"/>
      <c r="AJ63" s="11"/>
    </row>
    <row r="64" spans="1:36" x14ac:dyDescent="0.25">
      <c r="A64" s="24">
        <v>58</v>
      </c>
      <c r="B64" s="25">
        <v>1044</v>
      </c>
      <c r="C64" s="26" t="str">
        <f t="shared" si="3"/>
        <v>17.4 min</v>
      </c>
      <c r="D64" s="25"/>
      <c r="E64" s="28">
        <v>58</v>
      </c>
      <c r="F64" s="28">
        <v>0.99999994000000003</v>
      </c>
      <c r="G64" s="30">
        <v>1.0000001999999999</v>
      </c>
      <c r="H64" s="30">
        <v>1.0000005000000001</v>
      </c>
      <c r="I64" s="30">
        <v>0.99999979999999999</v>
      </c>
      <c r="J64" s="30">
        <v>0.99999802999999998</v>
      </c>
      <c r="K64" s="30">
        <v>0.99999386000000001</v>
      </c>
      <c r="L64" s="30">
        <v>0.99998480000000001</v>
      </c>
      <c r="M64" s="30">
        <v>0.99996569999999996</v>
      </c>
      <c r="N64" s="30">
        <v>0.99992760000000003</v>
      </c>
      <c r="O64" s="30">
        <v>0.99985469999999999</v>
      </c>
      <c r="P64" s="30">
        <v>0.99971909999999997</v>
      </c>
      <c r="Q64" s="30">
        <v>0.99947417000000005</v>
      </c>
      <c r="R64" s="30">
        <v>0.99904630000000005</v>
      </c>
      <c r="S64" s="30">
        <v>0.99831959999999997</v>
      </c>
      <c r="T64" s="30">
        <v>0.99712040000000002</v>
      </c>
      <c r="U64" s="30">
        <v>0.99519599999999997</v>
      </c>
      <c r="V64" s="30">
        <v>0.99219226999999999</v>
      </c>
      <c r="W64" s="30">
        <v>0.98762696999999999</v>
      </c>
      <c r="X64" s="30">
        <v>0.98086079999999998</v>
      </c>
      <c r="Y64" s="30">
        <v>0.97105293999999998</v>
      </c>
      <c r="Z64" s="30">
        <v>0.95709869999999997</v>
      </c>
      <c r="AA64" s="29"/>
      <c r="AB64" s="29">
        <v>0.95709869999999997</v>
      </c>
      <c r="AC64" s="31"/>
      <c r="AD64" s="29">
        <f t="shared" si="4"/>
        <v>0.99387162199999979</v>
      </c>
      <c r="AE64" s="29">
        <f t="shared" si="5"/>
        <v>0.99999980000007993</v>
      </c>
      <c r="AF64" s="11"/>
      <c r="AG64" s="11"/>
      <c r="AH64" s="11"/>
      <c r="AI64" s="11"/>
      <c r="AJ64" s="11"/>
    </row>
    <row r="65" spans="1:36" x14ac:dyDescent="0.25">
      <c r="A65" s="24">
        <v>59</v>
      </c>
      <c r="B65" s="25">
        <v>1062</v>
      </c>
      <c r="C65" s="26" t="str">
        <f t="shared" si="3"/>
        <v>17.7 min</v>
      </c>
      <c r="D65" s="25"/>
      <c r="E65" s="28">
        <v>59</v>
      </c>
      <c r="F65" s="28">
        <v>0.99999994000000003</v>
      </c>
      <c r="G65" s="30">
        <v>1.0000001999999999</v>
      </c>
      <c r="H65" s="30">
        <v>1.0000001999999999</v>
      </c>
      <c r="I65" s="30">
        <v>0.99999994000000003</v>
      </c>
      <c r="J65" s="30">
        <v>0.99999859999999996</v>
      </c>
      <c r="K65" s="30">
        <v>0.99999530000000003</v>
      </c>
      <c r="L65" s="30">
        <v>0.99998796000000001</v>
      </c>
      <c r="M65" s="30">
        <v>0.99997239999999998</v>
      </c>
      <c r="N65" s="30">
        <v>0.99994170000000004</v>
      </c>
      <c r="O65" s="30">
        <v>0.99988204000000003</v>
      </c>
      <c r="P65" s="30">
        <v>0.99977110000000002</v>
      </c>
      <c r="Q65" s="30">
        <v>0.99956995000000004</v>
      </c>
      <c r="R65" s="30">
        <v>0.99921669999999996</v>
      </c>
      <c r="S65" s="30">
        <v>0.99861409999999995</v>
      </c>
      <c r="T65" s="30">
        <v>0.99761414999999998</v>
      </c>
      <c r="U65" s="30">
        <v>0.9960002</v>
      </c>
      <c r="V65" s="30">
        <v>0.99346464999999995</v>
      </c>
      <c r="W65" s="30">
        <v>0.98958500000000005</v>
      </c>
      <c r="X65" s="30">
        <v>0.98379369999999999</v>
      </c>
      <c r="Y65" s="30">
        <v>0.97534007</v>
      </c>
      <c r="Z65" s="30">
        <v>0.96324030000000005</v>
      </c>
      <c r="AA65" s="29"/>
      <c r="AB65" s="29">
        <v>0.96324030000000005</v>
      </c>
      <c r="AC65" s="31"/>
      <c r="AD65" s="29">
        <f t="shared" si="4"/>
        <v>0.99479941299999997</v>
      </c>
      <c r="AE65" s="29">
        <f t="shared" si="5"/>
        <v>0.99999980000007993</v>
      </c>
      <c r="AF65" s="11"/>
      <c r="AG65" s="11"/>
      <c r="AH65" s="11"/>
      <c r="AI65" s="11"/>
      <c r="AJ65" s="11"/>
    </row>
    <row r="66" spans="1:36" x14ac:dyDescent="0.25">
      <c r="A66" s="24">
        <v>60</v>
      </c>
      <c r="B66" s="25">
        <v>1080</v>
      </c>
      <c r="C66" s="26" t="str">
        <f t="shared" si="3"/>
        <v>18 min</v>
      </c>
      <c r="D66" s="25"/>
      <c r="E66" s="28">
        <v>60</v>
      </c>
      <c r="F66" s="28">
        <v>0.99999990000000005</v>
      </c>
      <c r="G66" s="30">
        <v>1.0000001999999999</v>
      </c>
      <c r="H66" s="30">
        <v>1.0000001999999999</v>
      </c>
      <c r="I66" s="30">
        <v>1.0000001000000001</v>
      </c>
      <c r="J66" s="30">
        <v>0.99999905</v>
      </c>
      <c r="K66" s="30">
        <v>0.99999623999999998</v>
      </c>
      <c r="L66" s="30">
        <v>0.99999046000000003</v>
      </c>
      <c r="M66" s="30">
        <v>0.99997789999999998</v>
      </c>
      <c r="N66" s="30">
        <v>0.99995279999999998</v>
      </c>
      <c r="O66" s="30">
        <v>0.99990433000000001</v>
      </c>
      <c r="P66" s="30">
        <v>0.99981359999999997</v>
      </c>
      <c r="Q66" s="30">
        <v>0.99964845000000002</v>
      </c>
      <c r="R66" s="30">
        <v>0.99935689999999999</v>
      </c>
      <c r="S66" s="30">
        <v>0.99885743999999999</v>
      </c>
      <c r="T66" s="30">
        <v>0.99802433999999995</v>
      </c>
      <c r="U66" s="30">
        <v>0.99667240000000001</v>
      </c>
      <c r="V66" s="30">
        <v>0.99453510000000001</v>
      </c>
      <c r="W66" s="30">
        <v>0.9912434</v>
      </c>
      <c r="X66" s="30">
        <v>0.98629624000000005</v>
      </c>
      <c r="Y66" s="30">
        <v>0.97902659999999997</v>
      </c>
      <c r="Z66" s="30">
        <v>0.96856235999999996</v>
      </c>
      <c r="AA66" s="29"/>
      <c r="AB66" s="29">
        <v>0.96856235999999996</v>
      </c>
      <c r="AC66" s="31"/>
      <c r="AD66" s="29">
        <f t="shared" si="4"/>
        <v>0.99559290550000024</v>
      </c>
      <c r="AE66" s="29">
        <f t="shared" si="5"/>
        <v>0.99999980000007993</v>
      </c>
      <c r="AF66" s="11"/>
      <c r="AG66" s="11"/>
      <c r="AH66" s="11"/>
      <c r="AI66" s="11"/>
      <c r="AJ66" s="11"/>
    </row>
    <row r="67" spans="1:36" x14ac:dyDescent="0.25">
      <c r="A67" s="24">
        <v>61</v>
      </c>
      <c r="B67" s="25">
        <v>1098</v>
      </c>
      <c r="C67" s="26" t="str">
        <f t="shared" si="3"/>
        <v>18.3 min</v>
      </c>
      <c r="D67" s="25"/>
      <c r="E67" s="28">
        <v>61</v>
      </c>
      <c r="F67" s="28">
        <v>0.99999990000000005</v>
      </c>
      <c r="G67" s="30">
        <v>1.0000001999999999</v>
      </c>
      <c r="H67" s="30">
        <v>1.0000001999999999</v>
      </c>
      <c r="I67" s="30">
        <v>1.0000001000000001</v>
      </c>
      <c r="J67" s="30">
        <v>0.99999934000000001</v>
      </c>
      <c r="K67" s="30">
        <v>0.99999713999999995</v>
      </c>
      <c r="L67" s="30">
        <v>0.99999225000000003</v>
      </c>
      <c r="M67" s="30">
        <v>0.99998235999999996</v>
      </c>
      <c r="N67" s="30">
        <v>0.99996189999999996</v>
      </c>
      <c r="O67" s="30">
        <v>0.99992259999999999</v>
      </c>
      <c r="P67" s="30">
        <v>0.99984837000000004</v>
      </c>
      <c r="Q67" s="30">
        <v>0.99971264999999998</v>
      </c>
      <c r="R67" s="30">
        <v>0.99947226</v>
      </c>
      <c r="S67" s="30">
        <v>0.99905860000000002</v>
      </c>
      <c r="T67" s="30">
        <v>0.99836510000000001</v>
      </c>
      <c r="U67" s="30">
        <v>0.99723349999999999</v>
      </c>
      <c r="V67" s="30">
        <v>0.99543459999999995</v>
      </c>
      <c r="W67" s="30">
        <v>0.99264585999999999</v>
      </c>
      <c r="X67" s="30">
        <v>0.98842764000000005</v>
      </c>
      <c r="Y67" s="30">
        <v>0.98218989999999995</v>
      </c>
      <c r="Z67" s="30">
        <v>0.97316223000000002</v>
      </c>
      <c r="AA67" s="29"/>
      <c r="AB67" s="29">
        <v>0.97316223000000002</v>
      </c>
      <c r="AC67" s="31"/>
      <c r="AD67" s="29">
        <f t="shared" si="4"/>
        <v>0.99627034000000003</v>
      </c>
      <c r="AE67" s="29">
        <f t="shared" si="5"/>
        <v>0.99999980000007993</v>
      </c>
      <c r="AF67" s="11"/>
      <c r="AG67" s="11"/>
      <c r="AH67" s="11"/>
      <c r="AI67" s="11"/>
      <c r="AJ67" s="11"/>
    </row>
    <row r="68" spans="1:36" x14ac:dyDescent="0.25">
      <c r="A68" s="24">
        <v>62</v>
      </c>
      <c r="B68" s="25">
        <v>1116</v>
      </c>
      <c r="C68" s="26" t="str">
        <f t="shared" si="3"/>
        <v>18.6 min</v>
      </c>
      <c r="D68" s="25"/>
      <c r="E68" s="28">
        <v>62</v>
      </c>
      <c r="F68" s="28">
        <v>0.99999979999999999</v>
      </c>
      <c r="G68" s="30">
        <v>1.0000001999999999</v>
      </c>
      <c r="H68" s="30">
        <v>1.0000001999999999</v>
      </c>
      <c r="I68" s="30">
        <v>1.0000001999999999</v>
      </c>
      <c r="J68" s="30">
        <v>0.99999959999999999</v>
      </c>
      <c r="K68" s="30">
        <v>0.9999979</v>
      </c>
      <c r="L68" s="30">
        <v>0.99999400000000005</v>
      </c>
      <c r="M68" s="30">
        <v>0.99998593000000002</v>
      </c>
      <c r="N68" s="30">
        <v>0.99996936000000003</v>
      </c>
      <c r="O68" s="30">
        <v>0.99993719999999997</v>
      </c>
      <c r="P68" s="30">
        <v>0.99987669999999995</v>
      </c>
      <c r="Q68" s="30">
        <v>0.99976516000000004</v>
      </c>
      <c r="R68" s="30">
        <v>0.99956730000000005</v>
      </c>
      <c r="S68" s="30">
        <v>0.99922460000000002</v>
      </c>
      <c r="T68" s="30">
        <v>0.99864799999999998</v>
      </c>
      <c r="U68" s="30">
        <v>0.99770163999999995</v>
      </c>
      <c r="V68" s="30">
        <v>0.99618894000000002</v>
      </c>
      <c r="W68" s="30">
        <v>0.9938302</v>
      </c>
      <c r="X68" s="30">
        <v>0.9902398</v>
      </c>
      <c r="Y68" s="30">
        <v>0.98489819999999995</v>
      </c>
      <c r="Z68" s="30">
        <v>0.97712829999999995</v>
      </c>
      <c r="AA68" s="29"/>
      <c r="AB68" s="29">
        <v>0.97712829999999995</v>
      </c>
      <c r="AC68" s="31"/>
      <c r="AD68" s="29">
        <f t="shared" si="4"/>
        <v>0.99684767150000009</v>
      </c>
      <c r="AE68" s="29">
        <f t="shared" si="5"/>
        <v>0.99999980000007993</v>
      </c>
      <c r="AF68" s="11"/>
      <c r="AG68" s="11"/>
      <c r="AH68" s="11"/>
      <c r="AI68" s="11"/>
      <c r="AJ68" s="11"/>
    </row>
    <row r="69" spans="1:36" x14ac:dyDescent="0.25">
      <c r="A69" s="24">
        <v>63</v>
      </c>
      <c r="B69" s="25">
        <v>1134</v>
      </c>
      <c r="C69" s="26" t="str">
        <f t="shared" si="3"/>
        <v>18.9 min</v>
      </c>
      <c r="D69" s="25"/>
      <c r="E69" s="28">
        <v>63</v>
      </c>
      <c r="F69" s="28">
        <v>0.99999979999999999</v>
      </c>
      <c r="G69" s="30">
        <v>1.0000001000000001</v>
      </c>
      <c r="H69" s="30">
        <v>1.0000004</v>
      </c>
      <c r="I69" s="30">
        <v>1.0000004</v>
      </c>
      <c r="J69" s="30">
        <v>0.99999979999999999</v>
      </c>
      <c r="K69" s="30">
        <v>0.99999850000000001</v>
      </c>
      <c r="L69" s="30">
        <v>0.99999539999999998</v>
      </c>
      <c r="M69" s="30">
        <v>0.99998889999999996</v>
      </c>
      <c r="N69" s="30">
        <v>0.99997530000000001</v>
      </c>
      <c r="O69" s="30">
        <v>0.99994919999999998</v>
      </c>
      <c r="P69" s="30">
        <v>0.99989969999999995</v>
      </c>
      <c r="Q69" s="30">
        <v>0.99980840000000004</v>
      </c>
      <c r="R69" s="30">
        <v>0.99964529999999996</v>
      </c>
      <c r="S69" s="30">
        <v>0.99936179999999997</v>
      </c>
      <c r="T69" s="30">
        <v>0.99888250000000001</v>
      </c>
      <c r="U69" s="30">
        <v>0.99809205999999995</v>
      </c>
      <c r="V69" s="30">
        <v>0.99682150000000003</v>
      </c>
      <c r="W69" s="30">
        <v>0.99482893999999999</v>
      </c>
      <c r="X69" s="30">
        <v>0.99177800000000005</v>
      </c>
      <c r="Y69" s="30">
        <v>0.9872128</v>
      </c>
      <c r="Z69" s="30">
        <v>0.98054030000000003</v>
      </c>
      <c r="AA69" s="29"/>
      <c r="AB69" s="29">
        <v>0.98054030000000003</v>
      </c>
      <c r="AC69" s="31"/>
      <c r="AD69" s="29">
        <f t="shared" si="4"/>
        <v>0.99733896500000019</v>
      </c>
      <c r="AE69" s="29">
        <f t="shared" si="5"/>
        <v>0.99999970000012006</v>
      </c>
      <c r="AF69" s="11"/>
      <c r="AG69" s="11"/>
      <c r="AH69" s="11"/>
      <c r="AI69" s="11"/>
      <c r="AJ69" s="11"/>
    </row>
    <row r="70" spans="1:36" x14ac:dyDescent="0.25">
      <c r="A70" s="24">
        <v>64</v>
      </c>
      <c r="B70" s="25">
        <v>1152</v>
      </c>
      <c r="C70" s="26" t="str">
        <f t="shared" si="3"/>
        <v>19.2 min</v>
      </c>
      <c r="D70" s="25"/>
      <c r="E70" s="28">
        <v>64</v>
      </c>
      <c r="F70" s="28">
        <v>0.99999979999999999</v>
      </c>
      <c r="G70" s="30">
        <v>0.99999994000000003</v>
      </c>
      <c r="H70" s="30">
        <v>1.0000001999999999</v>
      </c>
      <c r="I70" s="30">
        <v>1.0000001999999999</v>
      </c>
      <c r="J70" s="30">
        <v>1.0000001000000001</v>
      </c>
      <c r="K70" s="30">
        <v>0.99999905</v>
      </c>
      <c r="L70" s="30">
        <v>0.99999660000000001</v>
      </c>
      <c r="M70" s="30">
        <v>0.99999123999999995</v>
      </c>
      <c r="N70" s="30">
        <v>0.99998030000000004</v>
      </c>
      <c r="O70" s="30">
        <v>0.99995875000000001</v>
      </c>
      <c r="P70" s="30">
        <v>0.99991845999999995</v>
      </c>
      <c r="Q70" s="30">
        <v>0.99984360000000005</v>
      </c>
      <c r="R70" s="30">
        <v>0.99970937000000004</v>
      </c>
      <c r="S70" s="30">
        <v>0.99947490000000005</v>
      </c>
      <c r="T70" s="30">
        <v>0.99907665999999995</v>
      </c>
      <c r="U70" s="30">
        <v>0.99841714000000004</v>
      </c>
      <c r="V70" s="30">
        <v>0.99735119999999999</v>
      </c>
      <c r="W70" s="30">
        <v>0.99567030000000001</v>
      </c>
      <c r="X70" s="30">
        <v>0.99308156999999997</v>
      </c>
      <c r="Y70" s="30">
        <v>0.98918709999999999</v>
      </c>
      <c r="Z70" s="30">
        <v>0.98346840000000002</v>
      </c>
      <c r="AA70" s="29"/>
      <c r="AB70" s="29">
        <v>0.98346840000000002</v>
      </c>
      <c r="AC70" s="31"/>
      <c r="AD70" s="29">
        <f t="shared" si="4"/>
        <v>0.99775625400000012</v>
      </c>
      <c r="AE70" s="29">
        <f t="shared" si="5"/>
        <v>0.99999954000018398</v>
      </c>
      <c r="AF70" s="11"/>
      <c r="AG70" s="11"/>
      <c r="AH70" s="11"/>
      <c r="AI70" s="11"/>
      <c r="AJ70" s="11"/>
    </row>
    <row r="71" spans="1:36" x14ac:dyDescent="0.25">
      <c r="A71" s="24">
        <v>65</v>
      </c>
      <c r="B71" s="25">
        <v>1170</v>
      </c>
      <c r="C71" s="26" t="str">
        <f t="shared" si="3"/>
        <v>19.5 min</v>
      </c>
      <c r="D71" s="25"/>
      <c r="E71" s="28">
        <v>65</v>
      </c>
      <c r="F71" s="28">
        <v>0.99999979999999999</v>
      </c>
      <c r="G71" s="30">
        <v>0.99999994000000003</v>
      </c>
      <c r="H71" s="30">
        <v>1.0000001999999999</v>
      </c>
      <c r="I71" s="30">
        <v>1.0000001999999999</v>
      </c>
      <c r="J71" s="30">
        <v>1.0000001999999999</v>
      </c>
      <c r="K71" s="30">
        <v>0.99999939999999998</v>
      </c>
      <c r="L71" s="30">
        <v>0.99999744000000002</v>
      </c>
      <c r="M71" s="30">
        <v>0.99999300000000002</v>
      </c>
      <c r="N71" s="30">
        <v>0.99998419999999999</v>
      </c>
      <c r="O71" s="30">
        <v>0.99996686000000001</v>
      </c>
      <c r="P71" s="30">
        <v>0.99993370000000004</v>
      </c>
      <c r="Q71" s="30">
        <v>0.99987230000000005</v>
      </c>
      <c r="R71" s="30">
        <v>0.99976193999999996</v>
      </c>
      <c r="S71" s="30">
        <v>0.99956809999999996</v>
      </c>
      <c r="T71" s="30">
        <v>0.99923759999999995</v>
      </c>
      <c r="U71" s="30">
        <v>0.99868745000000003</v>
      </c>
      <c r="V71" s="30">
        <v>0.99779430000000002</v>
      </c>
      <c r="W71" s="30">
        <v>0.99637790000000004</v>
      </c>
      <c r="X71" s="30">
        <v>0.99418485000000001</v>
      </c>
      <c r="Y71" s="30">
        <v>0.99086819999999998</v>
      </c>
      <c r="Z71" s="30">
        <v>0.98597690000000004</v>
      </c>
      <c r="AA71" s="29"/>
      <c r="AB71" s="29">
        <v>0.98597690000000004</v>
      </c>
      <c r="AC71" s="31"/>
      <c r="AD71" s="29">
        <f t="shared" si="4"/>
        <v>0.9981102340000001</v>
      </c>
      <c r="AE71" s="29">
        <f t="shared" si="5"/>
        <v>0.99999954000018398</v>
      </c>
      <c r="AF71" s="11"/>
      <c r="AG71" s="11"/>
      <c r="AH71" s="11"/>
      <c r="AI71" s="11"/>
      <c r="AJ71" s="11"/>
    </row>
    <row r="72" spans="1:36" x14ac:dyDescent="0.25">
      <c r="A72" s="24">
        <v>66</v>
      </c>
      <c r="B72" s="25">
        <v>1188</v>
      </c>
      <c r="C72" s="26" t="str">
        <f t="shared" ref="C72:C106" si="6">_xlfn.CONCAT(B72/$C$4," min")</f>
        <v>19.8 min</v>
      </c>
      <c r="D72" s="25"/>
      <c r="E72" s="28">
        <v>66</v>
      </c>
      <c r="F72" s="28">
        <v>0.99999990000000005</v>
      </c>
      <c r="G72" s="30">
        <v>0.99999994000000003</v>
      </c>
      <c r="H72" s="30">
        <v>1.0000001999999999</v>
      </c>
      <c r="I72" s="30">
        <v>1.0000001999999999</v>
      </c>
      <c r="J72" s="30">
        <v>1.0000001999999999</v>
      </c>
      <c r="K72" s="30">
        <v>0.99999976000000002</v>
      </c>
      <c r="L72" s="30">
        <v>0.99999819999999995</v>
      </c>
      <c r="M72" s="30">
        <v>0.99999464000000005</v>
      </c>
      <c r="N72" s="30">
        <v>0.99998750000000003</v>
      </c>
      <c r="O72" s="30">
        <v>0.99997323999999999</v>
      </c>
      <c r="P72" s="30">
        <v>0.99994620000000001</v>
      </c>
      <c r="Q72" s="30">
        <v>0.99989592999999999</v>
      </c>
      <c r="R72" s="30">
        <v>0.9998051</v>
      </c>
      <c r="S72" s="30">
        <v>0.99964509999999995</v>
      </c>
      <c r="T72" s="30">
        <v>0.9993708</v>
      </c>
      <c r="U72" s="30">
        <v>0.99891229999999998</v>
      </c>
      <c r="V72" s="30">
        <v>0.99816439999999995</v>
      </c>
      <c r="W72" s="30">
        <v>0.99697256000000001</v>
      </c>
      <c r="X72" s="30">
        <v>0.99511724999999995</v>
      </c>
      <c r="Y72" s="30">
        <v>0.9922974</v>
      </c>
      <c r="Z72" s="30">
        <v>0.98812144999999996</v>
      </c>
      <c r="AA72" s="29"/>
      <c r="AB72" s="29">
        <v>0.98812144999999996</v>
      </c>
      <c r="AC72" s="31"/>
      <c r="AD72" s="29">
        <f t="shared" ref="AD72:AD106" si="7">AVERAGE(G72:Z72)</f>
        <v>0.99841011850000005</v>
      </c>
      <c r="AE72" s="29">
        <f t="shared" ref="AE72:AE106" si="8">G72/MAX($G$7:$G$106)</f>
        <v>0.99999954000018398</v>
      </c>
      <c r="AF72" s="11"/>
      <c r="AG72" s="11"/>
      <c r="AH72" s="11"/>
      <c r="AI72" s="11"/>
      <c r="AJ72" s="11"/>
    </row>
    <row r="73" spans="1:36" x14ac:dyDescent="0.25">
      <c r="A73" s="24">
        <v>67</v>
      </c>
      <c r="B73" s="25">
        <v>1206</v>
      </c>
      <c r="C73" s="26" t="str">
        <f t="shared" si="6"/>
        <v>20.1 min</v>
      </c>
      <c r="D73" s="25"/>
      <c r="E73" s="28">
        <v>67</v>
      </c>
      <c r="F73" s="28">
        <v>0.99999990000000005</v>
      </c>
      <c r="G73" s="30">
        <v>1</v>
      </c>
      <c r="H73" s="30">
        <v>1.0000001999999999</v>
      </c>
      <c r="I73" s="30">
        <v>1.0000001999999999</v>
      </c>
      <c r="J73" s="30">
        <v>1.0000001999999999</v>
      </c>
      <c r="K73" s="30">
        <v>1</v>
      </c>
      <c r="L73" s="30">
        <v>0.99999870000000002</v>
      </c>
      <c r="M73" s="30">
        <v>0.99999590000000005</v>
      </c>
      <c r="N73" s="30">
        <v>0.99999009999999999</v>
      </c>
      <c r="O73" s="30">
        <v>0.99997849999999999</v>
      </c>
      <c r="P73" s="30">
        <v>0.99995637000000004</v>
      </c>
      <c r="Q73" s="30">
        <v>0.99991509999999995</v>
      </c>
      <c r="R73" s="30">
        <v>0.99984039999999996</v>
      </c>
      <c r="S73" s="30">
        <v>0.99970840000000005</v>
      </c>
      <c r="T73" s="30">
        <v>0.99948110000000001</v>
      </c>
      <c r="U73" s="30">
        <v>0.99909930000000002</v>
      </c>
      <c r="V73" s="30">
        <v>0.99847339999999996</v>
      </c>
      <c r="W73" s="30">
        <v>0.99747163000000005</v>
      </c>
      <c r="X73" s="30">
        <v>0.99590427000000004</v>
      </c>
      <c r="Y73" s="30">
        <v>0.99351054000000005</v>
      </c>
      <c r="Z73" s="30">
        <v>0.98995166999999995</v>
      </c>
      <c r="AA73" s="29"/>
      <c r="AB73" s="29">
        <v>0.98995166999999995</v>
      </c>
      <c r="AC73" s="31"/>
      <c r="AD73" s="29">
        <f t="shared" si="7"/>
        <v>0.9986637989999998</v>
      </c>
      <c r="AE73" s="29">
        <f t="shared" si="8"/>
        <v>0.99999960000015997</v>
      </c>
      <c r="AF73" s="11"/>
      <c r="AG73" s="11"/>
      <c r="AH73" s="11"/>
      <c r="AI73" s="11"/>
      <c r="AJ73" s="11"/>
    </row>
    <row r="74" spans="1:36" x14ac:dyDescent="0.25">
      <c r="A74" s="24">
        <v>68</v>
      </c>
      <c r="B74" s="25">
        <v>1224</v>
      </c>
      <c r="C74" s="26" t="str">
        <f t="shared" si="6"/>
        <v>20.4 min</v>
      </c>
      <c r="D74" s="25"/>
      <c r="E74" s="28">
        <v>68</v>
      </c>
      <c r="F74" s="28">
        <v>0.99999979999999999</v>
      </c>
      <c r="G74" s="30">
        <v>0.99999994000000003</v>
      </c>
      <c r="H74" s="30">
        <v>1.0000001999999999</v>
      </c>
      <c r="I74" s="30">
        <v>1.0000005000000001</v>
      </c>
      <c r="J74" s="30">
        <v>1.0000005000000001</v>
      </c>
      <c r="K74" s="30">
        <v>1.0000001999999999</v>
      </c>
      <c r="L74" s="30">
        <v>0.99999910000000003</v>
      </c>
      <c r="M74" s="30">
        <v>0.99999700000000002</v>
      </c>
      <c r="N74" s="30">
        <v>0.99999212999999998</v>
      </c>
      <c r="O74" s="30">
        <v>0.99998290000000001</v>
      </c>
      <c r="P74" s="30">
        <v>0.99996479999999999</v>
      </c>
      <c r="Q74" s="30">
        <v>0.99993100000000001</v>
      </c>
      <c r="R74" s="30">
        <v>0.99986947000000004</v>
      </c>
      <c r="S74" s="30">
        <v>0.99976045000000002</v>
      </c>
      <c r="T74" s="30">
        <v>0.99957200000000002</v>
      </c>
      <c r="U74" s="30">
        <v>0.99925459999999999</v>
      </c>
      <c r="V74" s="30">
        <v>0.99873149999999999</v>
      </c>
      <c r="W74" s="30">
        <v>0.99789000000000005</v>
      </c>
      <c r="X74" s="30">
        <v>0.9965678</v>
      </c>
      <c r="Y74" s="30">
        <v>0.99453884000000004</v>
      </c>
      <c r="Z74" s="30">
        <v>0.99151080000000003</v>
      </c>
      <c r="AA74" s="29"/>
      <c r="AB74" s="29">
        <v>0.99151080000000003</v>
      </c>
      <c r="AC74" s="31"/>
      <c r="AD74" s="29">
        <f t="shared" si="7"/>
        <v>0.99887818650000015</v>
      </c>
      <c r="AE74" s="29">
        <f t="shared" si="8"/>
        <v>0.99999954000018398</v>
      </c>
      <c r="AF74" s="11"/>
      <c r="AG74" s="11"/>
      <c r="AH74" s="11"/>
      <c r="AI74" s="11"/>
      <c r="AJ74" s="11"/>
    </row>
    <row r="75" spans="1:36" x14ac:dyDescent="0.25">
      <c r="A75" s="24">
        <v>69</v>
      </c>
      <c r="B75" s="25">
        <v>1242</v>
      </c>
      <c r="C75" s="26" t="str">
        <f t="shared" si="6"/>
        <v>20.7 min</v>
      </c>
      <c r="D75" s="25"/>
      <c r="E75" s="28">
        <v>69</v>
      </c>
      <c r="F75" s="28">
        <v>0.99999979999999999</v>
      </c>
      <c r="G75" s="30">
        <v>1.0000001000000001</v>
      </c>
      <c r="H75" s="30">
        <v>1.0000001999999999</v>
      </c>
      <c r="I75" s="30">
        <v>1.0000005000000001</v>
      </c>
      <c r="J75" s="30">
        <v>1.0000005999999999</v>
      </c>
      <c r="K75" s="30">
        <v>1.0000001999999999</v>
      </c>
      <c r="L75" s="30">
        <v>0.99999976000000002</v>
      </c>
      <c r="M75" s="30">
        <v>0.99999780000000005</v>
      </c>
      <c r="N75" s="30">
        <v>0.99999389999999999</v>
      </c>
      <c r="O75" s="30">
        <v>0.99998622999999998</v>
      </c>
      <c r="P75" s="30">
        <v>0.99997157000000003</v>
      </c>
      <c r="Q75" s="30">
        <v>0.9999439</v>
      </c>
      <c r="R75" s="30">
        <v>0.99989349999999999</v>
      </c>
      <c r="S75" s="30">
        <v>0.99980354000000005</v>
      </c>
      <c r="T75" s="30">
        <v>0.99964759999999997</v>
      </c>
      <c r="U75" s="30">
        <v>0.99938344999999995</v>
      </c>
      <c r="V75" s="30">
        <v>0.99894667000000004</v>
      </c>
      <c r="W75" s="30">
        <v>0.99824064999999995</v>
      </c>
      <c r="X75" s="30">
        <v>0.99712619999999996</v>
      </c>
      <c r="Y75" s="30">
        <v>0.99540890000000004</v>
      </c>
      <c r="Z75" s="30">
        <v>0.99283683</v>
      </c>
      <c r="AA75" s="29"/>
      <c r="AB75" s="29">
        <v>0.99283683</v>
      </c>
      <c r="AC75" s="31"/>
      <c r="AD75" s="29">
        <f t="shared" si="7"/>
        <v>0.99905910500000006</v>
      </c>
      <c r="AE75" s="29">
        <f t="shared" si="8"/>
        <v>0.99999970000012006</v>
      </c>
      <c r="AF75" s="11"/>
      <c r="AG75" s="11"/>
      <c r="AH75" s="11"/>
      <c r="AI75" s="11"/>
      <c r="AJ75" s="11"/>
    </row>
    <row r="76" spans="1:36" x14ac:dyDescent="0.25">
      <c r="A76" s="24">
        <v>70</v>
      </c>
      <c r="B76" s="25">
        <v>1260</v>
      </c>
      <c r="C76" s="26" t="str">
        <f t="shared" si="6"/>
        <v>21 min</v>
      </c>
      <c r="D76" s="25"/>
      <c r="E76" s="28">
        <v>70</v>
      </c>
      <c r="F76" s="28">
        <v>0.99999979999999999</v>
      </c>
      <c r="G76" s="30">
        <v>1.0000001999999999</v>
      </c>
      <c r="H76" s="30">
        <v>1.0000005000000001</v>
      </c>
      <c r="I76" s="30">
        <v>1.0000005999999999</v>
      </c>
      <c r="J76" s="30">
        <v>1.0000005999999999</v>
      </c>
      <c r="K76" s="30">
        <v>1.0000005999999999</v>
      </c>
      <c r="L76" s="30">
        <v>1</v>
      </c>
      <c r="M76" s="30">
        <v>0.99999850000000001</v>
      </c>
      <c r="N76" s="30">
        <v>0.99999539999999998</v>
      </c>
      <c r="O76" s="30">
        <v>0.99998914999999999</v>
      </c>
      <c r="P76" s="30">
        <v>0.999977</v>
      </c>
      <c r="Q76" s="30">
        <v>0.99995440000000002</v>
      </c>
      <c r="R76" s="30">
        <v>0.99991304000000003</v>
      </c>
      <c r="S76" s="30">
        <v>0.99983889999999997</v>
      </c>
      <c r="T76" s="30">
        <v>0.99970996000000001</v>
      </c>
      <c r="U76" s="30">
        <v>0.99949025999999996</v>
      </c>
      <c r="V76" s="30">
        <v>0.99912579999999995</v>
      </c>
      <c r="W76" s="30">
        <v>0.99853420000000004</v>
      </c>
      <c r="X76" s="30">
        <v>0.99759597</v>
      </c>
      <c r="Y76" s="30">
        <v>0.99614449999999999</v>
      </c>
      <c r="Z76" s="30">
        <v>0.99396280000000004</v>
      </c>
      <c r="AA76" s="29"/>
      <c r="AB76" s="29">
        <v>0.99396280000000004</v>
      </c>
      <c r="AC76" s="31"/>
      <c r="AD76" s="29">
        <f t="shared" si="7"/>
        <v>0.99921161899999988</v>
      </c>
      <c r="AE76" s="29">
        <f t="shared" si="8"/>
        <v>0.99999980000007993</v>
      </c>
      <c r="AF76" s="11"/>
      <c r="AG76" s="11"/>
      <c r="AH76" s="11"/>
      <c r="AI76" s="11"/>
      <c r="AJ76" s="11"/>
    </row>
    <row r="77" spans="1:36" x14ac:dyDescent="0.25">
      <c r="A77" s="24">
        <v>71</v>
      </c>
      <c r="B77" s="25">
        <v>1278</v>
      </c>
      <c r="C77" s="26" t="str">
        <f t="shared" si="6"/>
        <v>21.3 min</v>
      </c>
      <c r="D77" s="25"/>
      <c r="E77" s="28">
        <v>71</v>
      </c>
      <c r="F77" s="28">
        <v>0.99999990000000005</v>
      </c>
      <c r="G77" s="30">
        <v>1.0000001000000001</v>
      </c>
      <c r="H77" s="30">
        <v>1.0000005000000001</v>
      </c>
      <c r="I77" s="30">
        <v>1.0000008</v>
      </c>
      <c r="J77" s="30">
        <v>1.0000008</v>
      </c>
      <c r="K77" s="30">
        <v>1.0000008</v>
      </c>
      <c r="L77" s="30">
        <v>1.0000001999999999</v>
      </c>
      <c r="M77" s="30">
        <v>0.99999899999999997</v>
      </c>
      <c r="N77" s="30">
        <v>0.99999649999999995</v>
      </c>
      <c r="O77" s="30">
        <v>0.99999130000000003</v>
      </c>
      <c r="P77" s="30">
        <v>0.99998160000000003</v>
      </c>
      <c r="Q77" s="30">
        <v>0.99996320000000005</v>
      </c>
      <c r="R77" s="30">
        <v>0.99992919999999996</v>
      </c>
      <c r="S77" s="30">
        <v>0.99986799999999998</v>
      </c>
      <c r="T77" s="30">
        <v>0.99976120000000002</v>
      </c>
      <c r="U77" s="30">
        <v>0.99957910000000005</v>
      </c>
      <c r="V77" s="30">
        <v>0.99927500000000002</v>
      </c>
      <c r="W77" s="30">
        <v>0.99877954000000002</v>
      </c>
      <c r="X77" s="30">
        <v>0.99799055000000003</v>
      </c>
      <c r="Y77" s="30">
        <v>0.99676520000000002</v>
      </c>
      <c r="Z77" s="30">
        <v>0.99491733000000004</v>
      </c>
      <c r="AA77" s="29"/>
      <c r="AB77" s="29">
        <v>0.99491733000000004</v>
      </c>
      <c r="AC77" s="31"/>
      <c r="AD77" s="29">
        <f t="shared" si="7"/>
        <v>0.99933999600000001</v>
      </c>
      <c r="AE77" s="29">
        <f t="shared" si="8"/>
        <v>0.99999970000012006</v>
      </c>
      <c r="AF77" s="11"/>
      <c r="AG77" s="11"/>
      <c r="AH77" s="11"/>
      <c r="AI77" s="11"/>
      <c r="AJ77" s="11"/>
    </row>
    <row r="78" spans="1:36" x14ac:dyDescent="0.25">
      <c r="A78" s="24">
        <v>72</v>
      </c>
      <c r="B78" s="25">
        <v>1296</v>
      </c>
      <c r="C78" s="26" t="str">
        <f t="shared" si="6"/>
        <v>21.6 min</v>
      </c>
      <c r="D78" s="25"/>
      <c r="E78" s="28">
        <v>72</v>
      </c>
      <c r="F78" s="28">
        <v>0.99999994000000003</v>
      </c>
      <c r="G78" s="30">
        <v>1.0000001999999999</v>
      </c>
      <c r="H78" s="30">
        <v>1.0000005000000001</v>
      </c>
      <c r="I78" s="30">
        <v>1.0000007</v>
      </c>
      <c r="J78" s="30">
        <v>1.0000009999999999</v>
      </c>
      <c r="K78" s="30">
        <v>1.0000009999999999</v>
      </c>
      <c r="L78" s="30">
        <v>1.0000005999999999</v>
      </c>
      <c r="M78" s="30">
        <v>0.99999959999999999</v>
      </c>
      <c r="N78" s="30">
        <v>0.99999744000000002</v>
      </c>
      <c r="O78" s="30">
        <v>0.99999315</v>
      </c>
      <c r="P78" s="30">
        <v>0.99998529999999997</v>
      </c>
      <c r="Q78" s="30">
        <v>0.99997029999999998</v>
      </c>
      <c r="R78" s="30">
        <v>0.99994240000000001</v>
      </c>
      <c r="S78" s="30">
        <v>0.9998918</v>
      </c>
      <c r="T78" s="30">
        <v>0.99980380000000002</v>
      </c>
      <c r="U78" s="30">
        <v>0.99965245000000003</v>
      </c>
      <c r="V78" s="30">
        <v>0.99939924000000002</v>
      </c>
      <c r="W78" s="30">
        <v>0.99898474999999998</v>
      </c>
      <c r="X78" s="30">
        <v>0.99832200000000004</v>
      </c>
      <c r="Y78" s="30">
        <v>0.99728846999999998</v>
      </c>
      <c r="Z78" s="30">
        <v>0.99572570000000005</v>
      </c>
      <c r="AA78" s="29"/>
      <c r="AB78" s="29">
        <v>0.99572570000000005</v>
      </c>
      <c r="AC78" s="31"/>
      <c r="AD78" s="29">
        <f t="shared" si="7"/>
        <v>0.99944802000000021</v>
      </c>
      <c r="AE78" s="29">
        <f t="shared" si="8"/>
        <v>0.99999980000007993</v>
      </c>
      <c r="AF78" s="11"/>
      <c r="AG78" s="11"/>
      <c r="AH78" s="11"/>
      <c r="AI78" s="11"/>
      <c r="AJ78" s="11"/>
    </row>
    <row r="79" spans="1:36" x14ac:dyDescent="0.25">
      <c r="A79" s="24">
        <v>73</v>
      </c>
      <c r="B79" s="25">
        <v>1314</v>
      </c>
      <c r="C79" s="26" t="str">
        <f t="shared" si="6"/>
        <v>21.9 min</v>
      </c>
      <c r="D79" s="25"/>
      <c r="E79" s="28">
        <v>73</v>
      </c>
      <c r="F79" s="28">
        <v>1</v>
      </c>
      <c r="G79" s="30">
        <v>1.0000001999999999</v>
      </c>
      <c r="H79" s="30">
        <v>1.0000005000000001</v>
      </c>
      <c r="I79" s="30">
        <v>1.0000007</v>
      </c>
      <c r="J79" s="30">
        <v>1.0000009999999999</v>
      </c>
      <c r="K79" s="30">
        <v>1.0000012</v>
      </c>
      <c r="L79" s="30">
        <v>1.0000009999999999</v>
      </c>
      <c r="M79" s="30">
        <v>1.0000001999999999</v>
      </c>
      <c r="N79" s="30">
        <v>0.99999839999999995</v>
      </c>
      <c r="O79" s="30">
        <v>0.99999479999999996</v>
      </c>
      <c r="P79" s="30">
        <v>0.99998825999999996</v>
      </c>
      <c r="Q79" s="30">
        <v>0.99997599999999998</v>
      </c>
      <c r="R79" s="30">
        <v>0.99995303000000002</v>
      </c>
      <c r="S79" s="30">
        <v>0.99991167000000003</v>
      </c>
      <c r="T79" s="30">
        <v>0.99983860000000002</v>
      </c>
      <c r="U79" s="30">
        <v>0.99971339999999997</v>
      </c>
      <c r="V79" s="30">
        <v>0.99950236000000003</v>
      </c>
      <c r="W79" s="30">
        <v>0.99915593999999996</v>
      </c>
      <c r="X79" s="30">
        <v>0.99859989999999998</v>
      </c>
      <c r="Y79" s="30">
        <v>0.99772954000000003</v>
      </c>
      <c r="Z79" s="30">
        <v>0.99640923999999997</v>
      </c>
      <c r="AA79" s="29"/>
      <c r="AB79" s="29">
        <v>0.99640923999999997</v>
      </c>
      <c r="AC79" s="31"/>
      <c r="AD79" s="29">
        <f t="shared" si="7"/>
        <v>0.99953879699999992</v>
      </c>
      <c r="AE79" s="29">
        <f t="shared" si="8"/>
        <v>0.99999980000007993</v>
      </c>
      <c r="AF79" s="11"/>
      <c r="AG79" s="11"/>
      <c r="AH79" s="11"/>
      <c r="AI79" s="11"/>
      <c r="AJ79" s="11"/>
    </row>
    <row r="80" spans="1:36" x14ac:dyDescent="0.25">
      <c r="A80" s="24">
        <v>74</v>
      </c>
      <c r="B80" s="25">
        <v>1332</v>
      </c>
      <c r="C80" s="26" t="str">
        <f t="shared" si="6"/>
        <v>22.2 min</v>
      </c>
      <c r="D80" s="25"/>
      <c r="E80" s="28">
        <v>74</v>
      </c>
      <c r="F80" s="28">
        <v>1</v>
      </c>
      <c r="G80" s="30">
        <v>1.0000001999999999</v>
      </c>
      <c r="H80" s="30">
        <v>1.0000005999999999</v>
      </c>
      <c r="I80" s="30">
        <v>1.0000007</v>
      </c>
      <c r="J80" s="30">
        <v>1.0000009999999999</v>
      </c>
      <c r="K80" s="30">
        <v>1.0000012</v>
      </c>
      <c r="L80" s="30">
        <v>1.0000012</v>
      </c>
      <c r="M80" s="30">
        <v>1.0000005999999999</v>
      </c>
      <c r="N80" s="30">
        <v>0.99999919999999998</v>
      </c>
      <c r="O80" s="30">
        <v>0.99999636000000003</v>
      </c>
      <c r="P80" s="30">
        <v>0.99999075999999998</v>
      </c>
      <c r="Q80" s="30">
        <v>0.9999806</v>
      </c>
      <c r="R80" s="30">
        <v>0.99996189999999996</v>
      </c>
      <c r="S80" s="30">
        <v>0.99992789999999998</v>
      </c>
      <c r="T80" s="30">
        <v>0.99986739999999996</v>
      </c>
      <c r="U80" s="30">
        <v>0.99976350000000003</v>
      </c>
      <c r="V80" s="30">
        <v>0.99958824999999996</v>
      </c>
      <c r="W80" s="30">
        <v>0.99929880000000004</v>
      </c>
      <c r="X80" s="30">
        <v>0.99883259999999996</v>
      </c>
      <c r="Y80" s="30">
        <v>0.99810045999999997</v>
      </c>
      <c r="Z80" s="30">
        <v>0.99698644999999997</v>
      </c>
      <c r="AA80" s="29"/>
      <c r="AB80" s="29">
        <v>0.99698644999999997</v>
      </c>
      <c r="AC80" s="31"/>
      <c r="AD80" s="29">
        <f t="shared" si="7"/>
        <v>0.99961498400000015</v>
      </c>
      <c r="AE80" s="29">
        <f t="shared" si="8"/>
        <v>0.99999980000007993</v>
      </c>
      <c r="AF80" s="11"/>
      <c r="AG80" s="11"/>
      <c r="AH80" s="11"/>
      <c r="AI80" s="11"/>
      <c r="AJ80" s="11"/>
    </row>
    <row r="81" spans="1:36" x14ac:dyDescent="0.25">
      <c r="A81" s="24">
        <v>75</v>
      </c>
      <c r="B81" s="25">
        <v>1350</v>
      </c>
      <c r="C81" s="26" t="str">
        <f t="shared" si="6"/>
        <v>22.5 min</v>
      </c>
      <c r="D81" s="25"/>
      <c r="E81" s="28">
        <v>75</v>
      </c>
      <c r="F81" s="28">
        <v>1</v>
      </c>
      <c r="G81" s="30">
        <v>1.0000001999999999</v>
      </c>
      <c r="H81" s="30">
        <v>1.0000004</v>
      </c>
      <c r="I81" s="30">
        <v>1.0000005999999999</v>
      </c>
      <c r="J81" s="30">
        <v>1.0000008</v>
      </c>
      <c r="K81" s="30">
        <v>1.0000012</v>
      </c>
      <c r="L81" s="30">
        <v>1.0000012</v>
      </c>
      <c r="M81" s="30">
        <v>1.0000007</v>
      </c>
      <c r="N81" s="30">
        <v>0.99999970000000005</v>
      </c>
      <c r="O81" s="30">
        <v>0.99999744000000002</v>
      </c>
      <c r="P81" s="30">
        <v>0.99999296999999998</v>
      </c>
      <c r="Q81" s="30">
        <v>0.99998443999999997</v>
      </c>
      <c r="R81" s="30">
        <v>0.99996910000000006</v>
      </c>
      <c r="S81" s="30">
        <v>0.99994105</v>
      </c>
      <c r="T81" s="30">
        <v>0.99989130000000004</v>
      </c>
      <c r="U81" s="30">
        <v>0.99980530000000001</v>
      </c>
      <c r="V81" s="30">
        <v>0.99965923999999995</v>
      </c>
      <c r="W81" s="30">
        <v>0.99941796000000005</v>
      </c>
      <c r="X81" s="30">
        <v>0.99902740000000001</v>
      </c>
      <c r="Y81" s="30">
        <v>0.99841210000000002</v>
      </c>
      <c r="Z81" s="30">
        <v>0.9974731</v>
      </c>
      <c r="AA81" s="29"/>
      <c r="AB81" s="29">
        <v>0.9974731</v>
      </c>
      <c r="AC81" s="31"/>
      <c r="AD81" s="29">
        <f t="shared" si="7"/>
        <v>0.99967880999999981</v>
      </c>
      <c r="AE81" s="29">
        <f t="shared" si="8"/>
        <v>0.99999980000007993</v>
      </c>
      <c r="AF81" s="11"/>
      <c r="AG81" s="11"/>
      <c r="AH81" s="11"/>
      <c r="AI81" s="11"/>
      <c r="AJ81" s="11"/>
    </row>
    <row r="82" spans="1:36" x14ac:dyDescent="0.25">
      <c r="A82" s="24">
        <v>76</v>
      </c>
      <c r="B82" s="25">
        <v>1368</v>
      </c>
      <c r="C82" s="26" t="str">
        <f t="shared" si="6"/>
        <v>22.8 min</v>
      </c>
      <c r="D82" s="25"/>
      <c r="E82" s="28">
        <v>76</v>
      </c>
      <c r="F82" s="28">
        <v>1</v>
      </c>
      <c r="G82" s="30">
        <v>1.0000001999999999</v>
      </c>
      <c r="H82" s="30">
        <v>1.0000001000000001</v>
      </c>
      <c r="I82" s="30">
        <v>1.0000007</v>
      </c>
      <c r="J82" s="30">
        <v>1.0000008</v>
      </c>
      <c r="K82" s="30">
        <v>1.0000012</v>
      </c>
      <c r="L82" s="30">
        <v>1.0000011</v>
      </c>
      <c r="M82" s="30">
        <v>1.0000009999999999</v>
      </c>
      <c r="N82" s="30">
        <v>1</v>
      </c>
      <c r="O82" s="30">
        <v>0.99999850000000001</v>
      </c>
      <c r="P82" s="30">
        <v>0.99999464000000005</v>
      </c>
      <c r="Q82" s="30">
        <v>0.99998783999999996</v>
      </c>
      <c r="R82" s="30">
        <v>0.99997513999999998</v>
      </c>
      <c r="S82" s="30">
        <v>0.99995184000000004</v>
      </c>
      <c r="T82" s="30">
        <v>0.99991125000000003</v>
      </c>
      <c r="U82" s="30">
        <v>0.99983979999999995</v>
      </c>
      <c r="V82" s="30">
        <v>0.99971854999999998</v>
      </c>
      <c r="W82" s="30">
        <v>0.99951714000000003</v>
      </c>
      <c r="X82" s="30">
        <v>0.99919020000000003</v>
      </c>
      <c r="Y82" s="30">
        <v>0.99867355999999996</v>
      </c>
      <c r="Z82" s="30">
        <v>0.99788339999999998</v>
      </c>
      <c r="AA82" s="29"/>
      <c r="AB82" s="29">
        <v>0.99788339999999998</v>
      </c>
      <c r="AC82" s="31"/>
      <c r="AD82" s="29">
        <f t="shared" si="7"/>
        <v>0.99973234799999999</v>
      </c>
      <c r="AE82" s="29">
        <f t="shared" si="8"/>
        <v>0.99999980000007993</v>
      </c>
      <c r="AF82" s="11"/>
      <c r="AG82" s="11"/>
      <c r="AH82" s="11"/>
      <c r="AI82" s="11"/>
      <c r="AJ82" s="11"/>
    </row>
    <row r="83" spans="1:36" x14ac:dyDescent="0.25">
      <c r="A83" s="24">
        <v>77</v>
      </c>
      <c r="B83" s="25">
        <v>1386</v>
      </c>
      <c r="C83" s="26" t="str">
        <f t="shared" si="6"/>
        <v>23.1 min</v>
      </c>
      <c r="D83" s="25"/>
      <c r="E83" s="28">
        <v>77</v>
      </c>
      <c r="F83" s="28">
        <v>0.99999994000000003</v>
      </c>
      <c r="G83" s="30">
        <v>1.0000001999999999</v>
      </c>
      <c r="H83" s="30">
        <v>1.0000005000000001</v>
      </c>
      <c r="I83" s="30">
        <v>1.0000005999999999</v>
      </c>
      <c r="J83" s="30">
        <v>1.0000007</v>
      </c>
      <c r="K83" s="30">
        <v>1.0000011</v>
      </c>
      <c r="L83" s="30">
        <v>1.0000012</v>
      </c>
      <c r="M83" s="30">
        <v>1.0000011</v>
      </c>
      <c r="N83" s="30">
        <v>1.0000005000000001</v>
      </c>
      <c r="O83" s="30">
        <v>0.99999910000000003</v>
      </c>
      <c r="P83" s="30">
        <v>0.99999623999999998</v>
      </c>
      <c r="Q83" s="30">
        <v>0.99999046000000003</v>
      </c>
      <c r="R83" s="30">
        <v>0.99998014999999996</v>
      </c>
      <c r="S83" s="30">
        <v>0.99996090000000004</v>
      </c>
      <c r="T83" s="30">
        <v>0.99992734000000005</v>
      </c>
      <c r="U83" s="30">
        <v>0.99986845000000002</v>
      </c>
      <c r="V83" s="30">
        <v>0.99976765999999995</v>
      </c>
      <c r="W83" s="30">
        <v>0.99959964000000001</v>
      </c>
      <c r="X83" s="30">
        <v>0.99932639999999995</v>
      </c>
      <c r="Y83" s="30">
        <v>0.99889313999999996</v>
      </c>
      <c r="Z83" s="30">
        <v>0.99822849999999996</v>
      </c>
      <c r="AA83" s="29"/>
      <c r="AB83" s="29">
        <v>0.99822849999999996</v>
      </c>
      <c r="AC83" s="31"/>
      <c r="AD83" s="29">
        <f t="shared" si="7"/>
        <v>0.99977719399999998</v>
      </c>
      <c r="AE83" s="29">
        <f t="shared" si="8"/>
        <v>0.99999980000007993</v>
      </c>
      <c r="AF83" s="11"/>
      <c r="AG83" s="11"/>
      <c r="AH83" s="11"/>
      <c r="AI83" s="11"/>
      <c r="AJ83" s="11"/>
    </row>
    <row r="84" spans="1:36" x14ac:dyDescent="0.25">
      <c r="A84" s="24">
        <v>78</v>
      </c>
      <c r="B84" s="25">
        <v>1404</v>
      </c>
      <c r="C84" s="26" t="str">
        <f t="shared" si="6"/>
        <v>23.4 min</v>
      </c>
      <c r="D84" s="25"/>
      <c r="E84" s="28">
        <v>78</v>
      </c>
      <c r="F84" s="28">
        <v>1</v>
      </c>
      <c r="G84" s="30">
        <v>1.0000001999999999</v>
      </c>
      <c r="H84" s="30">
        <v>1.0000005999999999</v>
      </c>
      <c r="I84" s="30">
        <v>1.0000008</v>
      </c>
      <c r="J84" s="30">
        <v>1.0000009999999999</v>
      </c>
      <c r="K84" s="30">
        <v>1.0000011</v>
      </c>
      <c r="L84" s="30">
        <v>1.0000013000000001</v>
      </c>
      <c r="M84" s="30">
        <v>1.0000013000000001</v>
      </c>
      <c r="N84" s="30">
        <v>1.0000008</v>
      </c>
      <c r="O84" s="30">
        <v>0.99999976000000002</v>
      </c>
      <c r="P84" s="30">
        <v>0.99999713999999995</v>
      </c>
      <c r="Q84" s="30">
        <v>0.99999254999999998</v>
      </c>
      <c r="R84" s="30">
        <v>0.99998414999999996</v>
      </c>
      <c r="S84" s="30">
        <v>0.99996834999999995</v>
      </c>
      <c r="T84" s="30">
        <v>0.99994059999999996</v>
      </c>
      <c r="U84" s="30">
        <v>0.99989194000000003</v>
      </c>
      <c r="V84" s="30">
        <v>0.99980820000000004</v>
      </c>
      <c r="W84" s="30">
        <v>0.99966840000000001</v>
      </c>
      <c r="X84" s="30">
        <v>0.99943994999999997</v>
      </c>
      <c r="Y84" s="30">
        <v>0.99907696000000001</v>
      </c>
      <c r="Z84" s="30">
        <v>0.99851860000000003</v>
      </c>
      <c r="AA84" s="29"/>
      <c r="AB84" s="29">
        <v>0.99851860000000003</v>
      </c>
      <c r="AC84" s="31"/>
      <c r="AD84" s="29">
        <f t="shared" si="7"/>
        <v>0.99981468499999993</v>
      </c>
      <c r="AE84" s="29">
        <f t="shared" si="8"/>
        <v>0.99999980000007993</v>
      </c>
      <c r="AF84" s="11"/>
      <c r="AG84" s="11"/>
      <c r="AH84" s="11"/>
      <c r="AI84" s="11"/>
      <c r="AJ84" s="11"/>
    </row>
    <row r="85" spans="1:36" x14ac:dyDescent="0.25">
      <c r="A85" s="24">
        <v>79</v>
      </c>
      <c r="B85" s="25">
        <v>1422</v>
      </c>
      <c r="C85" s="26" t="str">
        <f t="shared" si="6"/>
        <v>23.7 min</v>
      </c>
      <c r="D85" s="25"/>
      <c r="E85" s="28">
        <v>79</v>
      </c>
      <c r="F85" s="28">
        <v>1</v>
      </c>
      <c r="G85" s="30">
        <v>1.0000001999999999</v>
      </c>
      <c r="H85" s="30">
        <v>1.0000001999999999</v>
      </c>
      <c r="I85" s="30">
        <v>1.0000007</v>
      </c>
      <c r="J85" s="30">
        <v>1.0000008</v>
      </c>
      <c r="K85" s="30">
        <v>1.0000011</v>
      </c>
      <c r="L85" s="30">
        <v>1.0000012</v>
      </c>
      <c r="M85" s="30">
        <v>1.0000012</v>
      </c>
      <c r="N85" s="30">
        <v>1.0000011</v>
      </c>
      <c r="O85" s="30">
        <v>1.0000001000000001</v>
      </c>
      <c r="P85" s="30">
        <v>0.99999830000000001</v>
      </c>
      <c r="Q85" s="30">
        <v>0.99999446000000003</v>
      </c>
      <c r="R85" s="30">
        <v>0.99998759999999998</v>
      </c>
      <c r="S85" s="30">
        <v>0.99997449999999999</v>
      </c>
      <c r="T85" s="30">
        <v>0.99995179999999995</v>
      </c>
      <c r="U85" s="30">
        <v>0.99991125000000003</v>
      </c>
      <c r="V85" s="30">
        <v>0.99984200000000001</v>
      </c>
      <c r="W85" s="30">
        <v>0.99972545999999995</v>
      </c>
      <c r="X85" s="30">
        <v>0.99953495999999997</v>
      </c>
      <c r="Y85" s="30">
        <v>0.99923086000000005</v>
      </c>
      <c r="Z85" s="30">
        <v>0.99876240000000005</v>
      </c>
      <c r="AA85" s="29"/>
      <c r="AB85" s="29">
        <v>0.99876240000000005</v>
      </c>
      <c r="AC85" s="31"/>
      <c r="AD85" s="29">
        <f t="shared" si="7"/>
        <v>0.99984600949999991</v>
      </c>
      <c r="AE85" s="29">
        <f t="shared" si="8"/>
        <v>0.99999980000007993</v>
      </c>
      <c r="AF85" s="11"/>
      <c r="AG85" s="11"/>
      <c r="AH85" s="11"/>
      <c r="AI85" s="11"/>
      <c r="AJ85" s="11"/>
    </row>
    <row r="86" spans="1:36" x14ac:dyDescent="0.25">
      <c r="A86" s="24">
        <v>80</v>
      </c>
      <c r="B86" s="25">
        <v>1440</v>
      </c>
      <c r="C86" s="26" t="str">
        <f t="shared" si="6"/>
        <v>24 min</v>
      </c>
      <c r="D86" s="25"/>
      <c r="E86" s="28">
        <v>80</v>
      </c>
      <c r="F86" s="28">
        <v>1</v>
      </c>
      <c r="G86" s="30">
        <v>1.0000001000000001</v>
      </c>
      <c r="H86" s="30">
        <v>1.0000004</v>
      </c>
      <c r="I86" s="30">
        <v>1.0000007</v>
      </c>
      <c r="J86" s="30">
        <v>1.0000009999999999</v>
      </c>
      <c r="K86" s="30">
        <v>1.0000012</v>
      </c>
      <c r="L86" s="30">
        <v>1.0000012</v>
      </c>
      <c r="M86" s="30">
        <v>1.0000012</v>
      </c>
      <c r="N86" s="30">
        <v>1.0000009999999999</v>
      </c>
      <c r="O86" s="30">
        <v>1.0000005000000001</v>
      </c>
      <c r="P86" s="30">
        <v>0.99999899999999997</v>
      </c>
      <c r="Q86" s="30">
        <v>0.99999594999999997</v>
      </c>
      <c r="R86" s="30">
        <v>0.9999903</v>
      </c>
      <c r="S86" s="30">
        <v>0.99997959999999997</v>
      </c>
      <c r="T86" s="30">
        <v>0.99996079999999998</v>
      </c>
      <c r="U86" s="30">
        <v>0.99992749999999997</v>
      </c>
      <c r="V86" s="30">
        <v>0.99986969999999997</v>
      </c>
      <c r="W86" s="30">
        <v>0.99977300000000002</v>
      </c>
      <c r="X86" s="30">
        <v>0.99961420000000001</v>
      </c>
      <c r="Y86" s="30">
        <v>0.99935969999999996</v>
      </c>
      <c r="Z86" s="30">
        <v>0.99896704999999997</v>
      </c>
      <c r="AA86" s="29"/>
      <c r="AB86" s="29">
        <v>0.99896704999999997</v>
      </c>
      <c r="AC86" s="31"/>
      <c r="AD86" s="29">
        <f t="shared" si="7"/>
        <v>0.99987220500000018</v>
      </c>
      <c r="AE86" s="29">
        <f t="shared" si="8"/>
        <v>0.99999970000012006</v>
      </c>
      <c r="AF86" s="11"/>
      <c r="AG86" s="11"/>
      <c r="AH86" s="11"/>
      <c r="AI86" s="11"/>
      <c r="AJ86" s="11"/>
    </row>
    <row r="87" spans="1:36" x14ac:dyDescent="0.25">
      <c r="A87" s="24">
        <v>81</v>
      </c>
      <c r="B87" s="25">
        <v>1458</v>
      </c>
      <c r="C87" s="26" t="str">
        <f t="shared" si="6"/>
        <v>24.3 min</v>
      </c>
      <c r="D87" s="25"/>
      <c r="E87" s="28">
        <v>81</v>
      </c>
      <c r="F87" s="28">
        <v>1</v>
      </c>
      <c r="G87" s="30">
        <v>1.0000001000000001</v>
      </c>
      <c r="H87" s="30">
        <v>1.0000005000000001</v>
      </c>
      <c r="I87" s="30">
        <v>1.0000008</v>
      </c>
      <c r="J87" s="30">
        <v>1.0000011</v>
      </c>
      <c r="K87" s="30">
        <v>1.0000012</v>
      </c>
      <c r="L87" s="30">
        <v>1.0000013000000001</v>
      </c>
      <c r="M87" s="30">
        <v>1.0000013000000001</v>
      </c>
      <c r="N87" s="30">
        <v>1.0000012</v>
      </c>
      <c r="O87" s="30">
        <v>1.0000008</v>
      </c>
      <c r="P87" s="30">
        <v>0.99999963999999997</v>
      </c>
      <c r="Q87" s="30">
        <v>0.99999700000000002</v>
      </c>
      <c r="R87" s="30">
        <v>0.99999254999999998</v>
      </c>
      <c r="S87" s="30">
        <v>0.99998385000000001</v>
      </c>
      <c r="T87" s="30">
        <v>0.99996810000000003</v>
      </c>
      <c r="U87" s="30">
        <v>0.99994090000000002</v>
      </c>
      <c r="V87" s="30">
        <v>0.99989295</v>
      </c>
      <c r="W87" s="30">
        <v>0.99981249999999999</v>
      </c>
      <c r="X87" s="30">
        <v>0.99967989999999995</v>
      </c>
      <c r="Y87" s="30">
        <v>0.99946743000000005</v>
      </c>
      <c r="Z87" s="30">
        <v>0.99913836</v>
      </c>
      <c r="AA87" s="29"/>
      <c r="AB87" s="29">
        <v>0.99913836</v>
      </c>
      <c r="AC87" s="31"/>
      <c r="AD87" s="29">
        <f t="shared" si="7"/>
        <v>0.99989407399999997</v>
      </c>
      <c r="AE87" s="29">
        <f t="shared" si="8"/>
        <v>0.99999970000012006</v>
      </c>
      <c r="AF87" s="11"/>
      <c r="AG87" s="11"/>
      <c r="AH87" s="11"/>
      <c r="AI87" s="11"/>
      <c r="AJ87" s="11"/>
    </row>
    <row r="88" spans="1:36" x14ac:dyDescent="0.25">
      <c r="A88" s="24">
        <v>82</v>
      </c>
      <c r="B88" s="25">
        <v>1476</v>
      </c>
      <c r="C88" s="26" t="str">
        <f t="shared" si="6"/>
        <v>24.6 min</v>
      </c>
      <c r="D88" s="25"/>
      <c r="E88" s="28">
        <v>82</v>
      </c>
      <c r="F88" s="28">
        <v>0.99999994000000003</v>
      </c>
      <c r="G88" s="30">
        <v>1.0000001999999999</v>
      </c>
      <c r="H88" s="30">
        <v>1.0000004</v>
      </c>
      <c r="I88" s="30">
        <v>1.0000005999999999</v>
      </c>
      <c r="J88" s="30">
        <v>1.0000012</v>
      </c>
      <c r="K88" s="30">
        <v>1.0000012</v>
      </c>
      <c r="L88" s="30">
        <v>1.0000013999999999</v>
      </c>
      <c r="M88" s="30">
        <v>1.0000013999999999</v>
      </c>
      <c r="N88" s="30">
        <v>1.0000012</v>
      </c>
      <c r="O88" s="30">
        <v>1.0000009999999999</v>
      </c>
      <c r="P88" s="30">
        <v>1.0000001999999999</v>
      </c>
      <c r="Q88" s="30">
        <v>0.99999819999999995</v>
      </c>
      <c r="R88" s="30">
        <v>0.99999450000000001</v>
      </c>
      <c r="S88" s="30">
        <v>0.99998719999999996</v>
      </c>
      <c r="T88" s="30">
        <v>0.99997449999999999</v>
      </c>
      <c r="U88" s="30">
        <v>0.99995166000000002</v>
      </c>
      <c r="V88" s="30">
        <v>0.99991229999999998</v>
      </c>
      <c r="W88" s="30">
        <v>0.99984527000000001</v>
      </c>
      <c r="X88" s="30">
        <v>0.99973475999999994</v>
      </c>
      <c r="Y88" s="30">
        <v>0.99955729999999998</v>
      </c>
      <c r="Z88" s="30">
        <v>0.99928189999999995</v>
      </c>
      <c r="AA88" s="29"/>
      <c r="AB88" s="29">
        <v>0.99928189999999995</v>
      </c>
      <c r="AC88" s="31"/>
      <c r="AD88" s="29">
        <f t="shared" si="7"/>
        <v>0.99991231949999992</v>
      </c>
      <c r="AE88" s="29">
        <f t="shared" si="8"/>
        <v>0.99999980000007993</v>
      </c>
      <c r="AF88" s="11"/>
      <c r="AG88" s="11"/>
      <c r="AH88" s="11"/>
      <c r="AI88" s="11"/>
      <c r="AJ88" s="11"/>
    </row>
    <row r="89" spans="1:36" x14ac:dyDescent="0.25">
      <c r="A89" s="24">
        <v>83</v>
      </c>
      <c r="B89" s="25">
        <v>1494</v>
      </c>
      <c r="C89" s="26" t="str">
        <f t="shared" si="6"/>
        <v>24.9 min</v>
      </c>
      <c r="D89" s="25"/>
      <c r="E89" s="28">
        <v>83</v>
      </c>
      <c r="F89" s="28">
        <v>1</v>
      </c>
      <c r="G89" s="30">
        <v>1.0000001999999999</v>
      </c>
      <c r="H89" s="30">
        <v>1.0000005000000001</v>
      </c>
      <c r="I89" s="30">
        <v>1.0000007</v>
      </c>
      <c r="J89" s="30">
        <v>1.0000013000000001</v>
      </c>
      <c r="K89" s="30">
        <v>1.0000013000000001</v>
      </c>
      <c r="L89" s="30">
        <v>1.0000013999999999</v>
      </c>
      <c r="M89" s="30">
        <v>1.0000013999999999</v>
      </c>
      <c r="N89" s="30">
        <v>1.0000013999999999</v>
      </c>
      <c r="O89" s="30">
        <v>1.0000013000000001</v>
      </c>
      <c r="P89" s="30">
        <v>1.0000007</v>
      </c>
      <c r="Q89" s="30">
        <v>0.99999899999999997</v>
      </c>
      <c r="R89" s="30">
        <v>0.99999607000000001</v>
      </c>
      <c r="S89" s="30">
        <v>0.99999009999999999</v>
      </c>
      <c r="T89" s="30">
        <v>0.99997959999999997</v>
      </c>
      <c r="U89" s="30">
        <v>0.99996054000000001</v>
      </c>
      <c r="V89" s="30">
        <v>0.99992824000000002</v>
      </c>
      <c r="W89" s="30">
        <v>0.99987256999999996</v>
      </c>
      <c r="X89" s="30">
        <v>0.99978065000000005</v>
      </c>
      <c r="Y89" s="30">
        <v>0.99963236</v>
      </c>
      <c r="Z89" s="30">
        <v>0.99940209999999996</v>
      </c>
      <c r="AA89" s="29"/>
      <c r="AB89" s="29">
        <v>0.99940209999999996</v>
      </c>
      <c r="AC89" s="31"/>
      <c r="AD89" s="29">
        <f t="shared" si="7"/>
        <v>0.99992757150000011</v>
      </c>
      <c r="AE89" s="29">
        <f t="shared" si="8"/>
        <v>0.99999980000007993</v>
      </c>
      <c r="AF89" s="11"/>
      <c r="AG89" s="11"/>
      <c r="AH89" s="11"/>
      <c r="AI89" s="11"/>
      <c r="AJ89" s="11"/>
    </row>
    <row r="90" spans="1:36" x14ac:dyDescent="0.25">
      <c r="A90" s="24">
        <v>84</v>
      </c>
      <c r="B90" s="25">
        <v>1512</v>
      </c>
      <c r="C90" s="26" t="str">
        <f t="shared" si="6"/>
        <v>25.2 min</v>
      </c>
      <c r="D90" s="25"/>
      <c r="E90" s="28">
        <v>84</v>
      </c>
      <c r="F90" s="28">
        <v>1</v>
      </c>
      <c r="G90" s="30">
        <v>1.0000001999999999</v>
      </c>
      <c r="H90" s="30">
        <v>1.0000001999999999</v>
      </c>
      <c r="I90" s="30">
        <v>1.0000005999999999</v>
      </c>
      <c r="J90" s="30">
        <v>1.0000011</v>
      </c>
      <c r="K90" s="30">
        <v>1.0000013000000001</v>
      </c>
      <c r="L90" s="30">
        <v>1.0000013000000001</v>
      </c>
      <c r="M90" s="30">
        <v>1.0000015</v>
      </c>
      <c r="N90" s="30">
        <v>1.0000015</v>
      </c>
      <c r="O90" s="30">
        <v>1.0000013000000001</v>
      </c>
      <c r="P90" s="30">
        <v>1.0000011</v>
      </c>
      <c r="Q90" s="30">
        <v>0.99999970000000005</v>
      </c>
      <c r="R90" s="30">
        <v>0.99999709999999997</v>
      </c>
      <c r="S90" s="30">
        <v>0.99999249999999995</v>
      </c>
      <c r="T90" s="30">
        <v>0.99998379999999998</v>
      </c>
      <c r="U90" s="30">
        <v>0.99996810000000003</v>
      </c>
      <c r="V90" s="30">
        <v>0.99994130000000003</v>
      </c>
      <c r="W90" s="30">
        <v>0.99989532999999997</v>
      </c>
      <c r="X90" s="30">
        <v>0.99981874000000004</v>
      </c>
      <c r="Y90" s="30">
        <v>0.99969505999999997</v>
      </c>
      <c r="Z90" s="30">
        <v>0.99950254000000005</v>
      </c>
      <c r="AA90" s="29"/>
      <c r="AB90" s="29">
        <v>0.99950254000000005</v>
      </c>
      <c r="AC90" s="31"/>
      <c r="AD90" s="29">
        <f t="shared" si="7"/>
        <v>0.99994021350000006</v>
      </c>
      <c r="AE90" s="29">
        <f t="shared" si="8"/>
        <v>0.99999980000007993</v>
      </c>
      <c r="AF90" s="11"/>
      <c r="AG90" s="11"/>
      <c r="AH90" s="11"/>
      <c r="AI90" s="11"/>
      <c r="AJ90" s="11"/>
    </row>
    <row r="91" spans="1:36" x14ac:dyDescent="0.25">
      <c r="A91" s="24">
        <v>85</v>
      </c>
      <c r="B91" s="25">
        <v>1530</v>
      </c>
      <c r="C91" s="26" t="str">
        <f t="shared" si="6"/>
        <v>25.5 min</v>
      </c>
      <c r="D91" s="25"/>
      <c r="E91" s="28">
        <v>85</v>
      </c>
      <c r="F91" s="28">
        <v>1</v>
      </c>
      <c r="G91" s="30">
        <v>1.0000001999999999</v>
      </c>
      <c r="H91" s="30">
        <v>1.0000004</v>
      </c>
      <c r="I91" s="30">
        <v>1.0000004</v>
      </c>
      <c r="J91" s="30">
        <v>1.0000008</v>
      </c>
      <c r="K91" s="30">
        <v>1.0000012</v>
      </c>
      <c r="L91" s="30">
        <v>1.0000012</v>
      </c>
      <c r="M91" s="30">
        <v>1.0000013000000001</v>
      </c>
      <c r="N91" s="30">
        <v>1.0000015</v>
      </c>
      <c r="O91" s="30">
        <v>1.0000012</v>
      </c>
      <c r="P91" s="30">
        <v>1.0000008</v>
      </c>
      <c r="Q91" s="30">
        <v>1.0000001000000001</v>
      </c>
      <c r="R91" s="30">
        <v>0.99999819999999995</v>
      </c>
      <c r="S91" s="30">
        <v>0.99999439999999995</v>
      </c>
      <c r="T91" s="30">
        <v>0.99998730000000002</v>
      </c>
      <c r="U91" s="30">
        <v>0.99997437</v>
      </c>
      <c r="V91" s="30">
        <v>0.99995213999999999</v>
      </c>
      <c r="W91" s="30">
        <v>0.99991405</v>
      </c>
      <c r="X91" s="30">
        <v>0.99985033000000001</v>
      </c>
      <c r="Y91" s="30">
        <v>0.99974739999999995</v>
      </c>
      <c r="Z91" s="30">
        <v>0.99958634000000002</v>
      </c>
      <c r="AA91" s="29"/>
      <c r="AB91" s="29">
        <v>0.99958634000000002</v>
      </c>
      <c r="AC91" s="31"/>
      <c r="AD91" s="29">
        <f t="shared" si="7"/>
        <v>0.99995068150000022</v>
      </c>
      <c r="AE91" s="29">
        <f t="shared" si="8"/>
        <v>0.99999980000007993</v>
      </c>
      <c r="AF91" s="11"/>
      <c r="AG91" s="11"/>
      <c r="AH91" s="11"/>
      <c r="AI91" s="11"/>
      <c r="AJ91" s="11"/>
    </row>
    <row r="92" spans="1:36" x14ac:dyDescent="0.25">
      <c r="A92" s="24">
        <v>86</v>
      </c>
      <c r="B92" s="25">
        <v>1548</v>
      </c>
      <c r="C92" s="26" t="str">
        <f t="shared" si="6"/>
        <v>25.8 min</v>
      </c>
      <c r="D92" s="25"/>
      <c r="E92" s="28">
        <v>86</v>
      </c>
      <c r="F92" s="28">
        <v>1</v>
      </c>
      <c r="G92" s="30">
        <v>1.0000001999999999</v>
      </c>
      <c r="H92" s="30">
        <v>1.0000001999999999</v>
      </c>
      <c r="I92" s="30">
        <v>1.0000001999999999</v>
      </c>
      <c r="J92" s="30">
        <v>1.0000005000000001</v>
      </c>
      <c r="K92" s="30">
        <v>1.0000011</v>
      </c>
      <c r="L92" s="30">
        <v>1.0000012</v>
      </c>
      <c r="M92" s="30">
        <v>1.0000013000000001</v>
      </c>
      <c r="N92" s="30">
        <v>1.0000015</v>
      </c>
      <c r="O92" s="30">
        <v>1.0000013000000001</v>
      </c>
      <c r="P92" s="30">
        <v>1.0000011</v>
      </c>
      <c r="Q92" s="30">
        <v>1.0000004</v>
      </c>
      <c r="R92" s="30">
        <v>0.99999905</v>
      </c>
      <c r="S92" s="30">
        <v>0.99999594999999997</v>
      </c>
      <c r="T92" s="30">
        <v>0.99999017000000001</v>
      </c>
      <c r="U92" s="30">
        <v>0.99997955999999999</v>
      </c>
      <c r="V92" s="30">
        <v>0.99996110000000005</v>
      </c>
      <c r="W92" s="30">
        <v>0.99992959999999997</v>
      </c>
      <c r="X92" s="30">
        <v>0.9998766</v>
      </c>
      <c r="Y92" s="30">
        <v>0.99979079999999998</v>
      </c>
      <c r="Z92" s="30">
        <v>0.99965649999999995</v>
      </c>
      <c r="AA92" s="29"/>
      <c r="AB92" s="29">
        <v>0.99965649999999995</v>
      </c>
      <c r="AC92" s="31"/>
      <c r="AD92" s="29">
        <f t="shared" si="7"/>
        <v>0.99995941650000009</v>
      </c>
      <c r="AE92" s="29">
        <f t="shared" si="8"/>
        <v>0.99999980000007993</v>
      </c>
      <c r="AF92" s="11"/>
      <c r="AG92" s="11"/>
      <c r="AH92" s="11"/>
      <c r="AI92" s="11"/>
      <c r="AJ92" s="11"/>
    </row>
    <row r="93" spans="1:36" x14ac:dyDescent="0.25">
      <c r="A93" s="24">
        <v>87</v>
      </c>
      <c r="B93" s="25">
        <v>1566</v>
      </c>
      <c r="C93" s="26" t="str">
        <f t="shared" si="6"/>
        <v>26.1 min</v>
      </c>
      <c r="D93" s="25"/>
      <c r="E93" s="28">
        <v>87</v>
      </c>
      <c r="F93" s="28">
        <v>1</v>
      </c>
      <c r="G93" s="30">
        <v>1.0000001999999999</v>
      </c>
      <c r="H93" s="30">
        <v>1.0000005000000001</v>
      </c>
      <c r="I93" s="30">
        <v>1.0000005000000001</v>
      </c>
      <c r="J93" s="30">
        <v>1.0000005000000001</v>
      </c>
      <c r="K93" s="30">
        <v>1.0000009999999999</v>
      </c>
      <c r="L93" s="30">
        <v>1.0000013000000001</v>
      </c>
      <c r="M93" s="30">
        <v>1.0000013000000001</v>
      </c>
      <c r="N93" s="30">
        <v>1.0000017000000001</v>
      </c>
      <c r="O93" s="30">
        <v>1.0000017000000001</v>
      </c>
      <c r="P93" s="30">
        <v>1.0000013000000001</v>
      </c>
      <c r="Q93" s="30">
        <v>1.0000009999999999</v>
      </c>
      <c r="R93" s="30">
        <v>0.99999963999999997</v>
      </c>
      <c r="S93" s="30">
        <v>0.99999713999999995</v>
      </c>
      <c r="T93" s="30">
        <v>0.99999254999999998</v>
      </c>
      <c r="U93" s="30">
        <v>0.99998379999999998</v>
      </c>
      <c r="V93" s="30">
        <v>0.99996870000000004</v>
      </c>
      <c r="W93" s="30">
        <v>0.99994223999999998</v>
      </c>
      <c r="X93" s="30">
        <v>0.99989839999999997</v>
      </c>
      <c r="Y93" s="30">
        <v>0.99982709999999997</v>
      </c>
      <c r="Z93" s="30">
        <v>0.99971527000000004</v>
      </c>
      <c r="AA93" s="29"/>
      <c r="AB93" s="29">
        <v>0.99971527000000004</v>
      </c>
      <c r="AC93" s="31"/>
      <c r="AD93" s="29">
        <f t="shared" si="7"/>
        <v>0.99996679200000005</v>
      </c>
      <c r="AE93" s="29">
        <f t="shared" si="8"/>
        <v>0.99999980000007993</v>
      </c>
      <c r="AF93" s="11"/>
      <c r="AG93" s="11"/>
      <c r="AH93" s="11"/>
      <c r="AI93" s="11"/>
      <c r="AJ93" s="11"/>
    </row>
    <row r="94" spans="1:36" x14ac:dyDescent="0.25">
      <c r="A94" s="24">
        <v>88</v>
      </c>
      <c r="B94" s="25">
        <v>1584</v>
      </c>
      <c r="C94" s="26" t="str">
        <f t="shared" si="6"/>
        <v>26.4 min</v>
      </c>
      <c r="D94" s="25"/>
      <c r="E94" s="28">
        <v>88</v>
      </c>
      <c r="F94" s="28">
        <v>1</v>
      </c>
      <c r="G94" s="30">
        <v>1.0000001999999999</v>
      </c>
      <c r="H94" s="30">
        <v>1.0000005000000001</v>
      </c>
      <c r="I94" s="30">
        <v>1.0000007</v>
      </c>
      <c r="J94" s="30">
        <v>1.0000007</v>
      </c>
      <c r="K94" s="30">
        <v>1.0000008</v>
      </c>
      <c r="L94" s="30">
        <v>1.0000013000000001</v>
      </c>
      <c r="M94" s="30">
        <v>1.0000015</v>
      </c>
      <c r="N94" s="30">
        <v>1.0000017999999999</v>
      </c>
      <c r="O94" s="30">
        <v>1.0000017999999999</v>
      </c>
      <c r="P94" s="30">
        <v>1.0000017999999999</v>
      </c>
      <c r="Q94" s="30">
        <v>1.0000012</v>
      </c>
      <c r="R94" s="30">
        <v>1.0000001999999999</v>
      </c>
      <c r="S94" s="30">
        <v>0.99999830000000001</v>
      </c>
      <c r="T94" s="30">
        <v>0.99999439999999995</v>
      </c>
      <c r="U94" s="30">
        <v>0.99998750000000003</v>
      </c>
      <c r="V94" s="30">
        <v>0.99997480000000005</v>
      </c>
      <c r="W94" s="30">
        <v>0.99995290000000003</v>
      </c>
      <c r="X94" s="30">
        <v>0.99991642999999997</v>
      </c>
      <c r="Y94" s="30">
        <v>0.9998572</v>
      </c>
      <c r="Z94" s="30">
        <v>0.99976414000000002</v>
      </c>
      <c r="AA94" s="29"/>
      <c r="AB94" s="29">
        <v>0.99976414000000002</v>
      </c>
      <c r="AC94" s="31"/>
      <c r="AD94" s="29">
        <f t="shared" si="7"/>
        <v>0.99997290849999998</v>
      </c>
      <c r="AE94" s="29">
        <f t="shared" si="8"/>
        <v>0.99999980000007993</v>
      </c>
      <c r="AF94" s="11"/>
      <c r="AG94" s="11"/>
      <c r="AH94" s="11"/>
      <c r="AI94" s="11"/>
      <c r="AJ94" s="11"/>
    </row>
    <row r="95" spans="1:36" x14ac:dyDescent="0.25">
      <c r="A95" s="24">
        <v>89</v>
      </c>
      <c r="B95" s="25">
        <v>1602</v>
      </c>
      <c r="C95" s="26" t="str">
        <f t="shared" si="6"/>
        <v>26.7 min</v>
      </c>
      <c r="D95" s="25"/>
      <c r="E95" s="28">
        <v>89</v>
      </c>
      <c r="F95" s="28">
        <v>1</v>
      </c>
      <c r="G95" s="30">
        <v>1.0000001999999999</v>
      </c>
      <c r="H95" s="30">
        <v>1.0000005000000001</v>
      </c>
      <c r="I95" s="30">
        <v>1.0000007</v>
      </c>
      <c r="J95" s="30">
        <v>1.0000007</v>
      </c>
      <c r="K95" s="30">
        <v>1.0000011</v>
      </c>
      <c r="L95" s="30">
        <v>1.0000013000000001</v>
      </c>
      <c r="M95" s="30">
        <v>1.0000017999999999</v>
      </c>
      <c r="N95" s="30">
        <v>1.0000017999999999</v>
      </c>
      <c r="O95" s="30">
        <v>1.0000019</v>
      </c>
      <c r="P95" s="30">
        <v>1.0000019</v>
      </c>
      <c r="Q95" s="30">
        <v>1.0000017000000001</v>
      </c>
      <c r="R95" s="30">
        <v>1.0000009999999999</v>
      </c>
      <c r="S95" s="30">
        <v>0.99999919999999998</v>
      </c>
      <c r="T95" s="30">
        <v>0.999996</v>
      </c>
      <c r="U95" s="30">
        <v>0.99999033999999998</v>
      </c>
      <c r="V95" s="30">
        <v>0.99998010000000004</v>
      </c>
      <c r="W95" s="30">
        <v>0.99996180000000001</v>
      </c>
      <c r="X95" s="30">
        <v>0.99993149999999997</v>
      </c>
      <c r="Y95" s="30">
        <v>0.99988220000000005</v>
      </c>
      <c r="Z95" s="30">
        <v>0.99980473999999997</v>
      </c>
      <c r="AA95" s="29"/>
      <c r="AB95" s="29">
        <v>0.99980473999999997</v>
      </c>
      <c r="AC95" s="31"/>
      <c r="AD95" s="29">
        <f t="shared" si="7"/>
        <v>0.9999780239999998</v>
      </c>
      <c r="AE95" s="29">
        <f t="shared" si="8"/>
        <v>0.99999980000007993</v>
      </c>
      <c r="AF95" s="11"/>
      <c r="AG95" s="11"/>
      <c r="AH95" s="11"/>
      <c r="AI95" s="11"/>
      <c r="AJ95" s="11"/>
    </row>
    <row r="96" spans="1:36" x14ac:dyDescent="0.25">
      <c r="A96" s="24">
        <v>90</v>
      </c>
      <c r="B96" s="25">
        <v>1620</v>
      </c>
      <c r="C96" s="26" t="str">
        <f t="shared" si="6"/>
        <v>27 min</v>
      </c>
      <c r="D96" s="25"/>
      <c r="E96" s="28">
        <v>90</v>
      </c>
      <c r="F96" s="28">
        <v>1</v>
      </c>
      <c r="G96" s="30">
        <v>1.0000004</v>
      </c>
      <c r="H96" s="30">
        <v>1.0000005000000001</v>
      </c>
      <c r="I96" s="30">
        <v>1.0000007</v>
      </c>
      <c r="J96" s="30">
        <v>1.0000008</v>
      </c>
      <c r="K96" s="30">
        <v>1.0000009999999999</v>
      </c>
      <c r="L96" s="30">
        <v>1.0000013000000001</v>
      </c>
      <c r="M96" s="30">
        <v>1.0000017000000001</v>
      </c>
      <c r="N96" s="30">
        <v>1.0000020000000001</v>
      </c>
      <c r="O96" s="30">
        <v>1.0000020000000001</v>
      </c>
      <c r="P96" s="30">
        <v>1.0000020999999999</v>
      </c>
      <c r="Q96" s="30">
        <v>1.0000017999999999</v>
      </c>
      <c r="R96" s="30">
        <v>1.0000013000000001</v>
      </c>
      <c r="S96" s="30">
        <v>1</v>
      </c>
      <c r="T96" s="30">
        <v>0.99999729999999998</v>
      </c>
      <c r="U96" s="30">
        <v>0.99999267000000003</v>
      </c>
      <c r="V96" s="30">
        <v>0.99998414999999996</v>
      </c>
      <c r="W96" s="30">
        <v>0.99996910000000006</v>
      </c>
      <c r="X96" s="30">
        <v>0.99994400000000006</v>
      </c>
      <c r="Y96" s="30">
        <v>0.99990296000000001</v>
      </c>
      <c r="Z96" s="30">
        <v>0.99983849999999996</v>
      </c>
      <c r="AA96" s="29"/>
      <c r="AB96" s="29">
        <v>0.99983849999999996</v>
      </c>
      <c r="AC96" s="31"/>
      <c r="AD96" s="29">
        <f t="shared" si="7"/>
        <v>0.99998221399999987</v>
      </c>
      <c r="AE96" s="29">
        <f t="shared" si="8"/>
        <v>1</v>
      </c>
      <c r="AF96" s="11"/>
      <c r="AG96" s="11"/>
      <c r="AH96" s="11"/>
      <c r="AI96" s="11"/>
      <c r="AJ96" s="11"/>
    </row>
    <row r="97" spans="1:36" x14ac:dyDescent="0.25">
      <c r="A97" s="24">
        <v>91</v>
      </c>
      <c r="B97" s="25">
        <v>1638</v>
      </c>
      <c r="C97" s="26" t="str">
        <f t="shared" si="6"/>
        <v>27.3 min</v>
      </c>
      <c r="D97" s="25"/>
      <c r="E97" s="28">
        <v>91</v>
      </c>
      <c r="F97" s="28">
        <v>1</v>
      </c>
      <c r="G97" s="30">
        <v>1.0000001999999999</v>
      </c>
      <c r="H97" s="30">
        <v>1.0000005999999999</v>
      </c>
      <c r="I97" s="30">
        <v>1.0000005999999999</v>
      </c>
      <c r="J97" s="30">
        <v>1.0000007</v>
      </c>
      <c r="K97" s="30">
        <v>1.0000008</v>
      </c>
      <c r="L97" s="30">
        <v>1.0000012</v>
      </c>
      <c r="M97" s="30">
        <v>1.0000015</v>
      </c>
      <c r="N97" s="30">
        <v>1.0000020000000001</v>
      </c>
      <c r="O97" s="30">
        <v>1.0000020000000001</v>
      </c>
      <c r="P97" s="30">
        <v>1.0000020999999999</v>
      </c>
      <c r="Q97" s="30">
        <v>1.0000020000000001</v>
      </c>
      <c r="R97" s="30">
        <v>1.0000015</v>
      </c>
      <c r="S97" s="30">
        <v>1.0000005999999999</v>
      </c>
      <c r="T97" s="30">
        <v>0.99999839999999995</v>
      </c>
      <c r="U97" s="30">
        <v>0.99999459999999996</v>
      </c>
      <c r="V97" s="30">
        <v>0.99998783999999996</v>
      </c>
      <c r="W97" s="30">
        <v>0.99997519999999995</v>
      </c>
      <c r="X97" s="30">
        <v>0.99995416000000004</v>
      </c>
      <c r="Y97" s="30">
        <v>0.99992040000000004</v>
      </c>
      <c r="Z97" s="30">
        <v>0.99986660000000005</v>
      </c>
      <c r="AA97" s="29"/>
      <c r="AB97" s="29">
        <v>0.99986660000000005</v>
      </c>
      <c r="AC97" s="31"/>
      <c r="AD97" s="29">
        <f t="shared" si="7"/>
        <v>0.99998565000000017</v>
      </c>
      <c r="AE97" s="29">
        <f t="shared" si="8"/>
        <v>0.99999980000007993</v>
      </c>
      <c r="AF97" s="11"/>
      <c r="AG97" s="11"/>
      <c r="AH97" s="11"/>
      <c r="AI97" s="11"/>
      <c r="AJ97" s="11"/>
    </row>
    <row r="98" spans="1:36" x14ac:dyDescent="0.25">
      <c r="A98" s="24">
        <v>92</v>
      </c>
      <c r="B98" s="25">
        <v>1656</v>
      </c>
      <c r="C98" s="26" t="str">
        <f t="shared" si="6"/>
        <v>27.6 min</v>
      </c>
      <c r="D98" s="25"/>
      <c r="E98" s="28">
        <v>92</v>
      </c>
      <c r="F98" s="28">
        <v>0.99999994000000003</v>
      </c>
      <c r="G98" s="30">
        <v>1.0000001000000001</v>
      </c>
      <c r="H98" s="30">
        <v>1.0000004</v>
      </c>
      <c r="I98" s="30">
        <v>1.0000005999999999</v>
      </c>
      <c r="J98" s="30">
        <v>1.0000005999999999</v>
      </c>
      <c r="K98" s="30">
        <v>1.0000005999999999</v>
      </c>
      <c r="L98" s="30">
        <v>1.0000011</v>
      </c>
      <c r="M98" s="30">
        <v>1.0000015</v>
      </c>
      <c r="N98" s="30">
        <v>1.0000019</v>
      </c>
      <c r="O98" s="30">
        <v>1.0000023</v>
      </c>
      <c r="P98" s="30">
        <v>1.0000023</v>
      </c>
      <c r="Q98" s="30">
        <v>1.0000023</v>
      </c>
      <c r="R98" s="30">
        <v>1.0000019</v>
      </c>
      <c r="S98" s="30">
        <v>1.0000011</v>
      </c>
      <c r="T98" s="30">
        <v>0.99999934000000001</v>
      </c>
      <c r="U98" s="30">
        <v>0.999996</v>
      </c>
      <c r="V98" s="30">
        <v>0.99999039999999995</v>
      </c>
      <c r="W98" s="30">
        <v>0.99998032999999997</v>
      </c>
      <c r="X98" s="30">
        <v>0.99996315999999996</v>
      </c>
      <c r="Y98" s="30">
        <v>0.99993480000000001</v>
      </c>
      <c r="Z98" s="30">
        <v>0.99988997000000002</v>
      </c>
      <c r="AA98" s="29"/>
      <c r="AB98" s="29">
        <v>0.99988997000000002</v>
      </c>
      <c r="AC98" s="31"/>
      <c r="AD98" s="29">
        <f t="shared" si="7"/>
        <v>0.99998853500000018</v>
      </c>
      <c r="AE98" s="29">
        <f t="shared" si="8"/>
        <v>0.99999970000012006</v>
      </c>
      <c r="AF98" s="11"/>
      <c r="AG98" s="11"/>
      <c r="AH98" s="11"/>
      <c r="AI98" s="11"/>
      <c r="AJ98" s="11"/>
    </row>
    <row r="99" spans="1:36" x14ac:dyDescent="0.25">
      <c r="A99" s="24">
        <v>93</v>
      </c>
      <c r="B99" s="25">
        <v>1674</v>
      </c>
      <c r="C99" s="26" t="str">
        <f t="shared" si="6"/>
        <v>27.9 min</v>
      </c>
      <c r="D99" s="25"/>
      <c r="E99" s="28">
        <v>93</v>
      </c>
      <c r="F99" s="28">
        <v>0.99999994000000003</v>
      </c>
      <c r="G99" s="30">
        <v>1.0000001999999999</v>
      </c>
      <c r="H99" s="30">
        <v>1.0000005000000001</v>
      </c>
      <c r="I99" s="30">
        <v>1.0000007</v>
      </c>
      <c r="J99" s="30">
        <v>1.0000007</v>
      </c>
      <c r="K99" s="30">
        <v>1.0000007</v>
      </c>
      <c r="L99" s="30">
        <v>1.0000008</v>
      </c>
      <c r="M99" s="30">
        <v>1.0000013999999999</v>
      </c>
      <c r="N99" s="30">
        <v>1.0000017999999999</v>
      </c>
      <c r="O99" s="30">
        <v>1.0000020999999999</v>
      </c>
      <c r="P99" s="30">
        <v>1.0000024999999999</v>
      </c>
      <c r="Q99" s="30">
        <v>1.0000024999999999</v>
      </c>
      <c r="R99" s="30">
        <v>1.0000020999999999</v>
      </c>
      <c r="S99" s="30">
        <v>1.0000017000000001</v>
      </c>
      <c r="T99" s="30">
        <v>1.0000001999999999</v>
      </c>
      <c r="U99" s="30">
        <v>0.99999755999999995</v>
      </c>
      <c r="V99" s="30">
        <v>0.99999285000000004</v>
      </c>
      <c r="W99" s="30">
        <v>0.99998443999999997</v>
      </c>
      <c r="X99" s="30">
        <v>0.99997040000000004</v>
      </c>
      <c r="Y99" s="30">
        <v>0.99994669999999997</v>
      </c>
      <c r="Z99" s="30">
        <v>0.99990959999999995</v>
      </c>
      <c r="AA99" s="29"/>
      <c r="AB99" s="29">
        <v>0.99990959999999995</v>
      </c>
      <c r="AC99" s="31"/>
      <c r="AD99" s="29">
        <f t="shared" si="7"/>
        <v>0.99999097250000002</v>
      </c>
      <c r="AE99" s="29">
        <f t="shared" si="8"/>
        <v>0.99999980000007993</v>
      </c>
      <c r="AF99" s="11"/>
      <c r="AG99" s="11"/>
      <c r="AH99" s="11"/>
      <c r="AI99" s="11"/>
      <c r="AJ99" s="11"/>
    </row>
    <row r="100" spans="1:36" x14ac:dyDescent="0.25">
      <c r="A100" s="24">
        <v>94</v>
      </c>
      <c r="B100" s="25">
        <v>1692</v>
      </c>
      <c r="C100" s="26" t="str">
        <f t="shared" si="6"/>
        <v>28.2 min</v>
      </c>
      <c r="D100" s="25"/>
      <c r="E100" s="28">
        <v>94</v>
      </c>
      <c r="F100" s="28">
        <v>0.99999990000000005</v>
      </c>
      <c r="G100" s="30">
        <v>1.0000001999999999</v>
      </c>
      <c r="H100" s="30">
        <v>1.0000005999999999</v>
      </c>
      <c r="I100" s="30">
        <v>1.0000007</v>
      </c>
      <c r="J100" s="30">
        <v>1.0000007</v>
      </c>
      <c r="K100" s="30">
        <v>1.0000007</v>
      </c>
      <c r="L100" s="30">
        <v>1.0000009999999999</v>
      </c>
      <c r="M100" s="30">
        <v>1.0000013000000001</v>
      </c>
      <c r="N100" s="30">
        <v>1.0000017999999999</v>
      </c>
      <c r="O100" s="30">
        <v>1.0000020999999999</v>
      </c>
      <c r="P100" s="30">
        <v>1.0000024999999999</v>
      </c>
      <c r="Q100" s="30">
        <v>1.0000026</v>
      </c>
      <c r="R100" s="30">
        <v>1.0000023</v>
      </c>
      <c r="S100" s="30">
        <v>1.0000019</v>
      </c>
      <c r="T100" s="30">
        <v>1.0000009999999999</v>
      </c>
      <c r="U100" s="30">
        <v>0.99999875000000005</v>
      </c>
      <c r="V100" s="30">
        <v>0.99999492999999995</v>
      </c>
      <c r="W100" s="30">
        <v>0.99998810000000005</v>
      </c>
      <c r="X100" s="30">
        <v>0.99997630000000004</v>
      </c>
      <c r="Y100" s="30">
        <v>0.99995666999999999</v>
      </c>
      <c r="Z100" s="30">
        <v>0.99992559999999997</v>
      </c>
      <c r="AA100" s="29"/>
      <c r="AB100" s="29">
        <v>0.99992559999999997</v>
      </c>
      <c r="AC100" s="31"/>
      <c r="AD100" s="29">
        <f t="shared" si="7"/>
        <v>0.9999929875000001</v>
      </c>
      <c r="AE100" s="29">
        <f t="shared" si="8"/>
        <v>0.99999980000007993</v>
      </c>
      <c r="AF100" s="11"/>
      <c r="AG100" s="11"/>
      <c r="AH100" s="11"/>
      <c r="AI100" s="11"/>
      <c r="AJ100" s="11"/>
    </row>
    <row r="101" spans="1:36" x14ac:dyDescent="0.25">
      <c r="A101" s="24">
        <v>95</v>
      </c>
      <c r="B101" s="25">
        <v>1710</v>
      </c>
      <c r="C101" s="26" t="str">
        <f t="shared" si="6"/>
        <v>28.5 min</v>
      </c>
      <c r="D101" s="25"/>
      <c r="E101" s="28">
        <v>95</v>
      </c>
      <c r="F101" s="28">
        <v>0.99999990000000005</v>
      </c>
      <c r="G101" s="30">
        <v>1.0000001999999999</v>
      </c>
      <c r="H101" s="30">
        <v>1.0000004</v>
      </c>
      <c r="I101" s="30">
        <v>1.0000005999999999</v>
      </c>
      <c r="J101" s="30">
        <v>1.0000007</v>
      </c>
      <c r="K101" s="30">
        <v>1.0000007</v>
      </c>
      <c r="L101" s="30">
        <v>1.0000011</v>
      </c>
      <c r="M101" s="30">
        <v>1.0000012</v>
      </c>
      <c r="N101" s="30">
        <v>1.0000017000000001</v>
      </c>
      <c r="O101" s="30">
        <v>1.0000020000000001</v>
      </c>
      <c r="P101" s="30">
        <v>1.0000024000000001</v>
      </c>
      <c r="Q101" s="30">
        <v>1.0000024999999999</v>
      </c>
      <c r="R101" s="30">
        <v>1.0000024999999999</v>
      </c>
      <c r="S101" s="30">
        <v>1.0000020999999999</v>
      </c>
      <c r="T101" s="30">
        <v>1.0000013000000001</v>
      </c>
      <c r="U101" s="30">
        <v>0.99999970000000005</v>
      </c>
      <c r="V101" s="30">
        <v>0.99999669999999996</v>
      </c>
      <c r="W101" s="30">
        <v>0.99999079999999996</v>
      </c>
      <c r="X101" s="30">
        <v>0.99998105000000004</v>
      </c>
      <c r="Y101" s="30">
        <v>0.99996512999999998</v>
      </c>
      <c r="Z101" s="30">
        <v>0.99993926</v>
      </c>
      <c r="AA101" s="29"/>
      <c r="AB101" s="29">
        <v>0.99993926</v>
      </c>
      <c r="AC101" s="31"/>
      <c r="AD101" s="29">
        <f t="shared" si="7"/>
        <v>0.99999460200000012</v>
      </c>
      <c r="AE101" s="29">
        <f t="shared" si="8"/>
        <v>0.99999980000007993</v>
      </c>
      <c r="AF101" s="11"/>
      <c r="AG101" s="11"/>
      <c r="AH101" s="11"/>
      <c r="AI101" s="11"/>
      <c r="AJ101" s="11"/>
    </row>
    <row r="102" spans="1:36" x14ac:dyDescent="0.25">
      <c r="A102" s="24">
        <v>96</v>
      </c>
      <c r="B102" s="25">
        <v>1728</v>
      </c>
      <c r="C102" s="26" t="str">
        <f t="shared" si="6"/>
        <v>28.8 min</v>
      </c>
      <c r="D102" s="25"/>
      <c r="E102" s="28">
        <v>96</v>
      </c>
      <c r="F102" s="28">
        <v>0.99999990000000005</v>
      </c>
      <c r="G102" s="30">
        <v>1.0000001999999999</v>
      </c>
      <c r="H102" s="30">
        <v>1.0000004</v>
      </c>
      <c r="I102" s="30">
        <v>1.0000005999999999</v>
      </c>
      <c r="J102" s="30">
        <v>1.0000005999999999</v>
      </c>
      <c r="K102" s="30">
        <v>1.0000008</v>
      </c>
      <c r="L102" s="30">
        <v>1.0000009999999999</v>
      </c>
      <c r="M102" s="30">
        <v>1.0000012</v>
      </c>
      <c r="N102" s="30">
        <v>1.0000013999999999</v>
      </c>
      <c r="O102" s="30">
        <v>1.0000020000000001</v>
      </c>
      <c r="P102" s="30">
        <v>1.0000024999999999</v>
      </c>
      <c r="Q102" s="30">
        <v>1.0000026</v>
      </c>
      <c r="R102" s="30">
        <v>1.0000026</v>
      </c>
      <c r="S102" s="30">
        <v>1.0000024999999999</v>
      </c>
      <c r="T102" s="30">
        <v>1.0000017000000001</v>
      </c>
      <c r="U102" s="30">
        <v>1.0000004</v>
      </c>
      <c r="V102" s="30">
        <v>0.99999780000000005</v>
      </c>
      <c r="W102" s="30">
        <v>0.99999325999999999</v>
      </c>
      <c r="X102" s="30">
        <v>0.99998509999999996</v>
      </c>
      <c r="Y102" s="30">
        <v>0.99997199999999997</v>
      </c>
      <c r="Z102" s="30">
        <v>0.99995040000000002</v>
      </c>
      <c r="AA102" s="29"/>
      <c r="AB102" s="29">
        <v>0.99995040000000002</v>
      </c>
      <c r="AC102" s="31"/>
      <c r="AD102" s="29">
        <f t="shared" si="7"/>
        <v>0.99999595299999999</v>
      </c>
      <c r="AE102" s="29">
        <f t="shared" si="8"/>
        <v>0.99999980000007993</v>
      </c>
      <c r="AF102" s="11"/>
      <c r="AG102" s="11"/>
      <c r="AH102" s="11"/>
      <c r="AI102" s="11"/>
      <c r="AJ102" s="11"/>
    </row>
    <row r="103" spans="1:36" x14ac:dyDescent="0.25">
      <c r="A103" s="24">
        <v>97</v>
      </c>
      <c r="B103" s="25">
        <v>1746</v>
      </c>
      <c r="C103" s="26" t="str">
        <f t="shared" si="6"/>
        <v>29.1 min</v>
      </c>
      <c r="D103" s="25"/>
      <c r="E103" s="28">
        <v>97</v>
      </c>
      <c r="F103" s="28">
        <v>0.99999990000000005</v>
      </c>
      <c r="G103" s="30">
        <v>1.0000001999999999</v>
      </c>
      <c r="H103" s="30">
        <v>1.0000005000000001</v>
      </c>
      <c r="I103" s="30">
        <v>1.0000008</v>
      </c>
      <c r="J103" s="30">
        <v>1.0000007</v>
      </c>
      <c r="K103" s="30">
        <v>1.0000007</v>
      </c>
      <c r="L103" s="30">
        <v>1.0000011</v>
      </c>
      <c r="M103" s="30">
        <v>1.0000013000000001</v>
      </c>
      <c r="N103" s="30">
        <v>1.0000015</v>
      </c>
      <c r="O103" s="30">
        <v>1.0000019</v>
      </c>
      <c r="P103" s="30">
        <v>1.0000024999999999</v>
      </c>
      <c r="Q103" s="30">
        <v>1.0000026</v>
      </c>
      <c r="R103" s="30">
        <v>1.0000026</v>
      </c>
      <c r="S103" s="30">
        <v>1.0000024999999999</v>
      </c>
      <c r="T103" s="30">
        <v>1.0000023</v>
      </c>
      <c r="U103" s="30">
        <v>1.0000009999999999</v>
      </c>
      <c r="V103" s="30">
        <v>0.99999899999999997</v>
      </c>
      <c r="W103" s="30">
        <v>0.99999510000000003</v>
      </c>
      <c r="X103" s="30">
        <v>0.99998856000000003</v>
      </c>
      <c r="Y103" s="30">
        <v>0.99997760000000002</v>
      </c>
      <c r="Z103" s="30">
        <v>0.99995964999999998</v>
      </c>
      <c r="AA103" s="29"/>
      <c r="AB103" s="29">
        <v>0.99995964999999998</v>
      </c>
      <c r="AC103" s="31"/>
      <c r="AD103" s="29">
        <f t="shared" si="7"/>
        <v>0.99999710550000009</v>
      </c>
      <c r="AE103" s="29">
        <f t="shared" si="8"/>
        <v>0.99999980000007993</v>
      </c>
      <c r="AF103" s="11"/>
      <c r="AG103" s="11"/>
      <c r="AH103" s="11"/>
      <c r="AI103" s="11"/>
      <c r="AJ103" s="11"/>
    </row>
    <row r="104" spans="1:36" x14ac:dyDescent="0.25">
      <c r="A104" s="24">
        <v>98</v>
      </c>
      <c r="B104" s="25">
        <v>1764</v>
      </c>
      <c r="C104" s="26" t="str">
        <f t="shared" si="6"/>
        <v>29.4 min</v>
      </c>
      <c r="D104" s="25"/>
      <c r="E104" s="28">
        <v>98</v>
      </c>
      <c r="F104" s="28">
        <v>0.99999990000000005</v>
      </c>
      <c r="G104" s="30">
        <v>1.0000004</v>
      </c>
      <c r="H104" s="30">
        <v>1.0000005999999999</v>
      </c>
      <c r="I104" s="30">
        <v>1.0000008</v>
      </c>
      <c r="J104" s="30">
        <v>1.0000009999999999</v>
      </c>
      <c r="K104" s="30">
        <v>1.0000009999999999</v>
      </c>
      <c r="L104" s="30">
        <v>1.0000009999999999</v>
      </c>
      <c r="M104" s="30">
        <v>1.0000013999999999</v>
      </c>
      <c r="N104" s="30">
        <v>1.0000017999999999</v>
      </c>
      <c r="O104" s="30">
        <v>1.0000020999999999</v>
      </c>
      <c r="P104" s="30">
        <v>1.0000024000000001</v>
      </c>
      <c r="Q104" s="30">
        <v>1.0000027</v>
      </c>
      <c r="R104" s="30">
        <v>1.0000027</v>
      </c>
      <c r="S104" s="30">
        <v>1.0000027</v>
      </c>
      <c r="T104" s="30">
        <v>1.0000024000000001</v>
      </c>
      <c r="U104" s="30">
        <v>1.0000017000000001</v>
      </c>
      <c r="V104" s="30">
        <v>1</v>
      </c>
      <c r="W104" s="30">
        <v>0.99999680000000002</v>
      </c>
      <c r="X104" s="30">
        <v>0.99999123999999995</v>
      </c>
      <c r="Y104" s="30">
        <v>0.99998224000000002</v>
      </c>
      <c r="Z104" s="30">
        <v>0.99996739999999995</v>
      </c>
      <c r="AA104" s="29"/>
      <c r="AB104" s="29">
        <v>0.99996739999999995</v>
      </c>
      <c r="AC104" s="31"/>
      <c r="AD104" s="29">
        <f t="shared" si="7"/>
        <v>0.99999811900000002</v>
      </c>
      <c r="AE104" s="29">
        <f t="shared" si="8"/>
        <v>1</v>
      </c>
      <c r="AF104" s="11"/>
      <c r="AG104" s="11"/>
      <c r="AH104" s="11"/>
      <c r="AI104" s="11"/>
      <c r="AJ104" s="11"/>
    </row>
    <row r="105" spans="1:36" x14ac:dyDescent="0.25">
      <c r="A105" s="24">
        <v>99</v>
      </c>
      <c r="B105" s="25">
        <v>1782</v>
      </c>
      <c r="C105" s="26" t="str">
        <f t="shared" si="6"/>
        <v>29.7 min</v>
      </c>
      <c r="D105" s="25"/>
      <c r="E105" s="28">
        <v>99</v>
      </c>
      <c r="F105" s="28">
        <v>0.99999979999999999</v>
      </c>
      <c r="G105" s="30">
        <v>1.0000001000000001</v>
      </c>
      <c r="H105" s="30">
        <v>1.0000005999999999</v>
      </c>
      <c r="I105" s="30">
        <v>1.0000008</v>
      </c>
      <c r="J105" s="30">
        <v>1.0000008</v>
      </c>
      <c r="K105" s="30">
        <v>1.0000011</v>
      </c>
      <c r="L105" s="30">
        <v>1.0000011</v>
      </c>
      <c r="M105" s="30">
        <v>1.0000013000000001</v>
      </c>
      <c r="N105" s="30">
        <v>1.0000015</v>
      </c>
      <c r="O105" s="30">
        <v>1.0000020000000001</v>
      </c>
      <c r="P105" s="30">
        <v>1.0000023</v>
      </c>
      <c r="Q105" s="30">
        <v>1.0000024000000001</v>
      </c>
      <c r="R105" s="30">
        <v>1.0000026</v>
      </c>
      <c r="S105" s="30">
        <v>1.0000026</v>
      </c>
      <c r="T105" s="30">
        <v>1.0000024000000001</v>
      </c>
      <c r="U105" s="30">
        <v>1.0000019</v>
      </c>
      <c r="V105" s="30">
        <v>1.0000005999999999</v>
      </c>
      <c r="W105" s="30">
        <v>0.99999830000000001</v>
      </c>
      <c r="X105" s="30">
        <v>0.99999355999999995</v>
      </c>
      <c r="Y105" s="30">
        <v>0.99998609999999999</v>
      </c>
      <c r="Z105" s="30">
        <v>0.99997382999999995</v>
      </c>
      <c r="AA105" s="29"/>
      <c r="AB105" s="29">
        <v>0.99997382999999995</v>
      </c>
      <c r="AC105" s="31"/>
      <c r="AD105" s="29">
        <f t="shared" si="7"/>
        <v>0.99999879450000007</v>
      </c>
      <c r="AE105" s="29">
        <f t="shared" si="8"/>
        <v>0.99999970000012006</v>
      </c>
      <c r="AF105" s="11"/>
      <c r="AG105" s="11"/>
      <c r="AH105" s="11"/>
      <c r="AI105" s="11"/>
      <c r="AJ105" s="11"/>
    </row>
    <row r="106" spans="1:36" x14ac:dyDescent="0.25">
      <c r="A106" s="24">
        <v>100</v>
      </c>
      <c r="B106" s="25">
        <v>1800</v>
      </c>
      <c r="C106" s="26" t="str">
        <f t="shared" si="6"/>
        <v>30 min</v>
      </c>
      <c r="D106" s="25"/>
      <c r="E106" s="28">
        <v>100</v>
      </c>
      <c r="F106" s="28">
        <v>0.99999979999999999</v>
      </c>
      <c r="G106" s="30">
        <v>0.99999994000000003</v>
      </c>
      <c r="H106" s="30">
        <v>1.0000004</v>
      </c>
      <c r="I106" s="30">
        <v>1.0000007</v>
      </c>
      <c r="J106" s="30">
        <v>1.0000009999999999</v>
      </c>
      <c r="K106" s="30">
        <v>1.0000012</v>
      </c>
      <c r="L106" s="30">
        <v>1.0000012</v>
      </c>
      <c r="M106" s="30">
        <v>1.0000013000000001</v>
      </c>
      <c r="N106" s="30">
        <v>1.0000017000000001</v>
      </c>
      <c r="O106" s="30">
        <v>1.0000017999999999</v>
      </c>
      <c r="P106" s="30">
        <v>1.0000023</v>
      </c>
      <c r="Q106" s="30">
        <v>1.0000024999999999</v>
      </c>
      <c r="R106" s="30">
        <v>1.0000026</v>
      </c>
      <c r="S106" s="30">
        <v>1.0000027</v>
      </c>
      <c r="T106" s="30">
        <v>1.0000026</v>
      </c>
      <c r="U106" s="30">
        <v>1.0000020000000001</v>
      </c>
      <c r="V106" s="30">
        <v>1.0000012</v>
      </c>
      <c r="W106" s="30">
        <v>0.99999910000000003</v>
      </c>
      <c r="X106" s="30">
        <v>0.99999539999999998</v>
      </c>
      <c r="Y106" s="30">
        <v>0.99998933000000001</v>
      </c>
      <c r="Z106" s="30">
        <v>0.99997913999999999</v>
      </c>
      <c r="AA106" s="29"/>
      <c r="AB106" s="29">
        <v>0.99997913999999999</v>
      </c>
      <c r="AC106" s="31"/>
      <c r="AD106" s="29">
        <f t="shared" si="7"/>
        <v>0.99999940550000022</v>
      </c>
      <c r="AE106" s="29">
        <f t="shared" si="8"/>
        <v>0.99999954000018398</v>
      </c>
      <c r="AF106" s="11"/>
      <c r="AG106" s="11"/>
      <c r="AH106" s="11"/>
      <c r="AI106" s="11"/>
      <c r="AJ106" s="11"/>
    </row>
    <row r="107" spans="1:36" ht="15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</row>
    <row r="108" spans="1:36" ht="15" x14ac:dyDescent="0.25">
      <c r="A108" s="31"/>
      <c r="B108" s="31"/>
      <c r="C108" s="31"/>
      <c r="D108" s="31" t="s">
        <v>68</v>
      </c>
      <c r="E108" s="31"/>
      <c r="F108" s="31"/>
      <c r="G108" s="31" t="s">
        <v>2</v>
      </c>
      <c r="H108" s="31" t="s">
        <v>2</v>
      </c>
      <c r="I108" s="31" t="s">
        <v>2</v>
      </c>
      <c r="J108" s="31" t="s">
        <v>2</v>
      </c>
      <c r="K108" s="31" t="s">
        <v>2</v>
      </c>
      <c r="L108" s="31" t="s">
        <v>2</v>
      </c>
      <c r="M108" s="31" t="s">
        <v>2</v>
      </c>
      <c r="N108" s="31" t="s">
        <v>2</v>
      </c>
      <c r="O108" s="31" t="s">
        <v>2</v>
      </c>
      <c r="P108" s="31" t="s">
        <v>2</v>
      </c>
      <c r="Q108" s="31" t="s">
        <v>2</v>
      </c>
      <c r="R108" s="31" t="s">
        <v>2</v>
      </c>
      <c r="S108" s="31" t="s">
        <v>2</v>
      </c>
      <c r="T108" s="31" t="s">
        <v>2</v>
      </c>
      <c r="U108" s="31" t="s">
        <v>2</v>
      </c>
      <c r="V108" s="31" t="s">
        <v>2</v>
      </c>
      <c r="W108" s="31" t="s">
        <v>2</v>
      </c>
      <c r="X108" s="31" t="s">
        <v>2</v>
      </c>
      <c r="Y108" s="31" t="s">
        <v>2</v>
      </c>
      <c r="Z108" s="31" t="s">
        <v>2</v>
      </c>
      <c r="AA108" s="31"/>
      <c r="AB108" s="31"/>
      <c r="AC108" s="31"/>
      <c r="AD108" s="31"/>
      <c r="AE108" s="31"/>
      <c r="AF108" s="11"/>
      <c r="AG108" s="11"/>
      <c r="AH108" s="11"/>
      <c r="AI108" s="11"/>
      <c r="AJ108" s="11"/>
    </row>
    <row r="109" spans="1:36" ht="15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</row>
    <row r="110" spans="1:36" ht="15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</row>
  </sheetData>
  <conditionalFormatting sqref="A108:AE108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{C78A74E0-65F4-45CA-91F9-3CF78BD985C2}</x14:id>
        </ext>
      </extLst>
    </cfRule>
  </conditionalFormatting>
  <conditionalFormatting sqref="A107:AJ107 A109:AJ110 AF108:AJ108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{446BE8D1-C1B5-44B0-956D-B4611811B4F5}</x14:id>
        </ext>
      </extLst>
    </cfRule>
  </conditionalFormatting>
  <conditionalFormatting sqref="G7:G106">
    <cfRule type="dataBar" priority="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{AF49851E-ACC7-4B0B-BFB8-6A5139FA6994}</x14:id>
        </ext>
      </extLst>
    </cfRule>
  </conditionalFormatting>
  <conditionalFormatting sqref="G7:Z10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6:AB106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C7:AC106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{5463D298-866C-49AF-971D-A0F9B469E12B}</x14:id>
        </ext>
      </extLst>
    </cfRule>
  </conditionalFormatting>
  <conditionalFormatting sqref="AE7:AF106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{2244D22B-7984-43FD-BEBF-40905A0C9700}</x14:id>
        </ext>
      </extLst>
    </cfRule>
  </conditionalFormatting>
  <conditionalFormatting sqref="AG27:AH106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{A4C6CB9C-2EB0-44D2-9D83-FA62E006448C}</x14:id>
        </ext>
      </extLst>
    </cfRule>
  </conditionalFormatting>
  <conditionalFormatting sqref="AI1:AJ106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{38872DB3-2D34-489C-AE7D-2AA08487392F}</x14:id>
        </ext>
      </extLst>
    </cfRule>
  </conditionalFormatting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78A74E0-65F4-45CA-91F9-3CF78BD985C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A108:AE108</xm:sqref>
        </x14:conditionalFormatting>
        <x14:conditionalFormatting xmlns:xm="http://schemas.microsoft.com/office/excel/2006/main">
          <x14:cfRule type="dataBar" id="{446BE8D1-C1B5-44B0-956D-B4611811B4F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A107:AJ107 A109:AJ110 AF108:AJ108</xm:sqref>
        </x14:conditionalFormatting>
        <x14:conditionalFormatting xmlns:xm="http://schemas.microsoft.com/office/excel/2006/main">
          <x14:cfRule type="dataBar" id="{AF49851E-ACC7-4B0B-BFB8-6A5139FA699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G7:G106</xm:sqref>
        </x14:conditionalFormatting>
        <x14:conditionalFormatting xmlns:xm="http://schemas.microsoft.com/office/excel/2006/main">
          <x14:cfRule type="dataBar" id="{5463D298-866C-49AF-971D-A0F9B469E12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AC7:AC106</xm:sqref>
        </x14:conditionalFormatting>
        <x14:conditionalFormatting xmlns:xm="http://schemas.microsoft.com/office/excel/2006/main">
          <x14:cfRule type="dataBar" id="{2244D22B-7984-43FD-BEBF-40905A0C970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AE7:AF106</xm:sqref>
        </x14:conditionalFormatting>
        <x14:conditionalFormatting xmlns:xm="http://schemas.microsoft.com/office/excel/2006/main">
          <x14:cfRule type="dataBar" id="{A4C6CB9C-2EB0-44D2-9D83-FA62E006448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AG27:AH106</xm:sqref>
        </x14:conditionalFormatting>
        <x14:conditionalFormatting xmlns:xm="http://schemas.microsoft.com/office/excel/2006/main">
          <x14:cfRule type="dataBar" id="{38872DB3-2D34-489C-AE7D-2AA08487392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AI1:AJ106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1D6E9-8330-4B35-9BE5-3E8525A63176}">
  <sheetPr>
    <tabColor rgb="FFFFFF00"/>
  </sheetPr>
  <dimension ref="A1:CW270"/>
  <sheetViews>
    <sheetView tabSelected="1" zoomScale="240" zoomScaleNormal="240" workbookViewId="0">
      <pane ySplit="9060" topLeftCell="A40"/>
      <selection pane="bottomLeft" activeCell="AI47" sqref="AI47"/>
    </sheetView>
  </sheetViews>
  <sheetFormatPr defaultRowHeight="9.9499999999999993" customHeight="1" x14ac:dyDescent="0.2"/>
  <cols>
    <col min="1" max="1" width="3.28515625" style="67" customWidth="1"/>
    <col min="2" max="2" width="3.28515625" style="41" customWidth="1"/>
    <col min="3" max="3" width="12.85546875" style="46" customWidth="1"/>
    <col min="4" max="4" width="0.28515625" style="125" hidden="1" customWidth="1"/>
    <col min="5" max="5" width="1.7109375" style="42" customWidth="1"/>
    <col min="6" max="6" width="2.28515625" style="43" customWidth="1"/>
    <col min="7" max="7" width="1.5703125" style="44" customWidth="1"/>
    <col min="8" max="8" width="4.7109375" style="35" hidden="1" customWidth="1"/>
    <col min="9" max="9" width="4.7109375" style="42" hidden="1" customWidth="1"/>
    <col min="10" max="10" width="4.7109375" style="43" hidden="1" customWidth="1"/>
    <col min="11" max="11" width="4.7109375" style="44" hidden="1" customWidth="1"/>
    <col min="12" max="12" width="4.7109375" style="42" hidden="1" customWidth="1"/>
    <col min="13" max="13" width="4.7109375" style="43" hidden="1" customWidth="1"/>
    <col min="14" max="14" width="4.7109375" style="44" hidden="1" customWidth="1"/>
    <col min="15" max="15" width="4.7109375" style="42" hidden="1" customWidth="1"/>
    <col min="16" max="16" width="4.7109375" style="43" hidden="1" customWidth="1"/>
    <col min="17" max="17" width="4.7109375" style="44" hidden="1" customWidth="1"/>
    <col min="18" max="18" width="4.7109375" style="42" hidden="1" customWidth="1"/>
    <col min="19" max="19" width="4.7109375" style="43" hidden="1" customWidth="1"/>
    <col min="20" max="20" width="4.7109375" style="44" hidden="1" customWidth="1"/>
    <col min="21" max="21" width="4.7109375" style="42" hidden="1" customWidth="1"/>
    <col min="22" max="22" width="4.7109375" style="43" hidden="1" customWidth="1"/>
    <col min="23" max="23" width="4.7109375" style="44" hidden="1" customWidth="1"/>
    <col min="24" max="24" width="4.7109375" style="42" hidden="1" customWidth="1"/>
    <col min="25" max="25" width="4.7109375" style="43" hidden="1" customWidth="1"/>
    <col min="26" max="26" width="4.7109375" style="44" hidden="1" customWidth="1"/>
    <col min="27" max="27" width="4.7109375" style="42" hidden="1" customWidth="1"/>
    <col min="28" max="28" width="4.7109375" style="43" hidden="1" customWidth="1"/>
    <col min="29" max="29" width="4.7109375" style="44" hidden="1" customWidth="1"/>
    <col min="30" max="30" width="3.5703125" style="42" hidden="1" customWidth="1"/>
    <col min="31" max="31" width="4.85546875" style="43" hidden="1" customWidth="1"/>
    <col min="32" max="32" width="1.28515625" style="44" hidden="1" customWidth="1"/>
    <col min="33" max="33" width="3.5703125" style="44" customWidth="1"/>
    <col min="34" max="34" width="4.85546875" style="44" customWidth="1"/>
    <col min="35" max="35" width="1.42578125" style="44" customWidth="1"/>
    <col min="36" max="45" width="1.42578125" style="45" hidden="1" customWidth="1"/>
    <col min="46" max="46" width="1.42578125" style="60" hidden="1" customWidth="1"/>
    <col min="47" max="47" width="1.42578125" style="46" hidden="1" customWidth="1"/>
    <col min="48" max="49" width="1.42578125" style="35" hidden="1" customWidth="1"/>
    <col min="50" max="55" width="1.42578125" style="69" hidden="1" customWidth="1"/>
    <col min="56" max="67" width="1.42578125" style="35" hidden="1" customWidth="1"/>
    <col min="68" max="70" width="1.42578125" style="45" hidden="1" customWidth="1"/>
    <col min="71" max="71" width="3" style="67" customWidth="1"/>
    <col min="72" max="72" width="5.140625" style="84" customWidth="1"/>
    <col min="73" max="73" width="2.85546875" style="45" customWidth="1"/>
    <col min="74" max="74" width="4.28515625" style="67" customWidth="1"/>
    <col min="75" max="75" width="4.28515625" style="77" hidden="1" customWidth="1"/>
    <col min="76" max="76" width="4.28515625" style="67" hidden="1" customWidth="1"/>
    <col min="77" max="77" width="6.7109375" style="77" customWidth="1"/>
    <col min="78" max="78" width="16.7109375" style="67" customWidth="1"/>
    <col min="79" max="79" width="2.5703125" style="67" customWidth="1"/>
    <col min="80" max="84" width="2.5703125" style="67" hidden="1" customWidth="1"/>
    <col min="85" max="85" width="2.42578125" style="67" hidden="1" customWidth="1"/>
    <col min="86" max="88" width="2.42578125" style="67" customWidth="1"/>
    <col min="89" max="89" width="2.140625" style="67" customWidth="1"/>
    <col min="90" max="90" width="1.28515625" style="67" customWidth="1"/>
    <col min="91" max="91" width="4.28515625" style="67" customWidth="1"/>
    <col min="92" max="101" width="7" style="67" customWidth="1"/>
    <col min="102" max="16384" width="9.140625" style="4"/>
  </cols>
  <sheetData>
    <row r="1" spans="1:101" s="155" customFormat="1" ht="2.25" customHeight="1" x14ac:dyDescent="0.25">
      <c r="A1" s="147"/>
      <c r="B1" s="147"/>
      <c r="C1" s="196"/>
      <c r="D1" s="147"/>
      <c r="E1" s="185"/>
      <c r="F1" s="185"/>
      <c r="G1" s="66"/>
      <c r="H1" s="150"/>
      <c r="I1" s="151"/>
      <c r="J1" s="149"/>
      <c r="K1" s="149"/>
      <c r="L1" s="151"/>
      <c r="M1" s="149"/>
      <c r="N1" s="149"/>
      <c r="O1" s="152"/>
      <c r="P1" s="149"/>
      <c r="Q1" s="149"/>
      <c r="R1" s="152"/>
      <c r="S1" s="149"/>
      <c r="T1" s="149"/>
      <c r="U1" s="152"/>
      <c r="V1" s="149"/>
      <c r="W1" s="149"/>
      <c r="X1" s="152"/>
      <c r="Y1" s="149"/>
      <c r="Z1" s="149"/>
      <c r="AA1" s="152"/>
      <c r="AB1" s="149"/>
      <c r="AC1" s="149"/>
      <c r="AD1" s="56"/>
      <c r="AE1" s="56"/>
      <c r="AF1" s="56"/>
      <c r="AG1" s="149">
        <v>30</v>
      </c>
      <c r="AH1" s="149">
        <v>32</v>
      </c>
      <c r="AI1" s="149">
        <v>32</v>
      </c>
      <c r="AJ1" s="55"/>
      <c r="AK1" s="149"/>
      <c r="AL1" s="149"/>
      <c r="AM1" s="149"/>
      <c r="AN1" s="149"/>
      <c r="AO1" s="149"/>
      <c r="AP1" s="149"/>
      <c r="AQ1" s="149"/>
      <c r="AR1" s="149"/>
      <c r="AS1" s="149"/>
      <c r="AT1" s="74"/>
      <c r="AU1" s="152"/>
      <c r="AV1" s="152"/>
      <c r="AW1" s="152"/>
      <c r="AX1" s="152"/>
      <c r="AY1" s="152"/>
      <c r="AZ1" s="152"/>
      <c r="BA1" s="152"/>
      <c r="BB1" s="152"/>
      <c r="BC1" s="152"/>
      <c r="BD1" s="154"/>
      <c r="BE1" s="149">
        <f>COLUMN()</f>
        <v>57</v>
      </c>
      <c r="BF1" s="152"/>
      <c r="BG1" s="152"/>
      <c r="BH1" s="152"/>
      <c r="BI1" s="152"/>
      <c r="BJ1" s="152"/>
      <c r="BK1" s="152"/>
      <c r="BL1" s="152"/>
      <c r="BM1" s="152"/>
      <c r="BN1" s="152"/>
      <c r="BO1" s="154"/>
      <c r="BP1" s="147"/>
      <c r="BQ1" s="148"/>
      <c r="BR1" s="71"/>
      <c r="BS1" s="149">
        <f>COLUMN()</f>
        <v>71</v>
      </c>
      <c r="BT1" s="153"/>
      <c r="BU1" s="153"/>
      <c r="BV1" s="153"/>
      <c r="BW1" s="153"/>
      <c r="BX1" s="153"/>
      <c r="BY1" s="153"/>
      <c r="BZ1" s="153"/>
      <c r="CA1" s="59"/>
      <c r="CB1" s="153"/>
      <c r="CC1" s="153"/>
      <c r="CD1" s="153"/>
      <c r="CE1" s="153"/>
      <c r="CF1" s="153"/>
      <c r="CG1" s="153"/>
      <c r="CH1" s="153"/>
      <c r="CI1" s="59"/>
      <c r="CJ1" s="149">
        <f>COLUMN()</f>
        <v>88</v>
      </c>
      <c r="CK1" s="149">
        <f>COLUMN()</f>
        <v>89</v>
      </c>
      <c r="CL1" s="153"/>
      <c r="CM1" s="153"/>
      <c r="CN1" s="153"/>
      <c r="CO1" s="153"/>
      <c r="CP1" s="153"/>
      <c r="CQ1" s="153"/>
      <c r="CR1" s="153"/>
      <c r="CS1" s="153"/>
      <c r="CT1" s="153"/>
      <c r="CU1" s="153"/>
      <c r="CV1" s="153"/>
      <c r="CW1" s="153"/>
    </row>
    <row r="2" spans="1:101" s="48" customFormat="1" ht="8.1" customHeight="1" x14ac:dyDescent="0.15">
      <c r="A2" s="187" t="s">
        <v>71</v>
      </c>
      <c r="B2" s="187" t="s">
        <v>10</v>
      </c>
      <c r="C2" s="87"/>
      <c r="D2" s="78"/>
      <c r="E2" s="185"/>
      <c r="F2" s="185"/>
      <c r="G2" s="185"/>
      <c r="H2" s="96" t="s">
        <v>2</v>
      </c>
      <c r="I2" s="47"/>
      <c r="J2" s="55"/>
      <c r="K2" s="55"/>
      <c r="L2" s="47"/>
      <c r="M2" s="56"/>
      <c r="N2" s="56"/>
      <c r="O2" s="49"/>
      <c r="P2" s="56"/>
      <c r="Q2" s="55"/>
      <c r="R2" s="49"/>
      <c r="S2" s="56"/>
      <c r="T2" s="55"/>
      <c r="U2" s="49"/>
      <c r="V2" s="56"/>
      <c r="W2" s="55"/>
      <c r="X2" s="49"/>
      <c r="Y2" s="56"/>
      <c r="Z2" s="55"/>
      <c r="AA2" s="49"/>
      <c r="AB2" s="56"/>
      <c r="AC2" s="55"/>
      <c r="AD2" s="49"/>
      <c r="AE2" s="56"/>
      <c r="AF2" s="55"/>
      <c r="AG2" s="49"/>
      <c r="AH2" s="56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8">
        <v>1</v>
      </c>
      <c r="AU2" s="50">
        <v>1</v>
      </c>
      <c r="AV2" s="50">
        <v>1</v>
      </c>
      <c r="AW2" s="50">
        <v>1</v>
      </c>
      <c r="AX2" s="73">
        <v>1</v>
      </c>
      <c r="AY2" s="73">
        <v>1</v>
      </c>
      <c r="AZ2" s="73">
        <v>1</v>
      </c>
      <c r="BA2" s="73">
        <v>1</v>
      </c>
      <c r="BB2" s="73">
        <v>1</v>
      </c>
      <c r="BC2" s="73">
        <v>1</v>
      </c>
      <c r="BD2" s="92" t="s">
        <v>2</v>
      </c>
      <c r="BE2" s="50">
        <v>2</v>
      </c>
      <c r="BF2" s="50">
        <v>2</v>
      </c>
      <c r="BG2" s="50">
        <v>2</v>
      </c>
      <c r="BH2" s="50">
        <v>2</v>
      </c>
      <c r="BI2" s="50">
        <v>2</v>
      </c>
      <c r="BJ2" s="50">
        <v>2</v>
      </c>
      <c r="BK2" s="50">
        <v>2</v>
      </c>
      <c r="BL2" s="50">
        <v>2</v>
      </c>
      <c r="BM2" s="50">
        <v>2</v>
      </c>
      <c r="BN2" s="50">
        <v>2</v>
      </c>
      <c r="BO2" s="92" t="s">
        <v>2</v>
      </c>
      <c r="BP2" s="66"/>
      <c r="BQ2" s="71"/>
      <c r="BR2" s="71"/>
      <c r="BS2" s="202"/>
      <c r="BT2" s="59"/>
      <c r="BU2" s="206" t="s">
        <v>311</v>
      </c>
      <c r="BV2" s="113" t="s">
        <v>181</v>
      </c>
      <c r="BW2" s="76"/>
      <c r="BX2" s="59"/>
      <c r="BY2" s="76"/>
      <c r="BZ2" s="59"/>
      <c r="CA2" s="59"/>
      <c r="CB2" s="59"/>
      <c r="CC2" s="59"/>
      <c r="CD2" s="59"/>
      <c r="CE2" s="59"/>
      <c r="CF2" s="59"/>
      <c r="CG2" s="59"/>
      <c r="CH2" s="59"/>
      <c r="CI2" s="59"/>
      <c r="CJ2" s="59"/>
      <c r="CK2" s="59"/>
      <c r="CL2" s="59"/>
      <c r="CM2" s="59"/>
      <c r="CN2" s="59"/>
      <c r="CO2" s="59"/>
      <c r="CP2" s="59"/>
      <c r="CQ2" s="59"/>
      <c r="CR2" s="59"/>
      <c r="CS2" s="59"/>
      <c r="CT2" s="59"/>
      <c r="CU2" s="59"/>
      <c r="CV2" s="59"/>
      <c r="CW2" s="59"/>
    </row>
    <row r="3" spans="1:101" s="48" customFormat="1" ht="8.1" customHeight="1" x14ac:dyDescent="0.15">
      <c r="A3" s="187" t="s">
        <v>73</v>
      </c>
      <c r="B3" s="187" t="s">
        <v>109</v>
      </c>
      <c r="C3" s="197"/>
      <c r="D3" s="78"/>
      <c r="E3" s="185"/>
      <c r="F3" s="185"/>
      <c r="G3" s="185"/>
      <c r="H3" s="96" t="s">
        <v>2</v>
      </c>
      <c r="I3" s="49"/>
      <c r="J3" s="56"/>
      <c r="K3" s="56"/>
      <c r="L3" s="123">
        <v>1</v>
      </c>
      <c r="M3" s="56"/>
      <c r="N3" s="56"/>
      <c r="O3" s="49"/>
      <c r="P3" s="56"/>
      <c r="Q3" s="55"/>
      <c r="R3" s="49"/>
      <c r="S3" s="56"/>
      <c r="T3" s="55"/>
      <c r="U3" s="49"/>
      <c r="V3" s="56"/>
      <c r="W3" s="55"/>
      <c r="X3" s="49"/>
      <c r="Y3" s="56"/>
      <c r="Z3" s="55"/>
      <c r="AA3" s="49"/>
      <c r="AB3" s="56"/>
      <c r="AC3" s="55"/>
      <c r="AD3" s="49"/>
      <c r="AE3" s="56"/>
      <c r="AF3" s="55"/>
      <c r="AG3" s="49"/>
      <c r="AH3" s="56"/>
      <c r="AI3" s="55"/>
      <c r="AJ3" s="55"/>
      <c r="AK3" s="55"/>
      <c r="AL3" s="55"/>
      <c r="AM3" s="55"/>
      <c r="AN3" s="55"/>
      <c r="AO3" s="55"/>
      <c r="AP3" s="55"/>
      <c r="AQ3" s="55"/>
      <c r="AR3" s="55"/>
      <c r="AS3" s="55"/>
      <c r="AT3" s="82"/>
      <c r="AU3" s="82"/>
      <c r="AV3" s="82"/>
      <c r="AW3" s="82"/>
      <c r="AX3" s="82"/>
      <c r="AY3" s="82"/>
      <c r="AZ3" s="82"/>
      <c r="BA3" s="82"/>
      <c r="BB3" s="82"/>
      <c r="BC3" s="82"/>
      <c r="BD3" s="92" t="s">
        <v>2</v>
      </c>
      <c r="BE3" s="122"/>
      <c r="BF3" s="122"/>
      <c r="BG3" s="122"/>
      <c r="BH3" s="122"/>
      <c r="BI3" s="122"/>
      <c r="BJ3" s="122"/>
      <c r="BK3" s="122"/>
      <c r="BL3" s="122"/>
      <c r="BM3" s="122"/>
      <c r="BN3" s="122"/>
      <c r="BO3" s="92" t="s">
        <v>2</v>
      </c>
      <c r="BP3" s="71"/>
      <c r="BQ3" s="71"/>
      <c r="BR3" s="71"/>
      <c r="BS3" s="66" t="s">
        <v>340</v>
      </c>
      <c r="BT3" s="66" t="s">
        <v>341</v>
      </c>
      <c r="BU3" s="207">
        <v>1</v>
      </c>
      <c r="BV3" s="113">
        <v>10</v>
      </c>
      <c r="BW3" s="101"/>
      <c r="BX3" s="101"/>
      <c r="BY3" s="175" t="s">
        <v>60</v>
      </c>
      <c r="BZ3" s="86" t="s">
        <v>2</v>
      </c>
      <c r="CA3" s="175" t="s">
        <v>60</v>
      </c>
      <c r="CB3" s="86"/>
      <c r="CC3" s="86"/>
      <c r="CD3" s="86"/>
      <c r="CE3" s="86"/>
      <c r="CF3" s="86"/>
      <c r="CG3" s="86"/>
      <c r="CH3" s="86"/>
      <c r="CI3" s="86"/>
      <c r="CJ3" s="86"/>
      <c r="CK3" s="86"/>
      <c r="CL3" s="109" t="s">
        <v>2</v>
      </c>
      <c r="CM3" s="59"/>
      <c r="CN3" s="59"/>
      <c r="CO3" s="59"/>
      <c r="CP3" s="59"/>
      <c r="CQ3" s="59"/>
      <c r="CR3" s="59"/>
      <c r="CS3" s="59"/>
      <c r="CT3" s="59"/>
      <c r="CU3" s="59"/>
      <c r="CV3" s="59"/>
      <c r="CW3" s="59"/>
    </row>
    <row r="4" spans="1:101" s="48" customFormat="1" ht="8.1" customHeight="1" x14ac:dyDescent="0.2">
      <c r="A4" s="213" t="s">
        <v>344</v>
      </c>
      <c r="B4" s="213" t="s">
        <v>345</v>
      </c>
      <c r="C4" s="210">
        <f>BS4*BT4</f>
        <v>10</v>
      </c>
      <c r="D4" s="78"/>
      <c r="E4" s="210" t="s">
        <v>286</v>
      </c>
      <c r="F4" s="210" t="s">
        <v>29</v>
      </c>
      <c r="G4" s="210" t="s">
        <v>4</v>
      </c>
      <c r="H4" s="96" t="s">
        <v>2</v>
      </c>
      <c r="I4" s="63"/>
      <c r="J4" s="55"/>
      <c r="K4" s="55"/>
      <c r="L4" s="123">
        <v>730</v>
      </c>
      <c r="M4" s="55"/>
      <c r="N4" s="55"/>
      <c r="O4" s="63"/>
      <c r="P4" s="55"/>
      <c r="Q4" s="55"/>
      <c r="R4" s="63"/>
      <c r="S4" s="55"/>
      <c r="T4" s="55"/>
      <c r="U4" s="63"/>
      <c r="V4" s="55"/>
      <c r="W4" s="55"/>
      <c r="X4" s="63"/>
      <c r="Y4" s="55"/>
      <c r="Z4" s="55"/>
      <c r="AA4" s="63"/>
      <c r="AB4" s="55"/>
      <c r="AC4" s="55"/>
      <c r="AD4" s="159"/>
      <c r="AE4" s="161"/>
      <c r="AF4" s="161"/>
      <c r="AG4" s="49"/>
      <c r="AH4" s="161"/>
      <c r="AI4" s="161"/>
      <c r="AJ4" s="160"/>
      <c r="AK4" s="55"/>
      <c r="AL4" s="55"/>
      <c r="AM4" s="55"/>
      <c r="AN4" s="55"/>
      <c r="AO4" s="55"/>
      <c r="AP4" s="55"/>
      <c r="AQ4" s="55"/>
      <c r="AR4" s="55"/>
      <c r="AS4" s="55"/>
      <c r="AT4" s="173"/>
      <c r="AU4" s="173"/>
      <c r="AV4" s="173"/>
      <c r="AW4" s="173"/>
      <c r="AX4" s="173"/>
      <c r="AY4" s="173"/>
      <c r="AZ4" s="173"/>
      <c r="BA4" s="173"/>
      <c r="BB4" s="173"/>
      <c r="BC4" s="173"/>
      <c r="BD4" s="92" t="s">
        <v>2</v>
      </c>
      <c r="BE4" s="174"/>
      <c r="BF4" s="174"/>
      <c r="BG4" s="174"/>
      <c r="BH4" s="174"/>
      <c r="BI4" s="174"/>
      <c r="BJ4" s="174"/>
      <c r="BK4" s="174"/>
      <c r="BL4" s="174"/>
      <c r="BM4" s="174"/>
      <c r="BN4" s="174"/>
      <c r="BO4" s="92" t="s">
        <v>2</v>
      </c>
      <c r="BP4" s="71"/>
      <c r="BQ4" s="71"/>
      <c r="BR4" s="71"/>
      <c r="BS4" s="208">
        <f>INDEX($BE$15:$BO$119,MATCH($F4,$AT$15:$AT$119,0),BV$3)</f>
        <v>1</v>
      </c>
      <c r="BT4" s="208">
        <f>INDEX($BE$15:$BO$119,MATCH($G4,$AT$15:$AT$119,0),BV$3)</f>
        <v>10</v>
      </c>
      <c r="BU4" s="109"/>
      <c r="BV4" s="109" t="str">
        <f t="shared" ref="BV4:BV12" si="0">IF(BY4="-","-",IF(ISNUMBER(MATCH(BY4,BS$15:BS$117,0)),MATCH(BY4,BS$15:BS$117,0),"-"))</f>
        <v>-</v>
      </c>
      <c r="BW4" s="103"/>
      <c r="BX4" s="102"/>
      <c r="BY4" s="109" t="s">
        <v>1</v>
      </c>
      <c r="BZ4" s="109">
        <f t="shared" ref="BZ4:BZ12" si="1">IF(CA4="-","-",IF(ISNUMBER(MATCH(CA4,BS$15:BS$117,0)),MATCH(CA4,BS$15:BS$117,0),"-"))</f>
        <v>24</v>
      </c>
      <c r="CA4" s="167" t="s">
        <v>110</v>
      </c>
      <c r="CB4" s="86"/>
      <c r="CC4" s="86"/>
      <c r="CD4" s="86"/>
      <c r="CE4" s="86"/>
      <c r="CF4" s="86"/>
      <c r="CG4" s="86"/>
      <c r="CH4" s="86"/>
      <c r="CI4" s="86"/>
      <c r="CJ4" s="86"/>
      <c r="CK4" s="86"/>
      <c r="CL4" s="166" t="s">
        <v>276</v>
      </c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</row>
    <row r="5" spans="1:101" s="48" customFormat="1" ht="8.1" customHeight="1" x14ac:dyDescent="0.2">
      <c r="A5" s="184">
        <v>1</v>
      </c>
      <c r="B5" s="184">
        <v>2</v>
      </c>
      <c r="C5" s="210">
        <f>BS5*BT5</f>
        <v>1800</v>
      </c>
      <c r="D5" s="78"/>
      <c r="E5" s="210" t="s">
        <v>288</v>
      </c>
      <c r="F5" s="210" t="s">
        <v>31</v>
      </c>
      <c r="G5" s="210" t="s">
        <v>5</v>
      </c>
      <c r="H5" s="96" t="s">
        <v>2</v>
      </c>
      <c r="I5" s="63"/>
      <c r="J5" s="55"/>
      <c r="K5" s="55"/>
      <c r="L5" s="61"/>
      <c r="M5" s="55"/>
      <c r="N5" s="55"/>
      <c r="O5" s="63"/>
      <c r="P5" s="55"/>
      <c r="Q5" s="55"/>
      <c r="R5" s="63"/>
      <c r="S5" s="55"/>
      <c r="T5" s="55"/>
      <c r="U5" s="63" t="str">
        <f>IF(BV3=6,"  timprs  ","-")</f>
        <v>-</v>
      </c>
      <c r="V5" s="55"/>
      <c r="W5" s="55"/>
      <c r="X5" s="63"/>
      <c r="Y5" s="55"/>
      <c r="Z5" s="55"/>
      <c r="AA5" s="63"/>
      <c r="AB5" s="55"/>
      <c r="AC5" s="55"/>
      <c r="AD5" s="159"/>
      <c r="AE5" s="161"/>
      <c r="AF5" s="161"/>
      <c r="AG5" s="49"/>
      <c r="AH5" s="161"/>
      <c r="AI5" s="161"/>
      <c r="AJ5" s="160"/>
      <c r="AK5" s="55"/>
      <c r="AL5" s="55"/>
      <c r="AM5" s="55"/>
      <c r="AN5" s="55"/>
      <c r="AO5" s="55"/>
      <c r="AP5" s="55"/>
      <c r="AQ5" s="55"/>
      <c r="AR5" s="55"/>
      <c r="AS5" s="55"/>
      <c r="AT5" s="173"/>
      <c r="AU5" s="173"/>
      <c r="AV5" s="173"/>
      <c r="AW5" s="173"/>
      <c r="AX5" s="173"/>
      <c r="AY5" s="173"/>
      <c r="AZ5" s="173"/>
      <c r="BA5" s="173"/>
      <c r="BB5" s="173"/>
      <c r="BC5" s="173"/>
      <c r="BD5" s="92" t="s">
        <v>2</v>
      </c>
      <c r="BE5" s="174"/>
      <c r="BF5" s="174"/>
      <c r="BG5" s="174"/>
      <c r="BH5" s="174"/>
      <c r="BI5" s="174"/>
      <c r="BJ5" s="174"/>
      <c r="BK5" s="174"/>
      <c r="BL5" s="174"/>
      <c r="BM5" s="174"/>
      <c r="BN5" s="174"/>
      <c r="BO5" s="92" t="s">
        <v>2</v>
      </c>
      <c r="BP5" s="129"/>
      <c r="BQ5" s="129"/>
      <c r="BR5" s="129"/>
      <c r="BS5" s="208">
        <f>INDEX($BE$15:$BO$119,MATCH($F5,$AT$15:$AT$119,0),BV$3)</f>
        <v>18</v>
      </c>
      <c r="BT5" s="208">
        <f>INDEX($BE$15:$BO$119,MATCH($G5,$AT$15:$AT$119,0),BV$3)</f>
        <v>100</v>
      </c>
      <c r="BU5" s="109"/>
      <c r="BV5" s="109" t="str">
        <f t="shared" si="0"/>
        <v>-</v>
      </c>
      <c r="BW5" s="103"/>
      <c r="BX5" s="102"/>
      <c r="BY5" s="109" t="s">
        <v>0</v>
      </c>
      <c r="BZ5" s="109">
        <f t="shared" si="1"/>
        <v>25</v>
      </c>
      <c r="CA5" s="167" t="s">
        <v>111</v>
      </c>
      <c r="CB5" s="86"/>
      <c r="CC5" s="86"/>
      <c r="CD5" s="86"/>
      <c r="CE5" s="86"/>
      <c r="CF5" s="86"/>
      <c r="CG5" s="86"/>
      <c r="CH5" s="86"/>
      <c r="CI5" s="86"/>
      <c r="CJ5" s="86"/>
      <c r="CK5" s="86"/>
      <c r="CL5" s="166" t="s">
        <v>275</v>
      </c>
      <c r="CM5" s="59"/>
      <c r="CN5" s="59"/>
      <c r="CO5" s="59"/>
      <c r="CP5" s="59"/>
      <c r="CQ5" s="59"/>
      <c r="CR5" s="59"/>
      <c r="CS5" s="59"/>
      <c r="CT5" s="59"/>
      <c r="CU5" s="59"/>
      <c r="CV5" s="59"/>
      <c r="CW5" s="59"/>
    </row>
    <row r="6" spans="1:101" s="48" customFormat="1" ht="8.1" customHeight="1" x14ac:dyDescent="0.2">
      <c r="A6" s="184">
        <v>0</v>
      </c>
      <c r="B6" s="185" t="s">
        <v>179</v>
      </c>
      <c r="C6" s="210">
        <f>BS6*BT6</f>
        <v>1400</v>
      </c>
      <c r="D6" s="78"/>
      <c r="E6" s="210" t="s">
        <v>287</v>
      </c>
      <c r="F6" s="210" t="s">
        <v>30</v>
      </c>
      <c r="G6" s="210" t="s">
        <v>6</v>
      </c>
      <c r="H6" s="96" t="s">
        <v>2</v>
      </c>
      <c r="I6" s="61"/>
      <c r="J6" s="55"/>
      <c r="K6" s="55"/>
      <c r="L6" s="61"/>
      <c r="M6" s="55"/>
      <c r="N6" s="55"/>
      <c r="O6" s="61"/>
      <c r="P6" s="55"/>
      <c r="Q6" s="55"/>
      <c r="R6" s="61"/>
      <c r="S6" s="55"/>
      <c r="T6" s="55"/>
      <c r="U6" s="63" t="str">
        <f>IF(BV3=6,"  linespace ","-")</f>
        <v>-</v>
      </c>
      <c r="V6" s="55"/>
      <c r="W6" s="55"/>
      <c r="X6" s="63"/>
      <c r="Y6" s="55"/>
      <c r="Z6" s="55"/>
      <c r="AA6" s="63"/>
      <c r="AB6" s="55"/>
      <c r="AC6" s="55"/>
      <c r="AD6" s="159"/>
      <c r="AE6" s="161"/>
      <c r="AF6" s="161"/>
      <c r="AG6" s="49"/>
      <c r="AH6" s="161"/>
      <c r="AI6" s="161"/>
      <c r="AJ6" s="161"/>
      <c r="AK6" s="82"/>
      <c r="AL6" s="82"/>
      <c r="AM6" s="82"/>
      <c r="AN6" s="82"/>
      <c r="AO6" s="82"/>
      <c r="AP6" s="82"/>
      <c r="AQ6" s="82"/>
      <c r="AR6" s="82"/>
      <c r="AS6" s="82"/>
      <c r="AT6" s="173"/>
      <c r="AU6" s="173"/>
      <c r="AV6" s="173"/>
      <c r="AW6" s="173"/>
      <c r="AX6" s="173"/>
      <c r="AY6" s="173"/>
      <c r="AZ6" s="173"/>
      <c r="BA6" s="173"/>
      <c r="BB6" s="173"/>
      <c r="BC6" s="173"/>
      <c r="BD6" s="92" t="s">
        <v>2</v>
      </c>
      <c r="BE6" s="174"/>
      <c r="BF6" s="174"/>
      <c r="BG6" s="174"/>
      <c r="BH6" s="174"/>
      <c r="BI6" s="174"/>
      <c r="BJ6" s="174"/>
      <c r="BK6" s="174"/>
      <c r="BL6" s="174"/>
      <c r="BM6" s="174"/>
      <c r="BN6" s="174"/>
      <c r="BO6" s="92" t="s">
        <v>2</v>
      </c>
      <c r="BP6" s="129"/>
      <c r="BQ6" s="129"/>
      <c r="BR6" s="129"/>
      <c r="BS6" s="208">
        <f>INDEX($BE$15:$BO$119,MATCH($F6,$AT$15:$AT$119,0),BV$3)</f>
        <v>14</v>
      </c>
      <c r="BT6" s="208">
        <f>INDEX($BE$15:$BO$119,MATCH($G6,$AT$15:$AT$119,0),BV$3)</f>
        <v>100</v>
      </c>
      <c r="BU6" s="109"/>
      <c r="BV6" s="109">
        <f t="shared" si="0"/>
        <v>27</v>
      </c>
      <c r="BW6" s="103"/>
      <c r="BX6" s="102"/>
      <c r="BY6" s="109" t="s">
        <v>167</v>
      </c>
      <c r="BZ6" s="109">
        <f t="shared" si="1"/>
        <v>13</v>
      </c>
      <c r="CA6" s="167" t="s">
        <v>20</v>
      </c>
      <c r="CB6" s="86"/>
      <c r="CC6" s="86"/>
      <c r="CD6" s="86"/>
      <c r="CE6" s="86"/>
      <c r="CF6" s="86"/>
      <c r="CG6" s="86"/>
      <c r="CH6" s="86"/>
      <c r="CI6" s="86"/>
      <c r="CJ6" s="86"/>
      <c r="CK6" s="86"/>
      <c r="CL6" s="166" t="s">
        <v>280</v>
      </c>
      <c r="CM6" s="59"/>
      <c r="CN6" s="59"/>
      <c r="CO6" s="59"/>
      <c r="CP6" s="59"/>
      <c r="CQ6" s="59"/>
      <c r="CR6" s="59"/>
      <c r="CS6" s="59"/>
      <c r="CT6" s="59"/>
      <c r="CU6" s="59"/>
      <c r="CV6" s="59"/>
      <c r="CW6" s="59"/>
    </row>
    <row r="7" spans="1:101" s="48" customFormat="1" ht="8.1" customHeight="1" x14ac:dyDescent="0.15">
      <c r="A7" s="184">
        <v>1</v>
      </c>
      <c r="B7" s="185" t="s">
        <v>136</v>
      </c>
      <c r="C7" s="185"/>
      <c r="D7" s="78"/>
      <c r="E7" s="210"/>
      <c r="F7" s="210"/>
      <c r="G7" s="210"/>
      <c r="H7" s="96" t="s">
        <v>2</v>
      </c>
      <c r="I7" s="47"/>
      <c r="J7" s="56"/>
      <c r="K7" s="56"/>
      <c r="L7" s="123">
        <v>200</v>
      </c>
      <c r="M7" s="56"/>
      <c r="N7" s="56"/>
      <c r="O7" s="47"/>
      <c r="P7" s="56"/>
      <c r="Q7" s="55"/>
      <c r="R7" s="47"/>
      <c r="S7" s="56"/>
      <c r="T7" s="55"/>
      <c r="U7" s="47"/>
      <c r="V7" s="56"/>
      <c r="W7" s="55"/>
      <c r="X7" s="47"/>
      <c r="Y7" s="56"/>
      <c r="Z7" s="55"/>
      <c r="AA7" s="47"/>
      <c r="AB7" s="56"/>
      <c r="AC7" s="55"/>
      <c r="AD7" s="47"/>
      <c r="AE7" s="161"/>
      <c r="AF7" s="161"/>
      <c r="AG7" s="212" t="s">
        <v>26</v>
      </c>
      <c r="AH7" s="161"/>
      <c r="AI7" s="161"/>
      <c r="AJ7" s="55"/>
      <c r="AK7" s="55"/>
      <c r="AL7" s="55"/>
      <c r="AM7" s="55"/>
      <c r="AN7" s="55"/>
      <c r="AO7" s="55"/>
      <c r="AP7" s="55"/>
      <c r="AQ7" s="55"/>
      <c r="AR7" s="55"/>
      <c r="AS7" s="55"/>
      <c r="AT7" s="173"/>
      <c r="AU7" s="173"/>
      <c r="AV7" s="173"/>
      <c r="AW7" s="173"/>
      <c r="AX7" s="173"/>
      <c r="AY7" s="173"/>
      <c r="AZ7" s="173"/>
      <c r="BA7" s="173"/>
      <c r="BB7" s="173"/>
      <c r="BC7" s="173"/>
      <c r="BD7" s="92" t="s">
        <v>2</v>
      </c>
      <c r="BE7" s="174"/>
      <c r="BF7" s="174"/>
      <c r="BG7" s="174"/>
      <c r="BH7" s="174"/>
      <c r="BI7" s="174"/>
      <c r="BJ7" s="174"/>
      <c r="BK7" s="174"/>
      <c r="BL7" s="174"/>
      <c r="BM7" s="174"/>
      <c r="BN7" s="174"/>
      <c r="BO7" s="92" t="s">
        <v>2</v>
      </c>
      <c r="BP7" s="66"/>
      <c r="BQ7" s="71"/>
      <c r="BR7" s="71"/>
      <c r="BS7" s="180" t="s">
        <v>346</v>
      </c>
      <c r="BT7" s="180" t="str">
        <f>IF(B12="n",INDEX($B$6:$B$10,MATCH(INDEX($BE$15:$BO$119,MATCH($G$14,$AT$15:$AT$119,0),BV$3),$A$6:$A$10,0)),B12)</f>
        <v>Up.Str FD</v>
      </c>
      <c r="BU7" s="109"/>
      <c r="BV7" s="109">
        <f t="shared" si="0"/>
        <v>30</v>
      </c>
      <c r="BW7" s="103"/>
      <c r="BX7" s="102"/>
      <c r="BY7" s="109" t="s">
        <v>201</v>
      </c>
      <c r="BZ7" s="109">
        <f t="shared" si="1"/>
        <v>14</v>
      </c>
      <c r="CA7" s="167" t="s">
        <v>18</v>
      </c>
      <c r="CB7" s="86"/>
      <c r="CC7" s="86"/>
      <c r="CD7" s="86"/>
      <c r="CE7" s="86"/>
      <c r="CF7" s="86"/>
      <c r="CG7" s="86"/>
      <c r="CH7" s="86"/>
      <c r="CI7" s="86"/>
      <c r="CJ7" s="86"/>
      <c r="CK7" s="86"/>
      <c r="CL7" s="109" t="s">
        <v>2</v>
      </c>
      <c r="CM7" s="59"/>
      <c r="CN7" s="59"/>
      <c r="CO7" s="59"/>
      <c r="CP7" s="59"/>
      <c r="CQ7" s="59"/>
      <c r="CR7" s="59"/>
      <c r="CS7" s="59"/>
      <c r="CT7" s="59"/>
      <c r="CU7" s="59"/>
      <c r="CV7" s="59"/>
      <c r="CW7" s="59"/>
    </row>
    <row r="8" spans="1:101" s="48" customFormat="1" ht="8.1" customHeight="1" x14ac:dyDescent="0.2">
      <c r="A8" s="184">
        <v>2</v>
      </c>
      <c r="B8" s="185" t="s">
        <v>178</v>
      </c>
      <c r="C8" s="185"/>
      <c r="D8" s="78"/>
      <c r="E8" s="185"/>
      <c r="F8" s="185"/>
      <c r="G8" s="186"/>
      <c r="H8" s="96" t="s">
        <v>2</v>
      </c>
      <c r="I8" s="63"/>
      <c r="J8" s="55"/>
      <c r="K8" s="55"/>
      <c r="L8" s="123">
        <f>L4-L7</f>
        <v>530</v>
      </c>
      <c r="M8" s="55"/>
      <c r="N8" s="55"/>
      <c r="O8" s="63"/>
      <c r="P8" s="55"/>
      <c r="Q8" s="55"/>
      <c r="R8" s="63"/>
      <c r="S8" s="55"/>
      <c r="T8" s="55"/>
      <c r="U8" s="63"/>
      <c r="V8" s="55"/>
      <c r="W8" s="55"/>
      <c r="X8" s="63"/>
      <c r="Y8" s="55"/>
      <c r="Z8" s="55"/>
      <c r="AA8" s="63"/>
      <c r="AB8" s="55"/>
      <c r="AC8" s="55"/>
      <c r="AD8" s="159"/>
      <c r="AE8" s="163"/>
      <c r="AF8" s="162"/>
      <c r="AG8" s="212" t="s">
        <v>334</v>
      </c>
      <c r="AH8" s="163"/>
      <c r="AI8" s="162"/>
      <c r="AJ8" s="160"/>
      <c r="AK8" s="55"/>
      <c r="AL8" s="55"/>
      <c r="AM8" s="55"/>
      <c r="AN8" s="55"/>
      <c r="AO8" s="55"/>
      <c r="AP8" s="55"/>
      <c r="AQ8" s="55"/>
      <c r="AR8" s="55"/>
      <c r="AS8" s="55"/>
      <c r="AT8" s="173"/>
      <c r="AU8" s="173"/>
      <c r="AV8" s="173"/>
      <c r="AW8" s="173"/>
      <c r="AX8" s="173"/>
      <c r="AY8" s="173"/>
      <c r="AZ8" s="173"/>
      <c r="BA8" s="173"/>
      <c r="BB8" s="173"/>
      <c r="BC8" s="173"/>
      <c r="BD8" s="92" t="s">
        <v>2</v>
      </c>
      <c r="BE8" s="174"/>
      <c r="BF8" s="174"/>
      <c r="BG8" s="174"/>
      <c r="BH8" s="174"/>
      <c r="BI8" s="174"/>
      <c r="BJ8" s="174"/>
      <c r="BK8" s="174"/>
      <c r="BL8" s="174"/>
      <c r="BM8" s="174"/>
      <c r="BN8" s="174"/>
      <c r="BO8" s="92" t="s">
        <v>2</v>
      </c>
      <c r="BP8" s="71"/>
      <c r="BQ8" s="71"/>
      <c r="BR8" s="71"/>
      <c r="BS8" s="205" t="s">
        <v>347</v>
      </c>
      <c r="BT8" s="180" t="str">
        <f>_xlfn.CONCAT(INDEX($BE$15:$BO$119,MATCH($C12,$AT$15:$AT$119,0),BV$3),INDEX($BE$15:$BO$119,MATCH($C13,$AT$15:$AT$119,0),BV$3))</f>
        <v>m/s</v>
      </c>
      <c r="BU8" s="109"/>
      <c r="BV8" s="109" t="str">
        <f t="shared" si="0"/>
        <v>-</v>
      </c>
      <c r="BW8" s="103"/>
      <c r="BX8" s="102"/>
      <c r="BY8" s="203" t="s">
        <v>2</v>
      </c>
      <c r="BZ8" s="109">
        <f t="shared" si="1"/>
        <v>15</v>
      </c>
      <c r="CA8" s="167" t="s">
        <v>21</v>
      </c>
      <c r="CB8" s="86"/>
      <c r="CC8" s="86"/>
      <c r="CD8" s="86"/>
      <c r="CE8" s="86"/>
      <c r="CF8" s="86"/>
      <c r="CG8" s="86"/>
      <c r="CH8" s="86"/>
      <c r="CI8" s="86"/>
      <c r="CJ8" s="86"/>
      <c r="CK8" s="86"/>
      <c r="CL8" s="109" t="s">
        <v>2</v>
      </c>
      <c r="CM8" s="59"/>
      <c r="CN8" s="59"/>
      <c r="CO8" s="59"/>
      <c r="CP8" s="59"/>
      <c r="CQ8" s="59"/>
      <c r="CR8" s="59"/>
      <c r="CS8" s="59"/>
      <c r="CT8" s="59"/>
      <c r="CU8" s="59"/>
      <c r="CV8" s="59"/>
      <c r="CW8" s="59"/>
    </row>
    <row r="9" spans="1:101" s="48" customFormat="1" ht="8.1" customHeight="1" x14ac:dyDescent="0.2">
      <c r="A9" s="184">
        <v>3</v>
      </c>
      <c r="B9" s="185" t="s">
        <v>132</v>
      </c>
      <c r="C9" s="185"/>
      <c r="D9" s="78"/>
      <c r="E9" s="185"/>
      <c r="F9" s="185"/>
      <c r="G9" s="186"/>
      <c r="H9" s="96" t="s">
        <v>2</v>
      </c>
      <c r="I9" s="63"/>
      <c r="J9" s="55"/>
      <c r="K9" s="55"/>
      <c r="L9" s="123" t="str">
        <f>IF(BV3=3,"tdis_rc.append((perlen[i], nstp[i], tsmult[i]))","-")</f>
        <v>-</v>
      </c>
      <c r="M9" s="61"/>
      <c r="N9" s="61"/>
      <c r="O9" s="63"/>
      <c r="P9" s="55"/>
      <c r="Q9" s="55"/>
      <c r="R9" s="61"/>
      <c r="S9" s="61"/>
      <c r="T9" s="61"/>
      <c r="U9" s="63" t="str">
        <f>IF(BV3=6,"  0 ","-")</f>
        <v>-</v>
      </c>
      <c r="V9" s="55"/>
      <c r="W9" s="55"/>
      <c r="X9" s="63"/>
      <c r="Y9" s="55"/>
      <c r="Z9" s="55"/>
      <c r="AA9" s="63"/>
      <c r="AB9" s="55"/>
      <c r="AC9" s="55"/>
      <c r="AD9" s="159"/>
      <c r="AE9" s="163"/>
      <c r="AF9" s="162"/>
      <c r="AG9" s="159"/>
      <c r="AH9" s="163"/>
      <c r="AI9" s="162"/>
      <c r="AJ9" s="160"/>
      <c r="AK9" s="55"/>
      <c r="AL9" s="55"/>
      <c r="AM9" s="55"/>
      <c r="AN9" s="55"/>
      <c r="AO9" s="55"/>
      <c r="AP9" s="55"/>
      <c r="AQ9" s="55"/>
      <c r="AR9" s="55"/>
      <c r="AS9" s="55"/>
      <c r="AT9" s="173"/>
      <c r="AU9" s="173"/>
      <c r="AV9" s="173"/>
      <c r="AW9" s="173"/>
      <c r="AX9" s="173"/>
      <c r="AY9" s="173"/>
      <c r="AZ9" s="173"/>
      <c r="BA9" s="173"/>
      <c r="BB9" s="173"/>
      <c r="BC9" s="173"/>
      <c r="BD9" s="92" t="s">
        <v>2</v>
      </c>
      <c r="BE9" s="174"/>
      <c r="BF9" s="174"/>
      <c r="BG9" s="174"/>
      <c r="BH9" s="174"/>
      <c r="BI9" s="174"/>
      <c r="BJ9" s="174"/>
      <c r="BK9" s="174"/>
      <c r="BL9" s="174"/>
      <c r="BM9" s="174"/>
      <c r="BN9" s="174"/>
      <c r="BO9" s="92" t="s">
        <v>2</v>
      </c>
      <c r="BP9" s="71"/>
      <c r="BQ9" s="71"/>
      <c r="BR9" s="71"/>
      <c r="BS9" s="181"/>
      <c r="BT9" s="178"/>
      <c r="BU9" s="109" t="s">
        <v>282</v>
      </c>
      <c r="BV9" s="109" t="str">
        <f t="shared" si="0"/>
        <v>-</v>
      </c>
      <c r="BW9" s="104"/>
      <c r="BX9" s="104"/>
      <c r="BY9" s="109" t="s">
        <v>165</v>
      </c>
      <c r="BZ9" s="109">
        <f t="shared" si="1"/>
        <v>16</v>
      </c>
      <c r="CA9" s="167" t="s">
        <v>19</v>
      </c>
      <c r="CB9" s="86"/>
      <c r="CC9" s="86"/>
      <c r="CD9" s="86"/>
      <c r="CE9" s="86"/>
      <c r="CF9" s="86"/>
      <c r="CG9" s="86"/>
      <c r="CH9" s="86"/>
      <c r="CI9" s="86"/>
      <c r="CJ9" s="86"/>
      <c r="CK9" s="86"/>
      <c r="CL9" s="109" t="s">
        <v>2</v>
      </c>
      <c r="CM9" s="59"/>
      <c r="CN9" s="59"/>
      <c r="CO9" s="59"/>
      <c r="CP9" s="59"/>
      <c r="CQ9" s="59"/>
      <c r="CR9" s="59"/>
      <c r="CS9" s="59"/>
      <c r="CT9" s="59"/>
      <c r="CU9" s="59"/>
      <c r="CV9" s="59"/>
      <c r="CW9" s="59"/>
    </row>
    <row r="10" spans="1:101" s="48" customFormat="1" ht="8.1" customHeight="1" x14ac:dyDescent="0.2">
      <c r="A10" s="184">
        <v>-1</v>
      </c>
      <c r="B10" s="185" t="s">
        <v>176</v>
      </c>
      <c r="C10" s="185"/>
      <c r="D10" s="78"/>
      <c r="E10" s="78"/>
      <c r="F10" s="78"/>
      <c r="G10" s="195"/>
      <c r="H10" s="96" t="s">
        <v>2</v>
      </c>
      <c r="I10" s="63"/>
      <c r="J10" s="55"/>
      <c r="K10" s="55"/>
      <c r="L10" s="123" t="str">
        <f>IF(BV3=3,"[   1, 365.0]","-")</f>
        <v>-</v>
      </c>
      <c r="M10" s="61"/>
      <c r="N10" s="61"/>
      <c r="O10" s="63"/>
      <c r="P10" s="55"/>
      <c r="Q10" s="55"/>
      <c r="R10" s="61"/>
      <c r="S10" s="61"/>
      <c r="T10" s="61"/>
      <c r="U10" s="63" t="str">
        <f>IF(BV3=6,"  nstp=100 ","-")</f>
        <v>-</v>
      </c>
      <c r="V10" s="55"/>
      <c r="W10" s="55"/>
      <c r="X10" s="63"/>
      <c r="Y10" s="55"/>
      <c r="Z10" s="55"/>
      <c r="AA10" s="63"/>
      <c r="AB10" s="55"/>
      <c r="AC10" s="55"/>
      <c r="AD10" s="159"/>
      <c r="AE10" s="163"/>
      <c r="AF10" s="162"/>
      <c r="AG10" s="159"/>
      <c r="AH10" s="163"/>
      <c r="AI10" s="214"/>
      <c r="AJ10" s="160"/>
      <c r="AK10" s="55"/>
      <c r="AL10" s="55"/>
      <c r="AM10" s="55"/>
      <c r="AN10" s="55"/>
      <c r="AO10" s="55"/>
      <c r="AP10" s="55"/>
      <c r="AQ10" s="55"/>
      <c r="AR10" s="55"/>
      <c r="AS10" s="55"/>
      <c r="AT10" s="173"/>
      <c r="AU10" s="173"/>
      <c r="AV10" s="173"/>
      <c r="AW10" s="173"/>
      <c r="AX10" s="173"/>
      <c r="AY10" s="173"/>
      <c r="AZ10" s="173"/>
      <c r="BA10" s="173"/>
      <c r="BB10" s="173"/>
      <c r="BC10" s="173"/>
      <c r="BD10" s="92" t="s">
        <v>2</v>
      </c>
      <c r="BE10" s="174"/>
      <c r="BF10" s="174"/>
      <c r="BG10" s="174"/>
      <c r="BH10" s="174"/>
      <c r="BI10" s="174"/>
      <c r="BJ10" s="174"/>
      <c r="BK10" s="174"/>
      <c r="BL10" s="174"/>
      <c r="BM10" s="174"/>
      <c r="BN10" s="174"/>
      <c r="BO10" s="92" t="s">
        <v>2</v>
      </c>
      <c r="BP10" s="71"/>
      <c r="BQ10" s="71"/>
      <c r="BR10" s="71"/>
      <c r="BS10" s="204" t="s">
        <v>39</v>
      </c>
      <c r="BT10" s="204" t="s">
        <v>2</v>
      </c>
      <c r="BU10" s="109" t="s">
        <v>283</v>
      </c>
      <c r="BV10" s="109">
        <f t="shared" si="0"/>
        <v>29</v>
      </c>
      <c r="BW10" s="103"/>
      <c r="BX10" s="102"/>
      <c r="BY10" s="109" t="s">
        <v>26</v>
      </c>
      <c r="BZ10" s="109">
        <f t="shared" si="1"/>
        <v>17</v>
      </c>
      <c r="CA10" s="167" t="s">
        <v>22</v>
      </c>
      <c r="CB10" s="86"/>
      <c r="CC10" s="86"/>
      <c r="CD10" s="86"/>
      <c r="CE10" s="86"/>
      <c r="CF10" s="86"/>
      <c r="CG10" s="86"/>
      <c r="CH10" s="86"/>
      <c r="CI10" s="86"/>
      <c r="CJ10" s="86"/>
      <c r="CK10" s="86"/>
      <c r="CL10" s="109" t="s">
        <v>2</v>
      </c>
      <c r="CM10" s="59"/>
      <c r="CN10" s="59"/>
      <c r="CO10" s="59"/>
      <c r="CP10" s="59"/>
      <c r="CQ10" s="59"/>
      <c r="CR10" s="59"/>
      <c r="CS10" s="59"/>
      <c r="CT10" s="59"/>
      <c r="CU10" s="59"/>
      <c r="CV10" s="59"/>
      <c r="CW10" s="59"/>
    </row>
    <row r="11" spans="1:101" s="48" customFormat="1" ht="8.1" customHeight="1" x14ac:dyDescent="0.2">
      <c r="A11" s="176" t="s">
        <v>33</v>
      </c>
      <c r="B11" s="215" t="s">
        <v>38</v>
      </c>
      <c r="C11" s="185"/>
      <c r="D11" s="78"/>
      <c r="E11" s="188"/>
      <c r="F11" s="188"/>
      <c r="G11" s="195" t="s">
        <v>179</v>
      </c>
      <c r="H11" s="96" t="s">
        <v>2</v>
      </c>
      <c r="I11" s="63"/>
      <c r="J11" s="55"/>
      <c r="K11" s="55"/>
      <c r="L11" s="123" t="str">
        <f>IF(BV3=3,"   [(1, 2, 1.0), (365.0, 730, 1.0)]   ","-")</f>
        <v>-</v>
      </c>
      <c r="M11" s="55"/>
      <c r="N11" s="55"/>
      <c r="O11" s="63"/>
      <c r="P11" s="55"/>
      <c r="Q11" s="55"/>
      <c r="R11" s="63"/>
      <c r="S11" s="55"/>
      <c r="T11" s="55"/>
      <c r="U11" s="55" t="str">
        <f>IF(BV3=6,"  29 ","-")</f>
        <v>-</v>
      </c>
      <c r="V11" s="55"/>
      <c r="W11" s="55"/>
      <c r="X11" s="55"/>
      <c r="Y11" s="55"/>
      <c r="Z11" s="55"/>
      <c r="AA11" s="55"/>
      <c r="AB11" s="55"/>
      <c r="AC11" s="55"/>
      <c r="AD11" s="160"/>
      <c r="AE11" s="163"/>
      <c r="AF11" s="162"/>
      <c r="AG11" s="160"/>
      <c r="AH11" s="163"/>
      <c r="AI11" s="214">
        <v>1</v>
      </c>
      <c r="AJ11" s="160"/>
      <c r="AK11" s="55"/>
      <c r="AL11" s="55"/>
      <c r="AM11" s="55"/>
      <c r="AN11" s="55"/>
      <c r="AO11" s="55"/>
      <c r="AP11" s="55"/>
      <c r="AQ11" s="55"/>
      <c r="AR11" s="55"/>
      <c r="AS11" s="55"/>
      <c r="AT11" s="173"/>
      <c r="AU11" s="173"/>
      <c r="AV11" s="173"/>
      <c r="AW11" s="173"/>
      <c r="AX11" s="173"/>
      <c r="AY11" s="173"/>
      <c r="AZ11" s="173"/>
      <c r="BA11" s="173"/>
      <c r="BB11" s="173"/>
      <c r="BC11" s="173"/>
      <c r="BD11" s="92" t="s">
        <v>2</v>
      </c>
      <c r="BE11" s="174"/>
      <c r="BF11" s="174"/>
      <c r="BG11" s="174"/>
      <c r="BH11" s="174"/>
      <c r="BI11" s="174"/>
      <c r="BJ11" s="174"/>
      <c r="BK11" s="174"/>
      <c r="BL11" s="174"/>
      <c r="BM11" s="174"/>
      <c r="BN11" s="174"/>
      <c r="BO11" s="92" t="s">
        <v>2</v>
      </c>
      <c r="BP11" s="72" t="s">
        <v>138</v>
      </c>
      <c r="BQ11" s="72" t="s">
        <v>138</v>
      </c>
      <c r="BR11" s="72" t="s">
        <v>138</v>
      </c>
      <c r="BS11" s="182"/>
      <c r="BT11" s="179"/>
      <c r="BU11" s="86"/>
      <c r="BV11" s="109">
        <f t="shared" si="0"/>
        <v>32</v>
      </c>
      <c r="BW11" s="103"/>
      <c r="BX11" s="102"/>
      <c r="BY11" s="109" t="str">
        <f>G11</f>
        <v>NADVFD</v>
      </c>
      <c r="BZ11" s="109">
        <f t="shared" si="1"/>
        <v>18</v>
      </c>
      <c r="CA11" s="167" t="s">
        <v>23</v>
      </c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109" t="s">
        <v>2</v>
      </c>
      <c r="CM11" s="59"/>
      <c r="CN11" s="59"/>
      <c r="CO11" s="59"/>
      <c r="CP11" s="59"/>
      <c r="CQ11" s="59"/>
      <c r="CR11" s="59"/>
      <c r="CS11" s="59"/>
      <c r="CT11" s="59"/>
      <c r="CU11" s="59"/>
      <c r="CV11" s="59"/>
      <c r="CW11" s="59"/>
    </row>
    <row r="12" spans="1:101" s="48" customFormat="1" ht="8.1" customHeight="1" x14ac:dyDescent="0.25">
      <c r="A12" s="176" t="s">
        <v>47</v>
      </c>
      <c r="B12" s="215" t="str">
        <f>IF(INDEX(BT15:BT117,MATCH(B6,BS15:BS117,0),1)=1,A4,IF(INDEX(BT15:BT117,MATCH(B6,BS15:BS117,0),1)=2,B4,"n"))</f>
        <v>Up.Str FD</v>
      </c>
      <c r="C12" s="176" t="s">
        <v>84</v>
      </c>
      <c r="D12" s="78"/>
      <c r="E12" s="188"/>
      <c r="F12" s="189"/>
      <c r="G12" s="195" t="s">
        <v>110</v>
      </c>
      <c r="H12" s="96" t="s">
        <v>2</v>
      </c>
      <c r="I12" s="55"/>
      <c r="J12" s="55"/>
      <c r="K12" s="55"/>
      <c r="L12" s="55"/>
      <c r="M12" s="55"/>
      <c r="N12" s="55"/>
      <c r="O12" s="126"/>
      <c r="P12" s="55"/>
      <c r="Q12" s="55"/>
      <c r="R12" s="55"/>
      <c r="S12" s="55"/>
      <c r="T12" s="55"/>
      <c r="U12" s="55"/>
      <c r="V12" s="55"/>
      <c r="W12" s="55"/>
      <c r="X12" s="146" t="s">
        <v>259</v>
      </c>
      <c r="Y12" s="146"/>
      <c r="Z12" s="55"/>
      <c r="AA12" s="146" t="s">
        <v>258</v>
      </c>
      <c r="AB12" s="55">
        <v>1</v>
      </c>
      <c r="AC12" s="108">
        <v>0.5</v>
      </c>
      <c r="AD12" s="146" t="s">
        <v>271</v>
      </c>
      <c r="AE12" s="55">
        <v>1</v>
      </c>
      <c r="AF12" s="108">
        <v>0.5</v>
      </c>
      <c r="AG12" s="146"/>
      <c r="AH12" s="55"/>
      <c r="AI12" s="108"/>
      <c r="AJ12" s="55"/>
      <c r="AK12" s="82">
        <f>AJ13+1</f>
        <v>2</v>
      </c>
      <c r="AL12" s="82">
        <f t="shared" ref="AL12:AS12" si="2">AK12+1</f>
        <v>3</v>
      </c>
      <c r="AM12" s="82">
        <f t="shared" si="2"/>
        <v>4</v>
      </c>
      <c r="AN12" s="82">
        <f t="shared" si="2"/>
        <v>5</v>
      </c>
      <c r="AO12" s="82">
        <f t="shared" si="2"/>
        <v>6</v>
      </c>
      <c r="AP12" s="82">
        <f t="shared" si="2"/>
        <v>7</v>
      </c>
      <c r="AQ12" s="82">
        <f t="shared" si="2"/>
        <v>8</v>
      </c>
      <c r="AR12" s="82">
        <f t="shared" si="2"/>
        <v>9</v>
      </c>
      <c r="AS12" s="82">
        <f t="shared" si="2"/>
        <v>10</v>
      </c>
      <c r="AT12" s="173"/>
      <c r="AU12" s="173"/>
      <c r="AV12" s="173"/>
      <c r="AW12" s="173"/>
      <c r="AX12" s="173"/>
      <c r="AY12" s="173"/>
      <c r="AZ12" s="173"/>
      <c r="BA12" s="173"/>
      <c r="BB12" s="173"/>
      <c r="BC12" s="173"/>
      <c r="BD12" s="92" t="s">
        <v>2</v>
      </c>
      <c r="BE12" s="174"/>
      <c r="BF12" s="174"/>
      <c r="BG12" s="174"/>
      <c r="BH12" s="174"/>
      <c r="BI12" s="174"/>
      <c r="BJ12" s="174"/>
      <c r="BK12" s="174"/>
      <c r="BL12" s="174"/>
      <c r="BM12" s="174"/>
      <c r="BN12" s="174"/>
      <c r="BO12" s="92" t="s">
        <v>2</v>
      </c>
      <c r="BP12" s="39">
        <f>MAX(BP14:BP119)</f>
        <v>32</v>
      </c>
      <c r="BQ12" s="72"/>
      <c r="BR12" s="72"/>
      <c r="BS12" s="205" t="s">
        <v>180</v>
      </c>
      <c r="BT12" s="205" t="s">
        <v>2</v>
      </c>
      <c r="BU12" s="109"/>
      <c r="BV12" s="109">
        <f t="shared" si="0"/>
        <v>29</v>
      </c>
      <c r="BW12" s="103"/>
      <c r="BX12" s="102"/>
      <c r="BY12" s="109" t="s">
        <v>26</v>
      </c>
      <c r="BZ12" s="109">
        <f t="shared" si="1"/>
        <v>28</v>
      </c>
      <c r="CA12" s="167" t="s">
        <v>133</v>
      </c>
      <c r="CB12" s="86"/>
      <c r="CC12" s="86">
        <v>6</v>
      </c>
      <c r="CD12" s="86"/>
      <c r="CE12" s="86"/>
      <c r="CF12" s="86"/>
      <c r="CG12" s="86"/>
      <c r="CH12" s="86"/>
      <c r="CI12" s="86"/>
      <c r="CJ12" s="86"/>
      <c r="CK12" s="86"/>
      <c r="CL12" s="109" t="s">
        <v>2</v>
      </c>
      <c r="CM12" s="59"/>
      <c r="CN12" s="59"/>
      <c r="CO12" s="59"/>
      <c r="CP12" s="59"/>
      <c r="CQ12" s="59"/>
      <c r="CR12" s="59"/>
      <c r="CS12" s="59"/>
      <c r="CT12" s="59"/>
      <c r="CU12" s="59"/>
      <c r="CV12" s="59"/>
      <c r="CW12" s="59"/>
    </row>
    <row r="13" spans="1:101" s="48" customFormat="1" ht="8.1" customHeight="1" x14ac:dyDescent="0.25">
      <c r="A13" s="176" t="s">
        <v>48</v>
      </c>
      <c r="B13" s="66"/>
      <c r="C13" s="176" t="s">
        <v>85</v>
      </c>
      <c r="D13" s="78"/>
      <c r="E13" s="188"/>
      <c r="F13" s="186"/>
      <c r="G13" s="195" t="s">
        <v>1</v>
      </c>
      <c r="H13" s="96" t="s">
        <v>2</v>
      </c>
      <c r="I13" s="95" t="s">
        <v>204</v>
      </c>
      <c r="J13" s="55"/>
      <c r="K13" s="55"/>
      <c r="L13" s="95" t="s">
        <v>173</v>
      </c>
      <c r="M13" s="55"/>
      <c r="N13" s="108">
        <v>1</v>
      </c>
      <c r="O13" s="95" t="s">
        <v>203</v>
      </c>
      <c r="P13" s="55"/>
      <c r="Q13" s="55"/>
      <c r="R13" s="95" t="s">
        <v>211</v>
      </c>
      <c r="S13" s="55"/>
      <c r="T13" s="55"/>
      <c r="U13" s="95" t="s">
        <v>169</v>
      </c>
      <c r="V13" s="55"/>
      <c r="W13" s="55"/>
      <c r="X13" s="146" t="s">
        <v>212</v>
      </c>
      <c r="Y13" s="146"/>
      <c r="Z13" s="55">
        <v>1</v>
      </c>
      <c r="AA13" s="146" t="s">
        <v>257</v>
      </c>
      <c r="AB13" s="146"/>
      <c r="AC13" s="108"/>
      <c r="AD13" s="146" t="s">
        <v>261</v>
      </c>
      <c r="AE13" s="146"/>
      <c r="AF13" s="108"/>
      <c r="AG13" s="146" t="s">
        <v>335</v>
      </c>
      <c r="AH13" s="146"/>
      <c r="AI13" s="214"/>
      <c r="AJ13" s="82">
        <v>1</v>
      </c>
      <c r="AK13" s="55" t="s">
        <v>170</v>
      </c>
      <c r="AL13" s="55" t="s">
        <v>170</v>
      </c>
      <c r="AM13" s="55" t="s">
        <v>170</v>
      </c>
      <c r="AN13" s="55" t="s">
        <v>170</v>
      </c>
      <c r="AO13" s="90" t="s">
        <v>60</v>
      </c>
      <c r="AP13" s="90" t="s">
        <v>60</v>
      </c>
      <c r="AQ13" s="90" t="s">
        <v>60</v>
      </c>
      <c r="AR13" s="90" t="s">
        <v>60</v>
      </c>
      <c r="AS13" s="90" t="s">
        <v>60</v>
      </c>
      <c r="AT13" s="90" t="s">
        <v>60</v>
      </c>
      <c r="AU13" s="55" t="s">
        <v>170</v>
      </c>
      <c r="AV13" s="55" t="s">
        <v>170</v>
      </c>
      <c r="AW13" s="55" t="s">
        <v>170</v>
      </c>
      <c r="AX13" s="55" t="s">
        <v>170</v>
      </c>
      <c r="AY13" s="90" t="s">
        <v>60</v>
      </c>
      <c r="AZ13" s="90" t="s">
        <v>60</v>
      </c>
      <c r="BA13" s="90" t="s">
        <v>60</v>
      </c>
      <c r="BB13" s="90" t="s">
        <v>60</v>
      </c>
      <c r="BC13" s="90" t="s">
        <v>60</v>
      </c>
      <c r="BD13" s="93" t="s">
        <v>2</v>
      </c>
      <c r="BE13" s="90" t="s">
        <v>60</v>
      </c>
      <c r="BF13" s="55" t="s">
        <v>170</v>
      </c>
      <c r="BG13" s="55" t="s">
        <v>170</v>
      </c>
      <c r="BH13" s="55" t="s">
        <v>170</v>
      </c>
      <c r="BI13" s="55" t="s">
        <v>170</v>
      </c>
      <c r="BJ13" s="90" t="s">
        <v>60</v>
      </c>
      <c r="BK13" s="90" t="s">
        <v>60</v>
      </c>
      <c r="BL13" s="90" t="s">
        <v>60</v>
      </c>
      <c r="BM13" s="90" t="s">
        <v>60</v>
      </c>
      <c r="BN13" s="90" t="s">
        <v>60</v>
      </c>
      <c r="BO13" s="92" t="s">
        <v>2</v>
      </c>
      <c r="BP13" s="39"/>
      <c r="BQ13" s="72"/>
      <c r="BR13" s="72"/>
      <c r="BS13" s="106"/>
      <c r="BT13" s="179"/>
      <c r="BU13" s="169" t="str">
        <f>IF(BY13="-","-",IF(ISNUMBER(MATCH(BY13,$BT$15:$BT$117,0)),MATCH(BY13,$BT$15:$BT$117,0),"-"))</f>
        <v>-</v>
      </c>
      <c r="BV13" s="164" t="str">
        <f>IF(ISNUMBER(BU13),INDEX(BS15:BS117,MATCH(BU13,BU15:BU117,0),1),"-")</f>
        <v>-</v>
      </c>
      <c r="BY13" s="209">
        <v>250</v>
      </c>
      <c r="BZ13" s="164" t="str">
        <f>IF(CA13&lt;=BU14,INDEX(BS15:BS117,MATCH(CA13,BU15:BU117,0),1),"-")</f>
        <v>NADVFD</v>
      </c>
      <c r="CA13" s="164">
        <f>BU14</f>
        <v>32</v>
      </c>
      <c r="CB13" s="114"/>
      <c r="CC13" s="114">
        <v>3</v>
      </c>
      <c r="CD13" s="114">
        <v>4</v>
      </c>
      <c r="CE13" s="114"/>
      <c r="CF13" s="114">
        <v>3</v>
      </c>
      <c r="CG13" s="114"/>
      <c r="CH13" s="211" t="str">
        <f>IF(ISNUMBER(MATCH(CH14,$G$14:$BS$14,0)),INDEX($G$13:$BS$13,1,MATCH(CH14,$G$14:$BS$14,0)),"no")</f>
        <v>MT3D_07</v>
      </c>
      <c r="CI13" s="211" t="str">
        <f>IF(ISNUMBER(MATCH(CI14,$G$14:$BS$14,0)),INDEX($G$13:$BS$13,1,MATCH(CI14,$G$14:$BS$14,0)),"no")</f>
        <v>MT3D_08</v>
      </c>
      <c r="CJ13" s="211" t="str">
        <f>IF(ISNUMBER(MATCH(CJ14,$G$14:$BS$14,0)),INDEX($G$13:$BS$13,1,MATCH(CJ14,$G$14:$BS$14,0)),"no")</f>
        <v>D9</v>
      </c>
      <c r="CK13" s="211" t="str">
        <f>IF(ISNUMBER(MATCH(CK14,$G$14:$BS$14,0)),INDEX($G$13:$BS$13,1,MATCH(CK14,$G$14:$BS$14,0)),"no")</f>
        <v>no</v>
      </c>
      <c r="CL13" s="109" t="s">
        <v>2</v>
      </c>
      <c r="CM13" s="59"/>
      <c r="CN13" s="59"/>
      <c r="CO13" s="59"/>
      <c r="CP13" s="59"/>
      <c r="CQ13" s="59"/>
      <c r="CR13" s="59"/>
      <c r="CS13" s="59"/>
      <c r="CT13" s="59"/>
      <c r="CU13" s="59"/>
      <c r="CV13" s="59"/>
      <c r="CW13" s="59"/>
    </row>
    <row r="14" spans="1:101" s="48" customFormat="1" ht="8.1" customHeight="1" x14ac:dyDescent="0.25">
      <c r="A14" s="177" t="s">
        <v>157</v>
      </c>
      <c r="B14" s="66">
        <f>ROW()</f>
        <v>14</v>
      </c>
      <c r="C14" s="176" t="s">
        <v>49</v>
      </c>
      <c r="D14" s="78"/>
      <c r="E14" s="188"/>
      <c r="F14" s="186"/>
      <c r="G14" s="195" t="s">
        <v>177</v>
      </c>
      <c r="H14" s="96" t="s">
        <v>2</v>
      </c>
      <c r="I14" s="107">
        <v>2</v>
      </c>
      <c r="J14" s="55"/>
      <c r="K14" s="55"/>
      <c r="L14" s="107">
        <f>I14+1</f>
        <v>3</v>
      </c>
      <c r="M14" s="55"/>
      <c r="N14" s="108">
        <v>3</v>
      </c>
      <c r="O14" s="107">
        <f>L14+1</f>
        <v>4</v>
      </c>
      <c r="P14" s="55"/>
      <c r="Q14" s="108">
        <v>0</v>
      </c>
      <c r="R14" s="107">
        <f>O14+1</f>
        <v>5</v>
      </c>
      <c r="S14" s="61"/>
      <c r="T14" s="61"/>
      <c r="U14" s="145">
        <f>R14+1</f>
        <v>6</v>
      </c>
      <c r="V14" s="55"/>
      <c r="W14" s="108">
        <v>-1</v>
      </c>
      <c r="X14" s="145">
        <v>7</v>
      </c>
      <c r="Y14" s="55"/>
      <c r="Z14" s="108">
        <v>0</v>
      </c>
      <c r="AA14" s="145">
        <v>8</v>
      </c>
      <c r="AB14" s="55">
        <v>1</v>
      </c>
      <c r="AC14" s="108">
        <v>0</v>
      </c>
      <c r="AD14" s="145">
        <v>9</v>
      </c>
      <c r="AE14" s="55">
        <v>1</v>
      </c>
      <c r="AF14" s="108">
        <v>0</v>
      </c>
      <c r="AG14" s="145">
        <v>10</v>
      </c>
      <c r="AH14" s="55"/>
      <c r="AI14" s="214">
        <v>0</v>
      </c>
      <c r="AJ14" s="55">
        <f>COUNT(AJ15:AJ117)</f>
        <v>80</v>
      </c>
      <c r="AK14" s="55">
        <f t="shared" ref="AK14:AN14" si="3">COUNT(AK15:AK117)</f>
        <v>26</v>
      </c>
      <c r="AL14" s="55">
        <f t="shared" si="3"/>
        <v>50</v>
      </c>
      <c r="AM14" s="82">
        <f t="shared" si="3"/>
        <v>51</v>
      </c>
      <c r="AN14" s="82">
        <f t="shared" si="3"/>
        <v>21</v>
      </c>
      <c r="AO14" s="82">
        <f t="shared" ref="AO14:AP14" si="4">COUNT(AO15:AO117)</f>
        <v>20</v>
      </c>
      <c r="AP14" s="82">
        <f t="shared" si="4"/>
        <v>32</v>
      </c>
      <c r="AQ14" s="82">
        <f t="shared" ref="AQ14:AR14" si="5">COUNT(AQ15:AQ117)</f>
        <v>33</v>
      </c>
      <c r="AR14" s="82">
        <f t="shared" si="5"/>
        <v>40</v>
      </c>
      <c r="AS14" s="82">
        <f t="shared" ref="AS14" si="6">COUNT(AS15:AS117)</f>
        <v>32</v>
      </c>
      <c r="AT14" s="81">
        <v>1</v>
      </c>
      <c r="AU14" s="81">
        <f>AT14+1</f>
        <v>2</v>
      </c>
      <c r="AV14" s="81">
        <f t="shared" ref="AV14:BN14" si="7">AU14+1</f>
        <v>3</v>
      </c>
      <c r="AW14" s="81">
        <f t="shared" si="7"/>
        <v>4</v>
      </c>
      <c r="AX14" s="81">
        <f t="shared" ref="AX14:BC14" si="8">AW14+1</f>
        <v>5</v>
      </c>
      <c r="AY14" s="81">
        <f t="shared" si="8"/>
        <v>6</v>
      </c>
      <c r="AZ14" s="81">
        <f t="shared" si="8"/>
        <v>7</v>
      </c>
      <c r="BA14" s="81">
        <f t="shared" si="8"/>
        <v>8</v>
      </c>
      <c r="BB14" s="81">
        <f t="shared" si="8"/>
        <v>9</v>
      </c>
      <c r="BC14" s="81">
        <f t="shared" si="8"/>
        <v>10</v>
      </c>
      <c r="BD14" s="92">
        <f>COUNT(AT14:BC14)</f>
        <v>10</v>
      </c>
      <c r="BE14" s="81">
        <v>1</v>
      </c>
      <c r="BF14" s="81">
        <f t="shared" si="7"/>
        <v>2</v>
      </c>
      <c r="BG14" s="81">
        <f t="shared" si="7"/>
        <v>3</v>
      </c>
      <c r="BH14" s="81">
        <f t="shared" si="7"/>
        <v>4</v>
      </c>
      <c r="BI14" s="81">
        <f t="shared" si="7"/>
        <v>5</v>
      </c>
      <c r="BJ14" s="81">
        <f t="shared" si="7"/>
        <v>6</v>
      </c>
      <c r="BK14" s="81">
        <f t="shared" si="7"/>
        <v>7</v>
      </c>
      <c r="BL14" s="81">
        <f t="shared" si="7"/>
        <v>8</v>
      </c>
      <c r="BM14" s="81">
        <f t="shared" si="7"/>
        <v>9</v>
      </c>
      <c r="BN14" s="81">
        <f t="shared" si="7"/>
        <v>10</v>
      </c>
      <c r="BO14" s="92" t="s">
        <v>2</v>
      </c>
      <c r="BP14" s="39">
        <v>0</v>
      </c>
      <c r="BQ14" s="72">
        <v>0</v>
      </c>
      <c r="BR14" s="72" t="s">
        <v>2</v>
      </c>
      <c r="BS14" s="181" t="s">
        <v>174</v>
      </c>
      <c r="BT14" s="178" t="s">
        <v>153</v>
      </c>
      <c r="BU14" s="109">
        <f>MAX(BU15:BU117)</f>
        <v>32</v>
      </c>
      <c r="BV14" s="183" t="str">
        <f>INDEX(G13:AJ13,1,MATCH(BV3,G14:AJ14,0))</f>
        <v>D9</v>
      </c>
      <c r="BW14" s="83">
        <v>1</v>
      </c>
      <c r="BX14" s="83"/>
      <c r="BY14" s="170">
        <v>1</v>
      </c>
      <c r="BZ14" s="170">
        <v>2</v>
      </c>
      <c r="CA14" s="109" t="s">
        <v>2</v>
      </c>
      <c r="CB14" s="114">
        <v>2</v>
      </c>
      <c r="CC14" s="114">
        <f t="shared" ref="CC14:CG14" si="9">CB14+1</f>
        <v>3</v>
      </c>
      <c r="CD14" s="114">
        <f t="shared" si="9"/>
        <v>4</v>
      </c>
      <c r="CE14" s="114">
        <f t="shared" si="9"/>
        <v>5</v>
      </c>
      <c r="CF14" s="114">
        <f t="shared" si="9"/>
        <v>6</v>
      </c>
      <c r="CG14" s="114">
        <f t="shared" si="9"/>
        <v>7</v>
      </c>
      <c r="CH14" s="114">
        <f t="shared" ref="CH14" si="10">CG14+1</f>
        <v>8</v>
      </c>
      <c r="CI14" s="114">
        <f t="shared" ref="CI14" si="11">CH14+1</f>
        <v>9</v>
      </c>
      <c r="CJ14" s="114">
        <f t="shared" ref="CJ14:CK14" si="12">CI14+1</f>
        <v>10</v>
      </c>
      <c r="CK14" s="114">
        <f t="shared" si="12"/>
        <v>11</v>
      </c>
      <c r="CL14" s="109" t="s">
        <v>2</v>
      </c>
      <c r="CM14" s="59"/>
      <c r="CN14" s="59"/>
      <c r="CO14" s="59"/>
      <c r="CP14" s="59"/>
      <c r="CQ14" s="59"/>
      <c r="CR14" s="59"/>
      <c r="CS14" s="59"/>
      <c r="CT14" s="59"/>
      <c r="CU14" s="59"/>
      <c r="CV14" s="59"/>
      <c r="CW14" s="59"/>
    </row>
    <row r="15" spans="1:101" s="3" customFormat="1" ht="8.1" customHeight="1" x14ac:dyDescent="0.15">
      <c r="A15" s="66" t="s">
        <v>284</v>
      </c>
      <c r="B15" s="36">
        <f t="shared" ref="B15:B78" si="13">ROW()-$B$14</f>
        <v>1</v>
      </c>
      <c r="C15" s="40" t="s">
        <v>27</v>
      </c>
      <c r="D15" s="201" t="s">
        <v>2</v>
      </c>
      <c r="E15" s="190" t="s">
        <v>71</v>
      </c>
      <c r="F15" s="191" t="s">
        <v>84</v>
      </c>
      <c r="G15" s="194" t="s">
        <v>10</v>
      </c>
      <c r="H15" s="97"/>
      <c r="I15" s="62"/>
      <c r="J15" s="37" t="s">
        <v>71</v>
      </c>
      <c r="K15" s="38" t="s">
        <v>87</v>
      </c>
      <c r="L15" s="62" t="s">
        <v>71</v>
      </c>
      <c r="M15" s="37" t="s">
        <v>84</v>
      </c>
      <c r="N15" s="38" t="s">
        <v>10</v>
      </c>
      <c r="O15" s="62" t="s">
        <v>71</v>
      </c>
      <c r="P15" s="37" t="s">
        <v>84</v>
      </c>
      <c r="Q15" s="38" t="s">
        <v>10</v>
      </c>
      <c r="R15" s="62"/>
      <c r="S15" s="37" t="s">
        <v>29</v>
      </c>
      <c r="T15" s="38">
        <v>1</v>
      </c>
      <c r="U15" s="62"/>
      <c r="V15" s="37" t="s">
        <v>71</v>
      </c>
      <c r="W15" s="38" t="s">
        <v>10</v>
      </c>
      <c r="X15" s="62"/>
      <c r="Y15" s="37" t="s">
        <v>29</v>
      </c>
      <c r="Z15" s="38">
        <v>1</v>
      </c>
      <c r="AA15" s="62"/>
      <c r="AB15" s="37" t="s">
        <v>29</v>
      </c>
      <c r="AC15" s="38">
        <v>8</v>
      </c>
      <c r="AD15" s="62"/>
      <c r="AE15" s="37" t="s">
        <v>29</v>
      </c>
      <c r="AF15" s="38">
        <v>27</v>
      </c>
      <c r="AG15" s="62"/>
      <c r="AH15" s="37" t="s">
        <v>29</v>
      </c>
      <c r="AI15" s="38">
        <v>1</v>
      </c>
      <c r="AJ15" s="39">
        <f>IF(ISNUMBER(MATCH($C15,$F$15:$F$117,0)),MATCH($C15,$F$15:$F$117,0),(((IF(ISNUMBER(MATCH($C15,$E$15:$E$117,0)),MATCH($C15,$E$15:$E$117,0),"")))))</f>
        <v>3</v>
      </c>
      <c r="AK15" s="39">
        <f>IF(ISNUMBER(MATCH($C15,$J$15:$J$117,0)),MATCH($C15,$J$15:$J$117,0),(((IF(ISNUMBER(MATCH($C15,$I$15:$I$117,0)),MATCH($C15,$I$15:$I$117,0),"")))))</f>
        <v>19</v>
      </c>
      <c r="AL15" s="39" t="str">
        <f>IF(ISNUMBER(MATCH($C15,$M$15:$M$117,0)),MATCH($C15,$M$15:$M$117,0),(((IF(ISNUMBER(MATCH($C15,$L$15:$L$117,0)),MATCH($C15,$L$15:$L$117,0),"")))))</f>
        <v/>
      </c>
      <c r="AM15" s="39" t="str">
        <f>IF(ISNUMBER(MATCH($C15,$P$15:$P$117,0)),MATCH($C15,$P$15:$P$117,0),(((IF(ISNUMBER(MATCH($C15,$O$15:$O$117,0)),MATCH($C15,$O$15:$O$117,0),"")))))</f>
        <v/>
      </c>
      <c r="AN15" s="39" t="str">
        <f>IF(ISNUMBER(MATCH($C15,$S$15:$S$117,0)),MATCH($C15,$S$15:$S$117,0),(((IF(ISNUMBER(MATCH($C15,$R$15:$R$117,0)),MATCH($C15,$R$15:$R$117,0),"")))))</f>
        <v/>
      </c>
      <c r="AO15" s="39" t="str">
        <f>IF(ISNUMBER(MATCH($C15,$V$15:$V$117,0)),MATCH($C15,$V$15:$V$117,0),(((IF(ISNUMBER(MATCH($C15,$U$15:$U$117,0)),MATCH($C15,$U$15:$U$117,0),"")))))</f>
        <v/>
      </c>
      <c r="AP15" s="39" t="str">
        <f>IF(ISNUMBER(MATCH($C15,$Y$15:$Y$117,0)),MATCH($C15,$Y$15:$Y$117,0),(((IF(ISNUMBER(MATCH($C15,$X$15:$X$117,0)),MATCH($C15,$X$15:$X$117,0),"")))))</f>
        <v/>
      </c>
      <c r="AQ15" s="39" t="str">
        <f>IF(ISNUMBER(MATCH($C15,$AB$15:$AB$117,0)),MATCH($C15,$AB$15:$AB$117,0),(((IF(ISNUMBER(MATCH($C15,$AA$15:$AA$117,0)),MATCH($C15,$AA$15:$AA$117,0),"")))))</f>
        <v/>
      </c>
      <c r="AR15" s="39" t="str">
        <f>IF(ISNUMBER(MATCH($C15,$AE$15:$AE$117,0)),MATCH($C15,$AE$15:$AE$117,0),(((IF(ISNUMBER(MATCH($C15,$AD$15:$AD$117,0)),MATCH($C15,$AD$15:$AD$117,0),"")))))</f>
        <v/>
      </c>
      <c r="AS15" s="39" t="str">
        <f>IF(ISNUMBER(MATCH($C15,$AH$15:$AH$117,0)),MATCH($C15,$AH$15:$AH$117,0),(((IF(ISNUMBER(MATCH($C15,$AG$15:$AG$117,0)),MATCH($C15,$AG$15:$AG$117,0),"")))))</f>
        <v/>
      </c>
      <c r="AT15" s="70" t="str">
        <f t="shared" ref="AT15:AT46" si="14">IF(ISNUMBER($AJ15),INDEX($F$15:$G$117,$AJ15,AT$2),"-")</f>
        <v>dispersivity</v>
      </c>
      <c r="AU15" s="57" t="str">
        <f t="shared" ref="AU15:AU46" si="15">IF(ISNUMBER($AK15),INDEX($J$15:$K$117,$AK15,AU$2),"-")</f>
        <v>dispersivity</v>
      </c>
      <c r="AV15" s="57" t="str">
        <f t="shared" ref="AV15:AV46" si="16">IF(ISNUMBER($AL15),INDEX($M$15:$N$117,$AL15,AV$2),"-")</f>
        <v>-</v>
      </c>
      <c r="AW15" s="57" t="str">
        <f t="shared" ref="AW15:AW46" si="17">IF(ISNUMBER($AM15),INDEX($P$15:$Q$117,$AM15,AW$2),"-")</f>
        <v>-</v>
      </c>
      <c r="AX15" s="75" t="str">
        <f t="shared" ref="AX15:AX46" si="18">IF(ISNUMBER($AN15),INDEX($S$15:$T$117,$AN15,AX$2),"-")</f>
        <v>-</v>
      </c>
      <c r="AY15" s="75" t="str">
        <f t="shared" ref="AY15:AY46" si="19">IF(ISNUMBER(AO15),INDEX($V$15:$W$117,AO15,AY$2),"-")</f>
        <v>-</v>
      </c>
      <c r="AZ15" s="75" t="str">
        <f t="shared" ref="AZ15:AZ46" si="20">IF(ISNUMBER(AP15),INDEX($Y$15:$Z$117,AP15,AZ$2),"-")</f>
        <v>-</v>
      </c>
      <c r="BA15" s="75" t="str">
        <f t="shared" ref="BA15:BA46" si="21">IF(ISNUMBER(AQ15),INDEX($AB$15:$AC$117,AQ15,BA$2),"-")</f>
        <v>-</v>
      </c>
      <c r="BB15" s="75" t="str">
        <f t="shared" ref="BB15:BB46" si="22">IF(ISNUMBER(AR15),INDEX($AE$15:$AF$117,AR15,BB$2),"-")</f>
        <v>-</v>
      </c>
      <c r="BC15" s="75" t="str">
        <f t="shared" ref="BC15:BC46" si="23">IF(ISNUMBER(AS15),INDEX($AH$15:$AI$117,AS15,BC$2),"-")</f>
        <v>-</v>
      </c>
      <c r="BD15" s="94"/>
      <c r="BE15" s="40" t="str">
        <f t="shared" ref="BE15:BE46" si="24">IF(ISNUMBER($AJ15),INDEX($F$15:$G$117,$AJ15,BE$2),"-")</f>
        <v>0,10,10,10</v>
      </c>
      <c r="BF15" s="40">
        <f t="shared" ref="BF15:BF46" si="25">IF(ISNUMBER($AK15),INDEX($J$15:$K$117,$AK15,BF$2),"-")</f>
        <v>1</v>
      </c>
      <c r="BG15" s="40" t="str">
        <f t="shared" ref="BG15:BG46" si="26">IF(ISNUMBER($AL15),INDEX($M$15:$N$117,$AL15,BG$2),"-")</f>
        <v>-</v>
      </c>
      <c r="BH15" s="40" t="str">
        <f t="shared" ref="BH15:BH46" si="27">IF(ISNUMBER($AM15),INDEX($P$15:$Q$117,$AM15,BH$2),"-")</f>
        <v>-</v>
      </c>
      <c r="BI15" s="40" t="str">
        <f t="shared" ref="BI15:BI46" si="28">IF(ISNUMBER(AN15),INDEX($S$15:$T$117,AN15,BI$2),"-")</f>
        <v>-</v>
      </c>
      <c r="BJ15" s="40" t="str">
        <f t="shared" ref="BJ15:BJ46" si="29">IF(ISNUMBER(AO15),INDEX($V$15:$W$117,AO15,BJ$2),"-")</f>
        <v>-</v>
      </c>
      <c r="BK15" s="40" t="str">
        <f t="shared" ref="BK15:BK46" si="30">IF(ISNUMBER(AP15),INDEX($Y$15:$Z$117,AP15,BK$2),"-")</f>
        <v>-</v>
      </c>
      <c r="BL15" s="40" t="str">
        <f t="shared" ref="BL15:BL46" si="31">IF(ISNUMBER(AQ15),INDEX($AB$15:$AC$117,AQ15,BL$2),"-")</f>
        <v>-</v>
      </c>
      <c r="BM15" s="40" t="str">
        <f t="shared" ref="BM15:BM46" si="32">IF(ISNUMBER(AR15),INDEX($AE$15:$AF$117,AR15,BM$2),"-")</f>
        <v>-</v>
      </c>
      <c r="BN15" s="40" t="str">
        <f t="shared" ref="BN15:BN46" si="33">IF(ISNUMBER(AS15),INDEX($AH$15:$AI$117,AS15,BN$2),"-")</f>
        <v>-</v>
      </c>
      <c r="BO15" s="94" t="s">
        <v>2</v>
      </c>
      <c r="BP15" s="39">
        <f>IF(INDEX($AT$15:$BD$117,$B15,BV$3)&lt;&gt;"-",MAX(BP$14:BP14)+1,0)</f>
        <v>0</v>
      </c>
      <c r="BQ15" s="39">
        <f t="shared" ref="BQ15:BQ46" si="34">IF(BQ14="","",IF($B15&lt;=$BP$12,$B15,""))</f>
        <v>1</v>
      </c>
      <c r="BR15" s="39">
        <f t="shared" ref="BR15:BR46" si="35">IF(ISNUMBER($BQ15),MATCH(BQ15,$BP$15:$BP$119,0),"")</f>
        <v>3</v>
      </c>
      <c r="BS15" s="105" t="str">
        <f t="shared" ref="BS15:BS46" si="36">IF(ISNUMBER($BQ15),INDEX($AT$15:$BD$117,$BR15,BV$3),"")</f>
        <v>prsity</v>
      </c>
      <c r="BT15" s="106">
        <f t="shared" ref="BT15:BT46" si="37">IF(ISNUMBER($BQ15),INDEX($BE$15:$BO$117,$BR15,BV$3),"")</f>
        <v>0.3</v>
      </c>
      <c r="BU15" s="79">
        <f t="shared" ref="BU15:BU46" si="38">IF(ISNUMBER(BR15),B15,"")</f>
        <v>1</v>
      </c>
      <c r="BV15" s="85">
        <f t="shared" ref="BV15:BV46" si="39">IF(ISNUMBER($BU15),INDEX($CA$15:$CL$68,$BU15,MATCH($BV$3,$CA$14:$CL$14,0)),"")</f>
        <v>8</v>
      </c>
      <c r="BW15" s="65" t="str">
        <f t="shared" ref="BW15:BW46" si="40">IF(ISNUMBER(BV15),INDEX($BS$15:$BT$117,$BV15,BW$14),"")</f>
        <v>k1</v>
      </c>
      <c r="BX15" s="66">
        <f>IF(AND(ISNUMBER(BV15),BU15=""),BV15,IF(MATCH(BW15,$BW$15:$BW$117,0)&lt;&gt;BU15,"",0))</f>
        <v>0</v>
      </c>
      <c r="BY15" s="100" t="str">
        <f t="shared" ref="BY15:BY46" si="41">IF($BU$3=1,IF(AND(ISNUMBER($BX15),ISNUMBER(BV15)),INDEX($BS$15:$BT$117,$BV15,BY$14),""),"")</f>
        <v>k1</v>
      </c>
      <c r="BZ15" s="198">
        <f t="shared" ref="BZ15:BZ78" si="42">IF($BU$3=1,IF(AND(ISNUMBER($BX15),ISNUMBER(BV15)),INDEX($BS$15:$BT$117,$BV15,BZ$14),""),"")</f>
        <v>1.474E-4</v>
      </c>
      <c r="CA15" s="109" t="s">
        <v>2</v>
      </c>
      <c r="CB15" s="85"/>
      <c r="CC15" s="85">
        <v>3</v>
      </c>
      <c r="CD15" s="85">
        <v>47</v>
      </c>
      <c r="CE15" s="85"/>
      <c r="CF15" s="85">
        <v>20</v>
      </c>
      <c r="CG15" s="85">
        <v>2</v>
      </c>
      <c r="CH15" s="85">
        <v>2</v>
      </c>
      <c r="CI15" s="85">
        <v>7</v>
      </c>
      <c r="CJ15" s="85">
        <v>8</v>
      </c>
      <c r="CK15" s="85" t="s">
        <v>2</v>
      </c>
      <c r="CL15" s="109" t="s">
        <v>2</v>
      </c>
      <c r="CM15" s="66"/>
      <c r="CN15" s="66"/>
      <c r="CO15" s="66"/>
      <c r="CP15" s="66"/>
      <c r="CQ15" s="66"/>
      <c r="CR15" s="66"/>
      <c r="CS15" s="66"/>
      <c r="CT15" s="66"/>
      <c r="CU15" s="66"/>
      <c r="CV15" s="66"/>
      <c r="CW15" s="66"/>
    </row>
    <row r="16" spans="1:101" s="3" customFormat="1" ht="8.1" customHeight="1" x14ac:dyDescent="0.15">
      <c r="A16" s="66" t="s">
        <v>285</v>
      </c>
      <c r="B16" s="36">
        <f t="shared" si="13"/>
        <v>2</v>
      </c>
      <c r="C16" s="40" t="s">
        <v>72</v>
      </c>
      <c r="D16" s="201" t="s">
        <v>2</v>
      </c>
      <c r="E16" s="190" t="s">
        <v>73</v>
      </c>
      <c r="F16" s="191" t="s">
        <v>85</v>
      </c>
      <c r="G16" s="194" t="s">
        <v>109</v>
      </c>
      <c r="H16" s="97"/>
      <c r="I16" s="62"/>
      <c r="J16" s="37" t="s">
        <v>73</v>
      </c>
      <c r="K16" s="38" t="s">
        <v>115</v>
      </c>
      <c r="L16" s="62" t="s">
        <v>73</v>
      </c>
      <c r="M16" s="37" t="s">
        <v>85</v>
      </c>
      <c r="N16" s="38" t="s">
        <v>109</v>
      </c>
      <c r="O16" s="62" t="s">
        <v>73</v>
      </c>
      <c r="P16" s="37" t="s">
        <v>85</v>
      </c>
      <c r="Q16" s="38" t="s">
        <v>109</v>
      </c>
      <c r="R16" s="62"/>
      <c r="S16" s="37" t="s">
        <v>31</v>
      </c>
      <c r="T16" s="38">
        <v>31</v>
      </c>
      <c r="U16" s="62"/>
      <c r="V16" s="37" t="s">
        <v>73</v>
      </c>
      <c r="W16" s="38" t="s">
        <v>109</v>
      </c>
      <c r="X16" s="62"/>
      <c r="Y16" s="37" t="s">
        <v>31</v>
      </c>
      <c r="Z16" s="38">
        <v>31</v>
      </c>
      <c r="AA16" s="62"/>
      <c r="AB16" s="37" t="s">
        <v>31</v>
      </c>
      <c r="AC16" s="38">
        <v>15</v>
      </c>
      <c r="AD16" s="62"/>
      <c r="AE16" s="37" t="s">
        <v>31</v>
      </c>
      <c r="AF16" s="38">
        <v>1</v>
      </c>
      <c r="AG16" s="62"/>
      <c r="AH16" s="37" t="s">
        <v>31</v>
      </c>
      <c r="AI16" s="38">
        <v>18</v>
      </c>
      <c r="AJ16" s="39">
        <f t="shared" ref="AJ16:AJ79" si="43">IF(ISNUMBER(MATCH($C16,$F$15:$F$117,0)),MATCH($C16,$F$15:$F$117,0),(((IF(ISNUMBER(MATCH($C16,$E$15:$E$117,0)),MATCH($C16,$E$15:$E$117,0),"")))))</f>
        <v>4</v>
      </c>
      <c r="AK16" s="39" t="str">
        <f t="shared" ref="AK16:AK79" si="44">IF(ISNUMBER(MATCH($C16,$J$15:$J$117,0)),MATCH($C16,$J$15:$J$117,0),(((IF(ISNUMBER(MATCH($C16,$I$15:$I$117,0)),MATCH($C16,$I$15:$I$117,0),"")))))</f>
        <v/>
      </c>
      <c r="AL16" s="39" t="str">
        <f t="shared" ref="AL16:AL79" si="45">IF(ISNUMBER(MATCH($C16,$M$15:$M$117,0)),MATCH($C16,$M$15:$M$117,0),(((IF(ISNUMBER(MATCH($C16,$L$15:$L$117,0)),MATCH($C16,$L$15:$L$117,0),"")))))</f>
        <v/>
      </c>
      <c r="AM16" s="39" t="str">
        <f t="shared" ref="AM16:AM79" si="46">IF(ISNUMBER(MATCH($C16,$P$15:$P$117,0)),MATCH($C16,$P$15:$P$117,0),(((IF(ISNUMBER(MATCH($C16,$O$15:$O$117,0)),MATCH($C16,$O$15:$O$117,0),"")))))</f>
        <v/>
      </c>
      <c r="AN16" s="39" t="str">
        <f t="shared" ref="AN16:AN79" si="47">IF(ISNUMBER(MATCH($C16,$S$15:$S$117,0)),MATCH($C16,$S$15:$S$117,0),(((IF(ISNUMBER(MATCH($C16,$R$15:$R$117,0)),MATCH($C16,$R$15:$R$117,0),"")))))</f>
        <v/>
      </c>
      <c r="AO16" s="39" t="str">
        <f t="shared" ref="AO16:AO79" si="48">IF(ISNUMBER(MATCH($C16,$V$15:$V$117,0)),MATCH($C16,$V$15:$V$117,0),(((IF(ISNUMBER(MATCH($C16,$U$15:$U$117,0)),MATCH($C16,$U$15:$U$117,0),"")))))</f>
        <v/>
      </c>
      <c r="AP16" s="39" t="str">
        <f t="shared" ref="AP16:AP79" si="49">IF(ISNUMBER(MATCH($C16,$Y$15:$Y$117,0)),MATCH($C16,$Y$15:$Y$117,0),(((IF(ISNUMBER(MATCH($C16,$X$15:$X$117,0)),MATCH($C16,$X$15:$X$117,0),"")))))</f>
        <v/>
      </c>
      <c r="AQ16" s="39" t="str">
        <f t="shared" ref="AQ16:AQ79" si="50">IF(ISNUMBER(MATCH($C16,$AB$15:$AB$117,0)),MATCH($C16,$AB$15:$AB$117,0),(((IF(ISNUMBER(MATCH($C16,$AA$15:$AA$117,0)),MATCH($C16,$AA$15:$AA$117,0),"")))))</f>
        <v/>
      </c>
      <c r="AR16" s="39" t="str">
        <f t="shared" ref="AR16:AR79" si="51">IF(ISNUMBER(MATCH($C16,$AE$15:$AE$117,0)),MATCH($C16,$AE$15:$AE$117,0),(((IF(ISNUMBER(MATCH($C16,$AD$15:$AD$117,0)),MATCH($C16,$AD$15:$AD$117,0),"")))))</f>
        <v/>
      </c>
      <c r="AS16" s="39" t="str">
        <f t="shared" ref="AS16:AS79" si="52">IF(ISNUMBER(MATCH($C16,$AH$15:$AH$117,0)),MATCH($C16,$AH$15:$AH$117,0),(((IF(ISNUMBER(MATCH($C16,$AG$15:$AG$117,0)),MATCH($C16,$AG$15:$AG$117,0),"")))))</f>
        <v/>
      </c>
      <c r="AT16" s="70" t="str">
        <f t="shared" si="14"/>
        <v>retardation</v>
      </c>
      <c r="AU16" s="57" t="str">
        <f t="shared" si="15"/>
        <v>-</v>
      </c>
      <c r="AV16" s="57" t="str">
        <f t="shared" si="16"/>
        <v>-</v>
      </c>
      <c r="AW16" s="57" t="str">
        <f t="shared" si="17"/>
        <v>-</v>
      </c>
      <c r="AX16" s="75" t="str">
        <f t="shared" si="18"/>
        <v>-</v>
      </c>
      <c r="AY16" s="75" t="str">
        <f t="shared" si="19"/>
        <v>-</v>
      </c>
      <c r="AZ16" s="75" t="str">
        <f t="shared" si="20"/>
        <v>-</v>
      </c>
      <c r="BA16" s="75" t="str">
        <f t="shared" si="21"/>
        <v>-</v>
      </c>
      <c r="BB16" s="75" t="str">
        <f t="shared" si="22"/>
        <v>-</v>
      </c>
      <c r="BC16" s="75" t="str">
        <f t="shared" si="23"/>
        <v>-</v>
      </c>
      <c r="BD16" s="94"/>
      <c r="BE16" s="40" t="str">
        <f t="shared" si="24"/>
        <v>1,1,5,5</v>
      </c>
      <c r="BF16" s="40" t="str">
        <f t="shared" si="25"/>
        <v>-</v>
      </c>
      <c r="BG16" s="40" t="str">
        <f t="shared" si="26"/>
        <v>-</v>
      </c>
      <c r="BH16" s="40" t="str">
        <f t="shared" si="27"/>
        <v>-</v>
      </c>
      <c r="BI16" s="40" t="str">
        <f t="shared" si="28"/>
        <v>-</v>
      </c>
      <c r="BJ16" s="40" t="str">
        <f t="shared" si="29"/>
        <v>-</v>
      </c>
      <c r="BK16" s="40" t="str">
        <f t="shared" si="30"/>
        <v>-</v>
      </c>
      <c r="BL16" s="40" t="str">
        <f t="shared" si="31"/>
        <v>-</v>
      </c>
      <c r="BM16" s="40" t="str">
        <f t="shared" si="32"/>
        <v>-</v>
      </c>
      <c r="BN16" s="40" t="str">
        <f t="shared" si="33"/>
        <v>-</v>
      </c>
      <c r="BO16" s="94" t="s">
        <v>2</v>
      </c>
      <c r="BP16" s="39">
        <f>IF(INDEX($AT$15:$BD$117,$B16,BV$3)&lt;&gt;"-",MAX(BP$14:BP15)+1,0)</f>
        <v>0</v>
      </c>
      <c r="BQ16" s="39">
        <f t="shared" si="34"/>
        <v>2</v>
      </c>
      <c r="BR16" s="39">
        <f t="shared" si="35"/>
        <v>18</v>
      </c>
      <c r="BS16" s="105" t="str">
        <f t="shared" si="36"/>
        <v>nlay</v>
      </c>
      <c r="BT16" s="106">
        <f t="shared" si="37"/>
        <v>1</v>
      </c>
      <c r="BU16" s="79">
        <f t="shared" si="38"/>
        <v>2</v>
      </c>
      <c r="BV16" s="85">
        <f t="shared" si="39"/>
        <v>9</v>
      </c>
      <c r="BW16" s="65" t="str">
        <f t="shared" si="40"/>
        <v>k2</v>
      </c>
      <c r="BX16" s="66">
        <f t="shared" ref="BX16:BX79" si="53">IF(AND(ISNUMBER(BV16),BU16=""),BV16,IF(MATCH(BW16,$BW$15:$BW$117,0)&lt;&gt;BU16,"",0))</f>
        <v>0</v>
      </c>
      <c r="BY16" s="100" t="str">
        <f t="shared" si="41"/>
        <v>k2</v>
      </c>
      <c r="BZ16" s="198">
        <f t="shared" si="42"/>
        <v>1.4740000000000001E-7</v>
      </c>
      <c r="CA16" s="109" t="s">
        <v>2</v>
      </c>
      <c r="CB16" s="85"/>
      <c r="CC16" s="85">
        <v>2</v>
      </c>
      <c r="CD16" s="85">
        <v>49</v>
      </c>
      <c r="CE16" s="85"/>
      <c r="CF16" s="85">
        <v>2</v>
      </c>
      <c r="CG16" s="85">
        <v>3</v>
      </c>
      <c r="CH16" s="85">
        <v>3</v>
      </c>
      <c r="CI16" s="85">
        <v>8</v>
      </c>
      <c r="CJ16" s="85">
        <v>9</v>
      </c>
      <c r="CK16" s="85" t="s">
        <v>2</v>
      </c>
      <c r="CL16" s="109" t="s">
        <v>2</v>
      </c>
      <c r="CM16" s="66"/>
      <c r="CN16" s="66"/>
      <c r="CO16" s="66"/>
      <c r="CP16" s="66"/>
      <c r="CQ16" s="66"/>
      <c r="CR16" s="66"/>
      <c r="CS16" s="66"/>
      <c r="CT16" s="66"/>
      <c r="CU16" s="66"/>
      <c r="CV16" s="66"/>
      <c r="CW16" s="66"/>
    </row>
    <row r="17" spans="1:101" s="3" customFormat="1" ht="8.1" customHeight="1" x14ac:dyDescent="0.15">
      <c r="A17" s="66" t="s">
        <v>95</v>
      </c>
      <c r="B17" s="36">
        <f t="shared" si="13"/>
        <v>3</v>
      </c>
      <c r="C17" s="199" t="s">
        <v>33</v>
      </c>
      <c r="D17" s="201" t="s">
        <v>2</v>
      </c>
      <c r="E17" s="192"/>
      <c r="F17" s="191" t="s">
        <v>27</v>
      </c>
      <c r="G17" s="194" t="s">
        <v>116</v>
      </c>
      <c r="H17" s="98"/>
      <c r="I17" s="64"/>
      <c r="J17" s="37" t="s">
        <v>1</v>
      </c>
      <c r="K17" s="38">
        <v>2</v>
      </c>
      <c r="L17" s="64"/>
      <c r="M17" s="37" t="s">
        <v>29</v>
      </c>
      <c r="N17" s="38">
        <v>1</v>
      </c>
      <c r="O17" s="64"/>
      <c r="P17" s="37" t="s">
        <v>43</v>
      </c>
      <c r="Q17" s="38">
        <f>Q14</f>
        <v>0</v>
      </c>
      <c r="R17" s="64"/>
      <c r="S17" s="37" t="s">
        <v>30</v>
      </c>
      <c r="T17" s="38">
        <v>31</v>
      </c>
      <c r="U17" s="64"/>
      <c r="V17" s="37" t="s">
        <v>1</v>
      </c>
      <c r="W17" s="38">
        <v>3</v>
      </c>
      <c r="X17" s="64"/>
      <c r="Y17" s="37" t="s">
        <v>30</v>
      </c>
      <c r="Z17" s="38">
        <v>31</v>
      </c>
      <c r="AA17" s="64"/>
      <c r="AB17" s="37" t="s">
        <v>30</v>
      </c>
      <c r="AC17" s="38">
        <v>21</v>
      </c>
      <c r="AD17" s="64"/>
      <c r="AE17" s="37" t="s">
        <v>30</v>
      </c>
      <c r="AF17" s="38">
        <v>50</v>
      </c>
      <c r="AG17" s="64"/>
      <c r="AH17" s="37" t="s">
        <v>30</v>
      </c>
      <c r="AI17" s="38">
        <v>14</v>
      </c>
      <c r="AJ17" s="39">
        <f t="shared" si="43"/>
        <v>18</v>
      </c>
      <c r="AK17" s="39">
        <f t="shared" si="44"/>
        <v>16</v>
      </c>
      <c r="AL17" s="39">
        <f t="shared" si="45"/>
        <v>10</v>
      </c>
      <c r="AM17" s="39">
        <f t="shared" si="46"/>
        <v>11</v>
      </c>
      <c r="AN17" s="39">
        <f t="shared" si="47"/>
        <v>7</v>
      </c>
      <c r="AO17" s="39">
        <f t="shared" si="48"/>
        <v>7</v>
      </c>
      <c r="AP17" s="39">
        <f t="shared" si="49"/>
        <v>7</v>
      </c>
      <c r="AQ17" s="39">
        <f t="shared" si="50"/>
        <v>9</v>
      </c>
      <c r="AR17" s="39">
        <f t="shared" si="51"/>
        <v>7</v>
      </c>
      <c r="AS17" s="39">
        <f t="shared" si="52"/>
        <v>7</v>
      </c>
      <c r="AT17" s="70" t="str">
        <f t="shared" si="14"/>
        <v>prsity</v>
      </c>
      <c r="AU17" s="57" t="str">
        <f t="shared" si="15"/>
        <v>porosity</v>
      </c>
      <c r="AV17" s="57" t="str">
        <f t="shared" si="16"/>
        <v>prsity</v>
      </c>
      <c r="AW17" s="57" t="str">
        <f t="shared" si="17"/>
        <v>prsity</v>
      </c>
      <c r="AX17" s="75" t="str">
        <f t="shared" si="18"/>
        <v>prsity</v>
      </c>
      <c r="AY17" s="75" t="str">
        <f t="shared" si="19"/>
        <v>prsity</v>
      </c>
      <c r="AZ17" s="75" t="str">
        <f t="shared" si="20"/>
        <v>prsity</v>
      </c>
      <c r="BA17" s="75" t="str">
        <f t="shared" si="21"/>
        <v>prsity</v>
      </c>
      <c r="BB17" s="75" t="str">
        <f t="shared" si="22"/>
        <v>prsity</v>
      </c>
      <c r="BC17" s="75" t="str">
        <f t="shared" si="23"/>
        <v>prsity</v>
      </c>
      <c r="BD17" s="94"/>
      <c r="BE17" s="40">
        <f t="shared" si="24"/>
        <v>0.25</v>
      </c>
      <c r="BF17" s="40">
        <f t="shared" si="25"/>
        <v>0.37</v>
      </c>
      <c r="BG17" s="40">
        <f t="shared" si="26"/>
        <v>0.3</v>
      </c>
      <c r="BH17" s="40">
        <f t="shared" si="27"/>
        <v>0.14000000000000001</v>
      </c>
      <c r="BI17" s="40">
        <f t="shared" si="28"/>
        <v>0.3</v>
      </c>
      <c r="BJ17" s="40">
        <f t="shared" si="29"/>
        <v>0.3</v>
      </c>
      <c r="BK17" s="40">
        <f t="shared" si="30"/>
        <v>0.3</v>
      </c>
      <c r="BL17" s="40">
        <f t="shared" si="31"/>
        <v>0.2</v>
      </c>
      <c r="BM17" s="40">
        <f t="shared" si="32"/>
        <v>0.35</v>
      </c>
      <c r="BN17" s="40">
        <f t="shared" si="33"/>
        <v>0.3</v>
      </c>
      <c r="BO17" s="94" t="s">
        <v>2</v>
      </c>
      <c r="BP17" s="39">
        <f>IF(INDEX($AT$15:$BD$117,$B17,BV$3)&lt;&gt;"-",MAX(BP$14:BP16)+1,0)</f>
        <v>1</v>
      </c>
      <c r="BQ17" s="39">
        <f t="shared" si="34"/>
        <v>3</v>
      </c>
      <c r="BR17" s="39">
        <f t="shared" si="35"/>
        <v>19</v>
      </c>
      <c r="BS17" s="105" t="str">
        <f t="shared" si="36"/>
        <v>ncol</v>
      </c>
      <c r="BT17" s="106">
        <f t="shared" si="37"/>
        <v>14</v>
      </c>
      <c r="BU17" s="79">
        <f t="shared" si="38"/>
        <v>3</v>
      </c>
      <c r="BV17" s="85">
        <f t="shared" si="39"/>
        <v>26</v>
      </c>
      <c r="BW17" s="65" t="str">
        <f t="shared" si="40"/>
        <v>ss</v>
      </c>
      <c r="BX17" s="66">
        <f t="shared" si="53"/>
        <v>0</v>
      </c>
      <c r="BY17" s="100" t="str">
        <f t="shared" si="41"/>
        <v>ss</v>
      </c>
      <c r="BZ17" s="198">
        <f t="shared" si="42"/>
        <v>1.0000000000000001E-5</v>
      </c>
      <c r="CA17" s="109" t="s">
        <v>2</v>
      </c>
      <c r="CB17" s="85"/>
      <c r="CC17" s="85">
        <v>48</v>
      </c>
      <c r="CD17" s="85">
        <v>3</v>
      </c>
      <c r="CE17" s="85"/>
      <c r="CF17" s="85">
        <v>3</v>
      </c>
      <c r="CG17" s="85">
        <v>14</v>
      </c>
      <c r="CH17" s="85">
        <v>4</v>
      </c>
      <c r="CI17" s="85">
        <v>17</v>
      </c>
      <c r="CJ17" s="85">
        <v>26</v>
      </c>
      <c r="CK17" s="85" t="s">
        <v>2</v>
      </c>
      <c r="CL17" s="109" t="s">
        <v>2</v>
      </c>
      <c r="CM17" s="66"/>
      <c r="CN17" s="66"/>
      <c r="CO17" s="66"/>
      <c r="CP17" s="66"/>
      <c r="CQ17" s="66"/>
      <c r="CR17" s="66"/>
      <c r="CS17" s="66"/>
      <c r="CT17" s="66"/>
      <c r="CU17" s="66"/>
      <c r="CV17" s="66"/>
      <c r="CW17" s="66"/>
    </row>
    <row r="18" spans="1:101" s="3" customFormat="1" ht="8.1" customHeight="1" x14ac:dyDescent="0.15">
      <c r="A18" s="66" t="s">
        <v>148</v>
      </c>
      <c r="B18" s="36">
        <f t="shared" si="13"/>
        <v>4</v>
      </c>
      <c r="C18" s="199" t="s">
        <v>54</v>
      </c>
      <c r="D18" s="201" t="s">
        <v>2</v>
      </c>
      <c r="E18" s="192"/>
      <c r="F18" s="191" t="s">
        <v>72</v>
      </c>
      <c r="G18" s="194" t="s">
        <v>117</v>
      </c>
      <c r="H18" s="97"/>
      <c r="I18" s="62"/>
      <c r="J18" s="37" t="s">
        <v>29</v>
      </c>
      <c r="K18" s="38">
        <v>1</v>
      </c>
      <c r="L18" s="62"/>
      <c r="M18" s="37" t="s">
        <v>31</v>
      </c>
      <c r="N18" s="38">
        <v>31</v>
      </c>
      <c r="O18" s="62"/>
      <c r="P18" s="37" t="s">
        <v>29</v>
      </c>
      <c r="Q18" s="38">
        <v>1</v>
      </c>
      <c r="R18" s="62"/>
      <c r="S18" s="37" t="s">
        <v>5</v>
      </c>
      <c r="T18" s="38">
        <v>10</v>
      </c>
      <c r="U18" s="62"/>
      <c r="V18" s="37" t="s">
        <v>36</v>
      </c>
      <c r="W18" s="38">
        <v>100</v>
      </c>
      <c r="X18" s="62"/>
      <c r="Y18" s="37" t="s">
        <v>5</v>
      </c>
      <c r="Z18" s="38">
        <v>900</v>
      </c>
      <c r="AA18" s="62"/>
      <c r="AB18" s="37" t="s">
        <v>5</v>
      </c>
      <c r="AC18" s="38">
        <v>10</v>
      </c>
      <c r="AD18" s="62"/>
      <c r="AE18" s="37" t="s">
        <v>5</v>
      </c>
      <c r="AF18" s="38">
        <v>5</v>
      </c>
      <c r="AG18" s="62"/>
      <c r="AH18" s="37" t="s">
        <v>5</v>
      </c>
      <c r="AI18" s="38">
        <v>100</v>
      </c>
      <c r="AJ18" s="39">
        <f t="shared" si="43"/>
        <v>61</v>
      </c>
      <c r="AK18" s="39">
        <f t="shared" si="44"/>
        <v>20</v>
      </c>
      <c r="AL18" s="39" t="str">
        <f t="shared" si="45"/>
        <v/>
      </c>
      <c r="AM18" s="39" t="str">
        <f t="shared" si="46"/>
        <v/>
      </c>
      <c r="AN18" s="39" t="str">
        <f t="shared" si="47"/>
        <v/>
      </c>
      <c r="AO18" s="39" t="str">
        <f t="shared" si="48"/>
        <v/>
      </c>
      <c r="AP18" s="39" t="str">
        <f t="shared" si="49"/>
        <v/>
      </c>
      <c r="AQ18" s="39" t="str">
        <f t="shared" si="50"/>
        <v/>
      </c>
      <c r="AR18" s="39" t="str">
        <f t="shared" si="51"/>
        <v/>
      </c>
      <c r="AS18" s="39" t="str">
        <f t="shared" si="52"/>
        <v/>
      </c>
      <c r="AT18" s="70" t="str">
        <f t="shared" si="14"/>
        <v>source_concentration</v>
      </c>
      <c r="AU18" s="57" t="str">
        <f t="shared" si="15"/>
        <v>source_concentration</v>
      </c>
      <c r="AV18" s="57" t="str">
        <f t="shared" si="16"/>
        <v>-</v>
      </c>
      <c r="AW18" s="57" t="str">
        <f t="shared" si="17"/>
        <v>-</v>
      </c>
      <c r="AX18" s="75" t="str">
        <f t="shared" si="18"/>
        <v>-</v>
      </c>
      <c r="AY18" s="75" t="str">
        <f t="shared" si="19"/>
        <v>-</v>
      </c>
      <c r="AZ18" s="75" t="str">
        <f t="shared" si="20"/>
        <v>-</v>
      </c>
      <c r="BA18" s="75" t="str">
        <f t="shared" si="21"/>
        <v>-</v>
      </c>
      <c r="BB18" s="75" t="str">
        <f t="shared" si="22"/>
        <v>-</v>
      </c>
      <c r="BC18" s="75" t="str">
        <f t="shared" si="23"/>
        <v>-</v>
      </c>
      <c r="BD18" s="94"/>
      <c r="BE18" s="40" t="str">
        <f t="shared" si="24"/>
        <v>-</v>
      </c>
      <c r="BF18" s="40">
        <f t="shared" si="25"/>
        <v>0.05</v>
      </c>
      <c r="BG18" s="40" t="str">
        <f t="shared" si="26"/>
        <v>-</v>
      </c>
      <c r="BH18" s="40" t="str">
        <f t="shared" si="27"/>
        <v>-</v>
      </c>
      <c r="BI18" s="40" t="str">
        <f t="shared" si="28"/>
        <v>-</v>
      </c>
      <c r="BJ18" s="40" t="str">
        <f t="shared" si="29"/>
        <v>-</v>
      </c>
      <c r="BK18" s="40" t="str">
        <f t="shared" si="30"/>
        <v>-</v>
      </c>
      <c r="BL18" s="40" t="str">
        <f t="shared" si="31"/>
        <v>-</v>
      </c>
      <c r="BM18" s="40" t="str">
        <f t="shared" si="32"/>
        <v>-</v>
      </c>
      <c r="BN18" s="40" t="str">
        <f t="shared" si="33"/>
        <v>-</v>
      </c>
      <c r="BO18" s="94" t="s">
        <v>2</v>
      </c>
      <c r="BP18" s="39">
        <f>IF(INDEX($AT$15:$BD$117,$B18,BV$3)&lt;&gt;"-",MAX(BP$14:BP17)+1,0)</f>
        <v>0</v>
      </c>
      <c r="BQ18" s="39">
        <f t="shared" si="34"/>
        <v>4</v>
      </c>
      <c r="BR18" s="39">
        <f t="shared" si="35"/>
        <v>20</v>
      </c>
      <c r="BS18" s="105" t="str">
        <f t="shared" si="36"/>
        <v>nrow</v>
      </c>
      <c r="BT18" s="106">
        <f t="shared" si="37"/>
        <v>18</v>
      </c>
      <c r="BU18" s="79">
        <f t="shared" si="38"/>
        <v>4</v>
      </c>
      <c r="BV18" s="85" t="str">
        <f t="shared" si="39"/>
        <v>-</v>
      </c>
      <c r="BW18" s="65" t="str">
        <f t="shared" si="40"/>
        <v/>
      </c>
      <c r="BX18" s="66">
        <f t="shared" si="53"/>
        <v>0</v>
      </c>
      <c r="BY18" s="100" t="str">
        <f t="shared" si="41"/>
        <v/>
      </c>
      <c r="BZ18" s="198" t="str">
        <f t="shared" si="42"/>
        <v/>
      </c>
      <c r="CA18" s="109" t="s">
        <v>2</v>
      </c>
      <c r="CB18" s="85"/>
      <c r="CC18" s="85">
        <v>32</v>
      </c>
      <c r="CD18" s="85">
        <v>41</v>
      </c>
      <c r="CE18" s="85"/>
      <c r="CF18" s="85">
        <v>18</v>
      </c>
      <c r="CG18" s="85">
        <v>26</v>
      </c>
      <c r="CH18" s="85">
        <v>17</v>
      </c>
      <c r="CI18" s="85">
        <v>12</v>
      </c>
      <c r="CJ18" s="85" t="s">
        <v>2</v>
      </c>
      <c r="CK18" s="85" t="s">
        <v>2</v>
      </c>
      <c r="CL18" s="109" t="s">
        <v>2</v>
      </c>
      <c r="CM18" s="66"/>
      <c r="CN18" s="66"/>
      <c r="CO18" s="66"/>
      <c r="CP18" s="66"/>
      <c r="CQ18" s="66"/>
      <c r="CR18" s="66"/>
      <c r="CS18" s="66"/>
      <c r="CT18" s="66"/>
      <c r="CU18" s="66"/>
      <c r="CV18" s="66"/>
      <c r="CW18" s="66"/>
    </row>
    <row r="19" spans="1:101" s="3" customFormat="1" ht="8.1" customHeight="1" x14ac:dyDescent="0.15">
      <c r="A19" s="66" t="s">
        <v>149</v>
      </c>
      <c r="B19" s="36">
        <f t="shared" si="13"/>
        <v>5</v>
      </c>
      <c r="C19" s="40" t="s">
        <v>53</v>
      </c>
      <c r="D19" s="201" t="s">
        <v>2</v>
      </c>
      <c r="E19" s="192"/>
      <c r="F19" s="191" t="s">
        <v>74</v>
      </c>
      <c r="G19" s="194" t="s">
        <v>118</v>
      </c>
      <c r="H19" s="97"/>
      <c r="I19" s="62"/>
      <c r="J19" s="37" t="s">
        <v>31</v>
      </c>
      <c r="K19" s="38">
        <v>1</v>
      </c>
      <c r="L19" s="62"/>
      <c r="M19" s="37" t="s">
        <v>30</v>
      </c>
      <c r="N19" s="38">
        <v>46</v>
      </c>
      <c r="O19" s="62"/>
      <c r="P19" s="37" t="s">
        <v>31</v>
      </c>
      <c r="Q19" s="38">
        <v>100</v>
      </c>
      <c r="R19" s="62"/>
      <c r="S19" s="37" t="s">
        <v>6</v>
      </c>
      <c r="T19" s="38">
        <v>10</v>
      </c>
      <c r="U19" s="62"/>
      <c r="V19" s="37" t="s">
        <v>165</v>
      </c>
      <c r="W19" s="38" t="s">
        <v>185</v>
      </c>
      <c r="X19" s="62"/>
      <c r="Y19" s="37" t="s">
        <v>6</v>
      </c>
      <c r="Z19" s="38">
        <v>900</v>
      </c>
      <c r="AA19" s="62"/>
      <c r="AB19" s="37" t="s">
        <v>6</v>
      </c>
      <c r="AC19" s="38">
        <v>10</v>
      </c>
      <c r="AD19" s="62"/>
      <c r="AE19" s="37" t="s">
        <v>6</v>
      </c>
      <c r="AF19" s="38">
        <v>1</v>
      </c>
      <c r="AG19" s="62"/>
      <c r="AH19" s="37" t="s">
        <v>6</v>
      </c>
      <c r="AI19" s="38">
        <v>100</v>
      </c>
      <c r="AJ19" s="39">
        <f t="shared" si="43"/>
        <v>22</v>
      </c>
      <c r="AK19" s="39">
        <f t="shared" si="44"/>
        <v>17</v>
      </c>
      <c r="AL19" s="39" t="str">
        <f t="shared" si="45"/>
        <v/>
      </c>
      <c r="AM19" s="39" t="str">
        <f t="shared" si="46"/>
        <v/>
      </c>
      <c r="AN19" s="39" t="str">
        <f t="shared" si="47"/>
        <v/>
      </c>
      <c r="AO19" s="39" t="str">
        <f t="shared" si="48"/>
        <v/>
      </c>
      <c r="AP19" s="39" t="str">
        <f t="shared" si="49"/>
        <v/>
      </c>
      <c r="AQ19" s="39" t="str">
        <f t="shared" si="50"/>
        <v/>
      </c>
      <c r="AR19" s="39" t="str">
        <f t="shared" si="51"/>
        <v/>
      </c>
      <c r="AS19" s="39" t="str">
        <f t="shared" si="52"/>
        <v/>
      </c>
      <c r="AT19" s="70" t="str">
        <f t="shared" si="14"/>
        <v>bulk_density</v>
      </c>
      <c r="AU19" s="57" t="str">
        <f t="shared" si="15"/>
        <v>bulk_density</v>
      </c>
      <c r="AV19" s="57" t="str">
        <f t="shared" si="16"/>
        <v>-</v>
      </c>
      <c r="AW19" s="57" t="str">
        <f t="shared" si="17"/>
        <v>-</v>
      </c>
      <c r="AX19" s="75" t="str">
        <f t="shared" si="18"/>
        <v>-</v>
      </c>
      <c r="AY19" s="75" t="str">
        <f t="shared" si="19"/>
        <v>-</v>
      </c>
      <c r="AZ19" s="75" t="str">
        <f t="shared" si="20"/>
        <v>-</v>
      </c>
      <c r="BA19" s="75" t="str">
        <f t="shared" si="21"/>
        <v>-</v>
      </c>
      <c r="BB19" s="75" t="str">
        <f t="shared" si="22"/>
        <v>-</v>
      </c>
      <c r="BC19" s="75" t="str">
        <f t="shared" si="23"/>
        <v>-</v>
      </c>
      <c r="BD19" s="94"/>
      <c r="BE19" s="40" t="str">
        <f t="shared" si="24"/>
        <v>-</v>
      </c>
      <c r="BF19" s="40">
        <f t="shared" si="25"/>
        <v>1.587</v>
      </c>
      <c r="BG19" s="40" t="str">
        <f t="shared" si="26"/>
        <v>-</v>
      </c>
      <c r="BH19" s="40" t="str">
        <f t="shared" si="27"/>
        <v>-</v>
      </c>
      <c r="BI19" s="40" t="str">
        <f t="shared" si="28"/>
        <v>-</v>
      </c>
      <c r="BJ19" s="40" t="str">
        <f t="shared" si="29"/>
        <v>-</v>
      </c>
      <c r="BK19" s="40" t="str">
        <f t="shared" si="30"/>
        <v>-</v>
      </c>
      <c r="BL19" s="40" t="str">
        <f t="shared" si="31"/>
        <v>-</v>
      </c>
      <c r="BM19" s="40" t="str">
        <f t="shared" si="32"/>
        <v>-</v>
      </c>
      <c r="BN19" s="40" t="str">
        <f t="shared" si="33"/>
        <v>-</v>
      </c>
      <c r="BO19" s="94" t="s">
        <v>2</v>
      </c>
      <c r="BP19" s="39">
        <f>IF(INDEX($AT$15:$BD$117,$B19,BV$3)&lt;&gt;"-",MAX(BP$14:BP18)+1,0)</f>
        <v>0</v>
      </c>
      <c r="BQ19" s="39">
        <f t="shared" si="34"/>
        <v>5</v>
      </c>
      <c r="BR19" s="39">
        <f t="shared" si="35"/>
        <v>21</v>
      </c>
      <c r="BS19" s="105" t="str">
        <f t="shared" si="36"/>
        <v>delv</v>
      </c>
      <c r="BT19" s="106">
        <f t="shared" si="37"/>
        <v>10</v>
      </c>
      <c r="BU19" s="79">
        <f t="shared" si="38"/>
        <v>5</v>
      </c>
      <c r="BV19" s="85">
        <f t="shared" si="39"/>
        <v>29</v>
      </c>
      <c r="BW19" s="65" t="str">
        <f t="shared" si="40"/>
        <v>tdis_rc</v>
      </c>
      <c r="BX19" s="66">
        <f t="shared" si="53"/>
        <v>0</v>
      </c>
      <c r="BY19" s="100" t="str">
        <f t="shared" si="41"/>
        <v>tdis_rc</v>
      </c>
      <c r="BZ19" s="198" t="str">
        <f t="shared" si="42"/>
        <v>append((perlen[i], nstp[i], tsmult[i]))</v>
      </c>
      <c r="CA19" s="109" t="s">
        <v>2</v>
      </c>
      <c r="CB19" s="85"/>
      <c r="CC19" s="85">
        <v>4</v>
      </c>
      <c r="CD19" s="85">
        <v>5</v>
      </c>
      <c r="CE19" s="85"/>
      <c r="CF19" s="85">
        <v>12</v>
      </c>
      <c r="CG19" s="85" t="s">
        <v>2</v>
      </c>
      <c r="CH19" s="85">
        <v>3</v>
      </c>
      <c r="CI19" s="85">
        <v>13</v>
      </c>
      <c r="CJ19" s="85">
        <v>29</v>
      </c>
      <c r="CK19" s="85" t="s">
        <v>2</v>
      </c>
      <c r="CL19" s="109" t="s">
        <v>2</v>
      </c>
      <c r="CM19" s="66"/>
      <c r="CN19" s="66"/>
      <c r="CO19" s="66"/>
      <c r="CP19" s="66"/>
      <c r="CQ19" s="66"/>
      <c r="CR19" s="66"/>
      <c r="CS19" s="66"/>
      <c r="CT19" s="66"/>
      <c r="CU19" s="66"/>
      <c r="CV19" s="66"/>
      <c r="CW19" s="66"/>
    </row>
    <row r="20" spans="1:101" s="3" customFormat="1" ht="8.1" customHeight="1" x14ac:dyDescent="0.15">
      <c r="A20" s="66" t="s">
        <v>150</v>
      </c>
      <c r="B20" s="36">
        <f t="shared" si="13"/>
        <v>6</v>
      </c>
      <c r="C20" s="199" t="s">
        <v>88</v>
      </c>
      <c r="D20" s="201" t="s">
        <v>2</v>
      </c>
      <c r="E20" s="192"/>
      <c r="F20" s="191" t="s">
        <v>1</v>
      </c>
      <c r="G20" s="194">
        <v>1</v>
      </c>
      <c r="H20" s="97"/>
      <c r="I20" s="62"/>
      <c r="J20" s="37" t="s">
        <v>30</v>
      </c>
      <c r="K20" s="38">
        <v>101</v>
      </c>
      <c r="L20" s="62"/>
      <c r="M20" s="37" t="s">
        <v>5</v>
      </c>
      <c r="N20" s="38">
        <v>10</v>
      </c>
      <c r="O20" s="62"/>
      <c r="P20" s="37" t="s">
        <v>30</v>
      </c>
      <c r="Q20" s="38">
        <v>100</v>
      </c>
      <c r="R20" s="62"/>
      <c r="S20" s="37" t="s">
        <v>4</v>
      </c>
      <c r="T20" s="38">
        <v>1</v>
      </c>
      <c r="U20" s="62" t="s">
        <v>12</v>
      </c>
      <c r="V20" s="37" t="s">
        <v>166</v>
      </c>
      <c r="W20" s="38">
        <v>1</v>
      </c>
      <c r="X20" s="62"/>
      <c r="Y20" s="37" t="s">
        <v>4</v>
      </c>
      <c r="Z20" s="38">
        <v>20</v>
      </c>
      <c r="AA20" s="62"/>
      <c r="AB20" s="37" t="s">
        <v>4</v>
      </c>
      <c r="AC20" s="38">
        <v>10</v>
      </c>
      <c r="AD20" s="62"/>
      <c r="AE20" s="37" t="s">
        <v>4</v>
      </c>
      <c r="AF20" s="38">
        <v>0.25</v>
      </c>
      <c r="AG20" s="62"/>
      <c r="AH20" s="37" t="s">
        <v>4</v>
      </c>
      <c r="AI20" s="38">
        <v>10</v>
      </c>
      <c r="AJ20" s="39">
        <f t="shared" si="43"/>
        <v>63</v>
      </c>
      <c r="AK20" s="39">
        <f t="shared" si="44"/>
        <v>28</v>
      </c>
      <c r="AL20" s="39" t="str">
        <f t="shared" si="45"/>
        <v/>
      </c>
      <c r="AM20" s="39" t="str">
        <f t="shared" si="46"/>
        <v/>
      </c>
      <c r="AN20" s="39" t="str">
        <f t="shared" si="47"/>
        <v/>
      </c>
      <c r="AO20" s="39" t="str">
        <f t="shared" si="48"/>
        <v/>
      </c>
      <c r="AP20" s="39" t="str">
        <f t="shared" si="49"/>
        <v/>
      </c>
      <c r="AQ20" s="39" t="str">
        <f t="shared" si="50"/>
        <v/>
      </c>
      <c r="AR20" s="39" t="str">
        <f t="shared" si="51"/>
        <v/>
      </c>
      <c r="AS20" s="39" t="str">
        <f t="shared" si="52"/>
        <v/>
      </c>
      <c r="AT20" s="70" t="str">
        <f t="shared" si="14"/>
        <v>freundlich</v>
      </c>
      <c r="AU20" s="57" t="str">
        <f t="shared" si="15"/>
        <v>freundlich</v>
      </c>
      <c r="AV20" s="57" t="str">
        <f t="shared" si="16"/>
        <v>-</v>
      </c>
      <c r="AW20" s="57" t="str">
        <f t="shared" si="17"/>
        <v>-</v>
      </c>
      <c r="AX20" s="75" t="str">
        <f t="shared" si="18"/>
        <v>-</v>
      </c>
      <c r="AY20" s="75" t="str">
        <f t="shared" si="19"/>
        <v>-</v>
      </c>
      <c r="AZ20" s="75" t="str">
        <f t="shared" si="20"/>
        <v>-</v>
      </c>
      <c r="BA20" s="75" t="str">
        <f t="shared" si="21"/>
        <v>-</v>
      </c>
      <c r="BB20" s="75" t="str">
        <f t="shared" si="22"/>
        <v>-</v>
      </c>
      <c r="BC20" s="75" t="str">
        <f t="shared" si="23"/>
        <v>-</v>
      </c>
      <c r="BD20" s="94"/>
      <c r="BE20" s="40" t="str">
        <f t="shared" si="24"/>
        <v>-</v>
      </c>
      <c r="BF20" s="40">
        <f t="shared" si="25"/>
        <v>0.3</v>
      </c>
      <c r="BG20" s="40" t="str">
        <f t="shared" si="26"/>
        <v>-</v>
      </c>
      <c r="BH20" s="40" t="str">
        <f t="shared" si="27"/>
        <v>-</v>
      </c>
      <c r="BI20" s="40" t="str">
        <f t="shared" si="28"/>
        <v>-</v>
      </c>
      <c r="BJ20" s="40" t="str">
        <f t="shared" si="29"/>
        <v>-</v>
      </c>
      <c r="BK20" s="40" t="str">
        <f t="shared" si="30"/>
        <v>-</v>
      </c>
      <c r="BL20" s="40" t="str">
        <f t="shared" si="31"/>
        <v>-</v>
      </c>
      <c r="BM20" s="40" t="str">
        <f t="shared" si="32"/>
        <v>-</v>
      </c>
      <c r="BN20" s="40" t="str">
        <f t="shared" si="33"/>
        <v>-</v>
      </c>
      <c r="BO20" s="94" t="s">
        <v>2</v>
      </c>
      <c r="BP20" s="39">
        <f>IF(INDEX($AT$15:$BD$117,$B20,BV$3)&lt;&gt;"-",MAX(BP$14:BP19)+1,0)</f>
        <v>0</v>
      </c>
      <c r="BQ20" s="39">
        <f t="shared" si="34"/>
        <v>6</v>
      </c>
      <c r="BR20" s="39">
        <f t="shared" si="35"/>
        <v>22</v>
      </c>
      <c r="BS20" s="105" t="str">
        <f t="shared" si="36"/>
        <v>delr</v>
      </c>
      <c r="BT20" s="106">
        <f t="shared" si="37"/>
        <v>100</v>
      </c>
      <c r="BU20" s="79">
        <f t="shared" si="38"/>
        <v>6</v>
      </c>
      <c r="BV20" s="85">
        <f t="shared" si="39"/>
        <v>28</v>
      </c>
      <c r="BW20" s="65" t="str">
        <f t="shared" si="40"/>
        <v>dchmoc</v>
      </c>
      <c r="BX20" s="66">
        <f t="shared" si="53"/>
        <v>0</v>
      </c>
      <c r="BY20" s="100" t="str">
        <f t="shared" si="41"/>
        <v>dchmoc</v>
      </c>
      <c r="BZ20" s="198">
        <f t="shared" si="42"/>
        <v>1E-3</v>
      </c>
      <c r="CA20" s="109" t="s">
        <v>2</v>
      </c>
      <c r="CB20" s="85"/>
      <c r="CC20" s="85">
        <v>7</v>
      </c>
      <c r="CD20" s="85">
        <v>6</v>
      </c>
      <c r="CE20" s="85"/>
      <c r="CF20" s="85">
        <v>1</v>
      </c>
      <c r="CG20" s="85">
        <v>4</v>
      </c>
      <c r="CH20" s="85">
        <v>5</v>
      </c>
      <c r="CI20" s="85">
        <v>39</v>
      </c>
      <c r="CJ20" s="85">
        <v>28</v>
      </c>
      <c r="CK20" s="85" t="s">
        <v>2</v>
      </c>
      <c r="CL20" s="109" t="s">
        <v>2</v>
      </c>
      <c r="CM20" s="66"/>
      <c r="CN20" s="66"/>
      <c r="CO20" s="66"/>
      <c r="CP20" s="66"/>
      <c r="CQ20" s="66"/>
      <c r="CR20" s="66"/>
      <c r="CS20" s="66"/>
      <c r="CT20" s="66"/>
      <c r="CU20" s="66"/>
      <c r="CV20" s="66"/>
      <c r="CW20" s="66"/>
    </row>
    <row r="21" spans="1:101" s="3" customFormat="1" ht="8.1" customHeight="1" x14ac:dyDescent="0.15">
      <c r="A21" s="66" t="s">
        <v>94</v>
      </c>
      <c r="B21" s="36">
        <f t="shared" si="13"/>
        <v>7</v>
      </c>
      <c r="C21" s="199" t="s">
        <v>97</v>
      </c>
      <c r="D21" s="201" t="s">
        <v>2</v>
      </c>
      <c r="E21" s="192"/>
      <c r="F21" s="191" t="s">
        <v>29</v>
      </c>
      <c r="G21" s="194">
        <v>1</v>
      </c>
      <c r="H21" s="98"/>
      <c r="I21" s="64"/>
      <c r="J21" s="37" t="s">
        <v>47</v>
      </c>
      <c r="K21" s="38">
        <v>160</v>
      </c>
      <c r="L21" s="64"/>
      <c r="M21" s="37" t="s">
        <v>6</v>
      </c>
      <c r="N21" s="38">
        <v>10</v>
      </c>
      <c r="O21" s="62"/>
      <c r="P21" s="37" t="s">
        <v>5</v>
      </c>
      <c r="Q21" s="38">
        <v>10</v>
      </c>
      <c r="R21" s="62"/>
      <c r="S21" s="37" t="s">
        <v>33</v>
      </c>
      <c r="T21" s="38">
        <v>0.3</v>
      </c>
      <c r="U21" s="62"/>
      <c r="V21" s="37" t="s">
        <v>33</v>
      </c>
      <c r="W21" s="38">
        <v>0.3</v>
      </c>
      <c r="X21" s="62"/>
      <c r="Y21" s="37" t="s">
        <v>33</v>
      </c>
      <c r="Z21" s="38">
        <v>0.3</v>
      </c>
      <c r="AA21" s="62"/>
      <c r="AB21" s="37" t="s">
        <v>9</v>
      </c>
      <c r="AC21" s="38" t="s">
        <v>75</v>
      </c>
      <c r="AD21" s="62"/>
      <c r="AE21" s="37" t="s">
        <v>33</v>
      </c>
      <c r="AF21" s="38">
        <v>0.35</v>
      </c>
      <c r="AG21" s="62"/>
      <c r="AH21" s="37" t="s">
        <v>33</v>
      </c>
      <c r="AI21" s="38">
        <v>0.3</v>
      </c>
      <c r="AJ21" s="39" t="str">
        <f t="shared" si="43"/>
        <v/>
      </c>
      <c r="AK21" s="39" t="str">
        <f t="shared" si="44"/>
        <v/>
      </c>
      <c r="AL21" s="39" t="str">
        <f t="shared" si="45"/>
        <v/>
      </c>
      <c r="AM21" s="39" t="str">
        <f t="shared" si="46"/>
        <v/>
      </c>
      <c r="AN21" s="39" t="str">
        <f t="shared" si="47"/>
        <v/>
      </c>
      <c r="AO21" s="39" t="str">
        <f t="shared" si="48"/>
        <v/>
      </c>
      <c r="AP21" s="39" t="str">
        <f t="shared" si="49"/>
        <v/>
      </c>
      <c r="AQ21" s="39" t="str">
        <f t="shared" si="50"/>
        <v/>
      </c>
      <c r="AR21" s="39" t="str">
        <f t="shared" si="51"/>
        <v/>
      </c>
      <c r="AS21" s="39" t="str">
        <f t="shared" si="52"/>
        <v/>
      </c>
      <c r="AT21" s="70" t="str">
        <f t="shared" si="14"/>
        <v>-</v>
      </c>
      <c r="AU21" s="57" t="str">
        <f t="shared" si="15"/>
        <v>-</v>
      </c>
      <c r="AV21" s="57" t="str">
        <f t="shared" si="16"/>
        <v>-</v>
      </c>
      <c r="AW21" s="57" t="str">
        <f t="shared" si="17"/>
        <v>-</v>
      </c>
      <c r="AX21" s="75" t="str">
        <f t="shared" si="18"/>
        <v>-</v>
      </c>
      <c r="AY21" s="75" t="str">
        <f t="shared" si="19"/>
        <v>-</v>
      </c>
      <c r="AZ21" s="75" t="str">
        <f t="shared" si="20"/>
        <v>-</v>
      </c>
      <c r="BA21" s="75" t="str">
        <f t="shared" si="21"/>
        <v>-</v>
      </c>
      <c r="BB21" s="75" t="str">
        <f t="shared" si="22"/>
        <v>-</v>
      </c>
      <c r="BC21" s="75" t="str">
        <f t="shared" si="23"/>
        <v>-</v>
      </c>
      <c r="BD21" s="94"/>
      <c r="BE21" s="40" t="str">
        <f t="shared" si="24"/>
        <v>-</v>
      </c>
      <c r="BF21" s="40" t="str">
        <f t="shared" si="25"/>
        <v>-</v>
      </c>
      <c r="BG21" s="40" t="str">
        <f t="shared" si="26"/>
        <v>-</v>
      </c>
      <c r="BH21" s="40" t="str">
        <f t="shared" si="27"/>
        <v>-</v>
      </c>
      <c r="BI21" s="40" t="str">
        <f t="shared" si="28"/>
        <v>-</v>
      </c>
      <c r="BJ21" s="40" t="str">
        <f t="shared" si="29"/>
        <v>-</v>
      </c>
      <c r="BK21" s="40" t="str">
        <f t="shared" si="30"/>
        <v>-</v>
      </c>
      <c r="BL21" s="40" t="str">
        <f t="shared" si="31"/>
        <v>-</v>
      </c>
      <c r="BM21" s="40" t="str">
        <f t="shared" si="32"/>
        <v>-</v>
      </c>
      <c r="BN21" s="40" t="str">
        <f t="shared" si="33"/>
        <v>-</v>
      </c>
      <c r="BO21" s="94" t="s">
        <v>2</v>
      </c>
      <c r="BP21" s="39">
        <f>IF(INDEX($AT$15:$BD$117,$B21,BV$3)&lt;&gt;"-",MAX(BP$14:BP20)+1,0)</f>
        <v>0</v>
      </c>
      <c r="BQ21" s="39">
        <f t="shared" si="34"/>
        <v>7</v>
      </c>
      <c r="BR21" s="39">
        <f t="shared" si="35"/>
        <v>23</v>
      </c>
      <c r="BS21" s="105" t="str">
        <f t="shared" si="36"/>
        <v>delc</v>
      </c>
      <c r="BT21" s="106">
        <f t="shared" si="37"/>
        <v>100</v>
      </c>
      <c r="BU21" s="79">
        <f t="shared" si="38"/>
        <v>7</v>
      </c>
      <c r="BV21" s="85" t="str">
        <f t="shared" si="39"/>
        <v>-</v>
      </c>
      <c r="BW21" s="65" t="str">
        <f t="shared" si="40"/>
        <v/>
      </c>
      <c r="BX21" s="66" t="str">
        <f t="shared" si="53"/>
        <v/>
      </c>
      <c r="BY21" s="100" t="str">
        <f t="shared" si="41"/>
        <v/>
      </c>
      <c r="BZ21" s="198" t="str">
        <f t="shared" si="42"/>
        <v/>
      </c>
      <c r="CA21" s="109" t="s">
        <v>2</v>
      </c>
      <c r="CB21" s="85"/>
      <c r="CC21" s="85">
        <v>8</v>
      </c>
      <c r="CD21" s="85">
        <v>7</v>
      </c>
      <c r="CE21" s="85"/>
      <c r="CF21" s="85">
        <v>7</v>
      </c>
      <c r="CG21" s="85">
        <v>5</v>
      </c>
      <c r="CH21" s="85">
        <v>6</v>
      </c>
      <c r="CI21" s="85" t="s">
        <v>2</v>
      </c>
      <c r="CJ21" s="85" t="s">
        <v>2</v>
      </c>
      <c r="CK21" s="85" t="s">
        <v>2</v>
      </c>
      <c r="CL21" s="109" t="s">
        <v>2</v>
      </c>
      <c r="CM21" s="66"/>
      <c r="CN21" s="66"/>
      <c r="CO21" s="66"/>
      <c r="CP21" s="66"/>
      <c r="CQ21" s="66"/>
      <c r="CR21" s="66"/>
      <c r="CS21" s="66"/>
      <c r="CT21" s="66"/>
      <c r="CU21" s="66"/>
      <c r="CV21" s="66"/>
      <c r="CW21" s="66"/>
    </row>
    <row r="22" spans="1:101" s="3" customFormat="1" ht="8.1" customHeight="1" x14ac:dyDescent="0.15">
      <c r="A22" s="66" t="s">
        <v>96</v>
      </c>
      <c r="B22" s="36">
        <f t="shared" si="13"/>
        <v>8</v>
      </c>
      <c r="C22" s="40" t="s">
        <v>99</v>
      </c>
      <c r="D22" s="201" t="s">
        <v>2</v>
      </c>
      <c r="E22" s="192"/>
      <c r="F22" s="191" t="s">
        <v>30</v>
      </c>
      <c r="G22" s="194">
        <v>101</v>
      </c>
      <c r="H22" s="98"/>
      <c r="I22" s="64"/>
      <c r="J22" s="37" t="s">
        <v>48</v>
      </c>
      <c r="K22" s="38">
        <v>1340</v>
      </c>
      <c r="L22" s="64"/>
      <c r="M22" s="37" t="s">
        <v>100</v>
      </c>
      <c r="N22" s="38">
        <v>10</v>
      </c>
      <c r="O22" s="62"/>
      <c r="P22" s="37" t="s">
        <v>6</v>
      </c>
      <c r="Q22" s="38">
        <v>10</v>
      </c>
      <c r="R22" s="62"/>
      <c r="S22" s="37" t="s">
        <v>127</v>
      </c>
      <c r="T22" s="38">
        <v>10</v>
      </c>
      <c r="U22" s="62"/>
      <c r="V22" s="37" t="s">
        <v>4</v>
      </c>
      <c r="W22" s="38">
        <v>1</v>
      </c>
      <c r="X22" s="62"/>
      <c r="Y22" s="37" t="s">
        <v>127</v>
      </c>
      <c r="Z22" s="38">
        <v>100</v>
      </c>
      <c r="AA22" s="62"/>
      <c r="AB22" s="37" t="s">
        <v>38</v>
      </c>
      <c r="AC22" s="38">
        <f>1/3</f>
        <v>0.33333333333333331</v>
      </c>
      <c r="AD22" s="62"/>
      <c r="AE22" s="37" t="s">
        <v>127</v>
      </c>
      <c r="AF22" s="38">
        <v>0.5</v>
      </c>
      <c r="AG22" s="62"/>
      <c r="AH22" s="37" t="s">
        <v>127</v>
      </c>
      <c r="AI22" s="38">
        <v>20</v>
      </c>
      <c r="AJ22" s="39" t="str">
        <f t="shared" si="43"/>
        <v/>
      </c>
      <c r="AK22" s="39" t="str">
        <f t="shared" si="44"/>
        <v/>
      </c>
      <c r="AL22" s="39" t="str">
        <f t="shared" si="45"/>
        <v/>
      </c>
      <c r="AM22" s="39" t="str">
        <f t="shared" si="46"/>
        <v/>
      </c>
      <c r="AN22" s="39" t="str">
        <f t="shared" si="47"/>
        <v/>
      </c>
      <c r="AO22" s="39" t="str">
        <f t="shared" si="48"/>
        <v/>
      </c>
      <c r="AP22" s="39" t="str">
        <f t="shared" si="49"/>
        <v/>
      </c>
      <c r="AQ22" s="39" t="str">
        <f t="shared" si="50"/>
        <v/>
      </c>
      <c r="AR22" s="39" t="str">
        <f t="shared" si="51"/>
        <v/>
      </c>
      <c r="AS22" s="39" t="str">
        <f t="shared" si="52"/>
        <v/>
      </c>
      <c r="AT22" s="70" t="str">
        <f t="shared" si="14"/>
        <v>-</v>
      </c>
      <c r="AU22" s="57" t="str">
        <f t="shared" si="15"/>
        <v>-</v>
      </c>
      <c r="AV22" s="57" t="str">
        <f t="shared" si="16"/>
        <v>-</v>
      </c>
      <c r="AW22" s="57" t="str">
        <f t="shared" si="17"/>
        <v>-</v>
      </c>
      <c r="AX22" s="75" t="str">
        <f t="shared" si="18"/>
        <v>-</v>
      </c>
      <c r="AY22" s="75" t="str">
        <f t="shared" si="19"/>
        <v>-</v>
      </c>
      <c r="AZ22" s="75" t="str">
        <f t="shared" si="20"/>
        <v>-</v>
      </c>
      <c r="BA22" s="75" t="str">
        <f t="shared" si="21"/>
        <v>-</v>
      </c>
      <c r="BB22" s="75" t="str">
        <f t="shared" si="22"/>
        <v>-</v>
      </c>
      <c r="BC22" s="75" t="str">
        <f t="shared" si="23"/>
        <v>-</v>
      </c>
      <c r="BD22" s="94"/>
      <c r="BE22" s="40" t="str">
        <f t="shared" si="24"/>
        <v>-</v>
      </c>
      <c r="BF22" s="40" t="str">
        <f t="shared" si="25"/>
        <v>-</v>
      </c>
      <c r="BG22" s="40" t="str">
        <f t="shared" si="26"/>
        <v>-</v>
      </c>
      <c r="BH22" s="40" t="str">
        <f t="shared" si="27"/>
        <v>-</v>
      </c>
      <c r="BI22" s="40" t="str">
        <f t="shared" si="28"/>
        <v>-</v>
      </c>
      <c r="BJ22" s="40" t="str">
        <f t="shared" si="29"/>
        <v>-</v>
      </c>
      <c r="BK22" s="40" t="str">
        <f t="shared" si="30"/>
        <v>-</v>
      </c>
      <c r="BL22" s="40" t="str">
        <f t="shared" si="31"/>
        <v>-</v>
      </c>
      <c r="BM22" s="40" t="str">
        <f t="shared" si="32"/>
        <v>-</v>
      </c>
      <c r="BN22" s="40" t="str">
        <f t="shared" si="33"/>
        <v>-</v>
      </c>
      <c r="BO22" s="94" t="s">
        <v>2</v>
      </c>
      <c r="BP22" s="39">
        <f>IF(INDEX($AT$15:$BD$117,$B22,BV$3)&lt;&gt;"-",MAX(BP$14:BP21)+1,0)</f>
        <v>0</v>
      </c>
      <c r="BQ22" s="39">
        <f t="shared" si="34"/>
        <v>8</v>
      </c>
      <c r="BR22" s="39">
        <f t="shared" si="35"/>
        <v>27</v>
      </c>
      <c r="BS22" s="105" t="str">
        <f t="shared" si="36"/>
        <v>k1</v>
      </c>
      <c r="BT22" s="106">
        <f t="shared" si="37"/>
        <v>1.474E-4</v>
      </c>
      <c r="BU22" s="79">
        <f t="shared" si="38"/>
        <v>8</v>
      </c>
      <c r="BV22" s="85">
        <f t="shared" si="39"/>
        <v>30</v>
      </c>
      <c r="BW22" s="65" t="str">
        <f t="shared" si="40"/>
        <v>perlen_mt</v>
      </c>
      <c r="BX22" s="66">
        <f t="shared" si="53"/>
        <v>0</v>
      </c>
      <c r="BY22" s="100" t="str">
        <f t="shared" si="41"/>
        <v>perlen_mt</v>
      </c>
      <c r="BZ22" s="198" t="str">
        <f t="shared" si="42"/>
        <v>31536000,31536000</v>
      </c>
      <c r="CA22" s="109" t="s">
        <v>2</v>
      </c>
      <c r="CB22" s="85"/>
      <c r="CC22" s="85">
        <v>9</v>
      </c>
      <c r="CD22" s="85">
        <v>9</v>
      </c>
      <c r="CE22" s="85"/>
      <c r="CF22" s="85">
        <v>8</v>
      </c>
      <c r="CG22" s="85">
        <v>6</v>
      </c>
      <c r="CH22" s="85">
        <v>7</v>
      </c>
      <c r="CI22" s="85">
        <v>16</v>
      </c>
      <c r="CJ22" s="85">
        <v>30</v>
      </c>
      <c r="CK22" s="85" t="s">
        <v>2</v>
      </c>
      <c r="CL22" s="109" t="s">
        <v>2</v>
      </c>
      <c r="CM22" s="66"/>
      <c r="CN22" s="66"/>
      <c r="CO22" s="66"/>
      <c r="CP22" s="66"/>
      <c r="CQ22" s="66"/>
      <c r="CR22" s="66"/>
      <c r="CS22" s="66"/>
      <c r="CT22" s="66"/>
      <c r="CU22" s="66"/>
      <c r="CV22" s="66"/>
      <c r="CW22" s="66"/>
    </row>
    <row r="23" spans="1:101" s="3" customFormat="1" ht="8.1" customHeight="1" x14ac:dyDescent="0.15">
      <c r="A23" s="66" t="s">
        <v>151</v>
      </c>
      <c r="B23" s="36">
        <f t="shared" si="13"/>
        <v>9</v>
      </c>
      <c r="C23" s="199" t="s">
        <v>93</v>
      </c>
      <c r="D23" s="201" t="s">
        <v>2</v>
      </c>
      <c r="E23" s="192"/>
      <c r="F23" s="191" t="s">
        <v>31</v>
      </c>
      <c r="G23" s="194">
        <v>1</v>
      </c>
      <c r="H23" s="97"/>
      <c r="I23" s="62"/>
      <c r="J23" s="37" t="s">
        <v>49</v>
      </c>
      <c r="K23" s="38">
        <v>1</v>
      </c>
      <c r="L23" s="62"/>
      <c r="M23" s="37" t="s">
        <v>32</v>
      </c>
      <c r="N23" s="38">
        <v>0</v>
      </c>
      <c r="O23" s="62"/>
      <c r="P23" s="37" t="s">
        <v>100</v>
      </c>
      <c r="Q23" s="38">
        <v>1</v>
      </c>
      <c r="R23" s="62"/>
      <c r="S23" s="37" t="s">
        <v>11</v>
      </c>
      <c r="T23" s="38">
        <v>1</v>
      </c>
      <c r="U23" s="62"/>
      <c r="V23" s="37" t="s">
        <v>6</v>
      </c>
      <c r="W23" s="38">
        <v>1</v>
      </c>
      <c r="X23" s="62"/>
      <c r="Y23" s="37" t="s">
        <v>11</v>
      </c>
      <c r="Z23" s="38">
        <v>1</v>
      </c>
      <c r="AA23" s="62"/>
      <c r="AB23" s="37" t="s">
        <v>33</v>
      </c>
      <c r="AC23" s="38">
        <v>0.2</v>
      </c>
      <c r="AD23" s="62"/>
      <c r="AE23" s="37" t="s">
        <v>11</v>
      </c>
      <c r="AF23" s="168">
        <v>0.01</v>
      </c>
      <c r="AG23" s="62"/>
      <c r="AH23" s="37" t="s">
        <v>11</v>
      </c>
      <c r="AI23" s="168">
        <v>0.2</v>
      </c>
      <c r="AJ23" s="39" t="str">
        <f t="shared" si="43"/>
        <v/>
      </c>
      <c r="AK23" s="39" t="str">
        <f t="shared" si="44"/>
        <v/>
      </c>
      <c r="AL23" s="39" t="str">
        <f t="shared" si="45"/>
        <v/>
      </c>
      <c r="AM23" s="39" t="str">
        <f t="shared" si="46"/>
        <v/>
      </c>
      <c r="AN23" s="39" t="str">
        <f t="shared" si="47"/>
        <v/>
      </c>
      <c r="AO23" s="39" t="str">
        <f t="shared" si="48"/>
        <v/>
      </c>
      <c r="AP23" s="39" t="str">
        <f t="shared" si="49"/>
        <v/>
      </c>
      <c r="AQ23" s="39" t="str">
        <f t="shared" si="50"/>
        <v/>
      </c>
      <c r="AR23" s="39" t="str">
        <f t="shared" si="51"/>
        <v/>
      </c>
      <c r="AS23" s="39" t="str">
        <f t="shared" si="52"/>
        <v/>
      </c>
      <c r="AT23" s="70" t="str">
        <f t="shared" si="14"/>
        <v>-</v>
      </c>
      <c r="AU23" s="57" t="str">
        <f t="shared" si="15"/>
        <v>-</v>
      </c>
      <c r="AV23" s="57" t="str">
        <f t="shared" si="16"/>
        <v>-</v>
      </c>
      <c r="AW23" s="57" t="str">
        <f t="shared" si="17"/>
        <v>-</v>
      </c>
      <c r="AX23" s="75" t="str">
        <f t="shared" si="18"/>
        <v>-</v>
      </c>
      <c r="AY23" s="75" t="str">
        <f t="shared" si="19"/>
        <v>-</v>
      </c>
      <c r="AZ23" s="75" t="str">
        <f t="shared" si="20"/>
        <v>-</v>
      </c>
      <c r="BA23" s="75" t="str">
        <f t="shared" si="21"/>
        <v>-</v>
      </c>
      <c r="BB23" s="75" t="str">
        <f t="shared" si="22"/>
        <v>-</v>
      </c>
      <c r="BC23" s="75" t="str">
        <f t="shared" si="23"/>
        <v>-</v>
      </c>
      <c r="BD23" s="94"/>
      <c r="BE23" s="40" t="str">
        <f t="shared" si="24"/>
        <v>-</v>
      </c>
      <c r="BF23" s="40" t="str">
        <f t="shared" si="25"/>
        <v>-</v>
      </c>
      <c r="BG23" s="40" t="str">
        <f t="shared" si="26"/>
        <v>-</v>
      </c>
      <c r="BH23" s="40" t="str">
        <f t="shared" si="27"/>
        <v>-</v>
      </c>
      <c r="BI23" s="40" t="str">
        <f t="shared" si="28"/>
        <v>-</v>
      </c>
      <c r="BJ23" s="40" t="str">
        <f t="shared" si="29"/>
        <v>-</v>
      </c>
      <c r="BK23" s="40" t="str">
        <f t="shared" si="30"/>
        <v>-</v>
      </c>
      <c r="BL23" s="40" t="str">
        <f t="shared" si="31"/>
        <v>-</v>
      </c>
      <c r="BM23" s="40" t="str">
        <f t="shared" si="32"/>
        <v>-</v>
      </c>
      <c r="BN23" s="40" t="str">
        <f t="shared" si="33"/>
        <v>-</v>
      </c>
      <c r="BO23" s="94" t="s">
        <v>2</v>
      </c>
      <c r="BP23" s="39">
        <f>IF(INDEX($AT$15:$BD$117,$B23,BV$3)&lt;&gt;"-",MAX(BP$14:BP22)+1,0)</f>
        <v>0</v>
      </c>
      <c r="BQ23" s="39">
        <f t="shared" si="34"/>
        <v>9</v>
      </c>
      <c r="BR23" s="39">
        <f t="shared" si="35"/>
        <v>28</v>
      </c>
      <c r="BS23" s="105" t="str">
        <f t="shared" si="36"/>
        <v>k2</v>
      </c>
      <c r="BT23" s="106">
        <f t="shared" si="37"/>
        <v>1.4740000000000001E-7</v>
      </c>
      <c r="BU23" s="79">
        <f t="shared" si="38"/>
        <v>9</v>
      </c>
      <c r="BV23" s="85">
        <f t="shared" si="39"/>
        <v>24</v>
      </c>
      <c r="BW23" s="65" t="str">
        <f t="shared" si="40"/>
        <v>percel</v>
      </c>
      <c r="BX23" s="66">
        <f t="shared" si="53"/>
        <v>0</v>
      </c>
      <c r="BY23" s="100" t="str">
        <f t="shared" si="41"/>
        <v>percel</v>
      </c>
      <c r="BZ23" s="198">
        <f t="shared" si="42"/>
        <v>1</v>
      </c>
      <c r="CA23" s="109" t="s">
        <v>2</v>
      </c>
      <c r="CB23" s="85"/>
      <c r="CC23" s="85">
        <v>10</v>
      </c>
      <c r="CD23" s="85">
        <v>10</v>
      </c>
      <c r="CE23" s="85"/>
      <c r="CF23" s="85">
        <v>9</v>
      </c>
      <c r="CG23" s="85">
        <v>22</v>
      </c>
      <c r="CH23" s="85">
        <v>25</v>
      </c>
      <c r="CI23" s="85">
        <v>40</v>
      </c>
      <c r="CJ23" s="85">
        <v>24</v>
      </c>
      <c r="CK23" s="85" t="s">
        <v>2</v>
      </c>
      <c r="CL23" s="109" t="s">
        <v>2</v>
      </c>
      <c r="CM23" s="66"/>
      <c r="CN23" s="66"/>
      <c r="CO23" s="66"/>
      <c r="CP23" s="66"/>
      <c r="CQ23" s="66"/>
      <c r="CR23" s="66"/>
      <c r="CS23" s="66"/>
      <c r="CT23" s="66"/>
      <c r="CU23" s="66"/>
      <c r="CV23" s="66"/>
      <c r="CW23" s="66"/>
    </row>
    <row r="24" spans="1:101" s="3" customFormat="1" ht="8.1" customHeight="1" x14ac:dyDescent="0.15">
      <c r="A24" s="66" t="s">
        <v>92</v>
      </c>
      <c r="B24" s="36">
        <f t="shared" si="13"/>
        <v>10</v>
      </c>
      <c r="C24" s="199" t="s">
        <v>98</v>
      </c>
      <c r="D24" s="201" t="s">
        <v>2</v>
      </c>
      <c r="E24" s="192"/>
      <c r="F24" s="191" t="s">
        <v>47</v>
      </c>
      <c r="G24" s="194">
        <v>2</v>
      </c>
      <c r="H24" s="97"/>
      <c r="I24" s="62"/>
      <c r="J24" s="37" t="s">
        <v>5</v>
      </c>
      <c r="K24" s="38">
        <v>0.16</v>
      </c>
      <c r="L24" s="62"/>
      <c r="M24" s="37" t="s">
        <v>33</v>
      </c>
      <c r="N24" s="38">
        <v>0.3</v>
      </c>
      <c r="O24" s="62"/>
      <c r="P24" s="37" t="s">
        <v>32</v>
      </c>
      <c r="Q24" s="38">
        <v>0</v>
      </c>
      <c r="R24" s="62"/>
      <c r="S24" s="37" t="s">
        <v>208</v>
      </c>
      <c r="T24" s="38">
        <v>100</v>
      </c>
      <c r="U24" s="62"/>
      <c r="V24" s="37" t="s">
        <v>5</v>
      </c>
      <c r="W24" s="38">
        <v>1</v>
      </c>
      <c r="X24" s="62"/>
      <c r="Y24" s="37" t="s">
        <v>208</v>
      </c>
      <c r="Z24" s="38">
        <v>86400</v>
      </c>
      <c r="AA24" s="62"/>
      <c r="AB24" s="37" t="s">
        <v>39</v>
      </c>
      <c r="AC24" s="38" t="s">
        <v>76</v>
      </c>
      <c r="AD24" s="62"/>
      <c r="AE24" s="37" t="s">
        <v>260</v>
      </c>
      <c r="AF24" s="168">
        <v>0.01</v>
      </c>
      <c r="AG24" s="62"/>
      <c r="AH24" s="37" t="s">
        <v>167</v>
      </c>
      <c r="AI24" s="38">
        <v>1</v>
      </c>
      <c r="AJ24" s="39" t="str">
        <f t="shared" si="43"/>
        <v/>
      </c>
      <c r="AK24" s="39" t="str">
        <f t="shared" si="44"/>
        <v/>
      </c>
      <c r="AL24" s="39" t="str">
        <f t="shared" si="45"/>
        <v/>
      </c>
      <c r="AM24" s="39" t="str">
        <f t="shared" si="46"/>
        <v/>
      </c>
      <c r="AN24" s="39" t="str">
        <f t="shared" si="47"/>
        <v/>
      </c>
      <c r="AO24" s="39" t="str">
        <f t="shared" si="48"/>
        <v/>
      </c>
      <c r="AP24" s="39" t="str">
        <f t="shared" si="49"/>
        <v/>
      </c>
      <c r="AQ24" s="39" t="str">
        <f t="shared" si="50"/>
        <v/>
      </c>
      <c r="AR24" s="39" t="str">
        <f t="shared" si="51"/>
        <v/>
      </c>
      <c r="AS24" s="39" t="str">
        <f t="shared" si="52"/>
        <v/>
      </c>
      <c r="AT24" s="70" t="str">
        <f t="shared" si="14"/>
        <v>-</v>
      </c>
      <c r="AU24" s="57" t="str">
        <f t="shared" si="15"/>
        <v>-</v>
      </c>
      <c r="AV24" s="57" t="str">
        <f t="shared" si="16"/>
        <v>-</v>
      </c>
      <c r="AW24" s="57" t="str">
        <f t="shared" si="17"/>
        <v>-</v>
      </c>
      <c r="AX24" s="75" t="str">
        <f t="shared" si="18"/>
        <v>-</v>
      </c>
      <c r="AY24" s="75" t="str">
        <f t="shared" si="19"/>
        <v>-</v>
      </c>
      <c r="AZ24" s="75" t="str">
        <f t="shared" si="20"/>
        <v>-</v>
      </c>
      <c r="BA24" s="75" t="str">
        <f t="shared" si="21"/>
        <v>-</v>
      </c>
      <c r="BB24" s="75" t="str">
        <f t="shared" si="22"/>
        <v>-</v>
      </c>
      <c r="BC24" s="75" t="str">
        <f t="shared" si="23"/>
        <v>-</v>
      </c>
      <c r="BD24" s="94"/>
      <c r="BE24" s="40" t="str">
        <f t="shared" si="24"/>
        <v>-</v>
      </c>
      <c r="BF24" s="40" t="str">
        <f t="shared" si="25"/>
        <v>-</v>
      </c>
      <c r="BG24" s="40" t="str">
        <f t="shared" si="26"/>
        <v>-</v>
      </c>
      <c r="BH24" s="40" t="str">
        <f t="shared" si="27"/>
        <v>-</v>
      </c>
      <c r="BI24" s="40" t="str">
        <f t="shared" si="28"/>
        <v>-</v>
      </c>
      <c r="BJ24" s="40" t="str">
        <f t="shared" si="29"/>
        <v>-</v>
      </c>
      <c r="BK24" s="40" t="str">
        <f t="shared" si="30"/>
        <v>-</v>
      </c>
      <c r="BL24" s="40" t="str">
        <f t="shared" si="31"/>
        <v>-</v>
      </c>
      <c r="BM24" s="40" t="str">
        <f t="shared" si="32"/>
        <v>-</v>
      </c>
      <c r="BN24" s="40" t="str">
        <f t="shared" si="33"/>
        <v>-</v>
      </c>
      <c r="BO24" s="94" t="s">
        <v>2</v>
      </c>
      <c r="BP24" s="39">
        <f>IF(INDEX($AT$15:$BD$117,$B24,BV$3)&lt;&gt;"-",MAX(BP$14:BP23)+1,0)</f>
        <v>0</v>
      </c>
      <c r="BQ24" s="39">
        <f t="shared" si="34"/>
        <v>10</v>
      </c>
      <c r="BR24" s="39">
        <f t="shared" si="35"/>
        <v>35</v>
      </c>
      <c r="BS24" s="105" t="str">
        <f t="shared" si="36"/>
        <v>laytyp</v>
      </c>
      <c r="BT24" s="106">
        <f t="shared" si="37"/>
        <v>0</v>
      </c>
      <c r="BU24" s="79">
        <f t="shared" si="38"/>
        <v>10</v>
      </c>
      <c r="BV24" s="85">
        <f t="shared" si="39"/>
        <v>25</v>
      </c>
      <c r="BW24" s="65" t="str">
        <f t="shared" si="40"/>
        <v>itrack</v>
      </c>
      <c r="BX24" s="66">
        <f t="shared" si="53"/>
        <v>0</v>
      </c>
      <c r="BY24" s="100" t="str">
        <f t="shared" si="41"/>
        <v>itrack</v>
      </c>
      <c r="BZ24" s="198">
        <f t="shared" si="42"/>
        <v>2</v>
      </c>
      <c r="CA24" s="109" t="s">
        <v>2</v>
      </c>
      <c r="CB24" s="85"/>
      <c r="CC24" s="85">
        <v>11</v>
      </c>
      <c r="CD24" s="85">
        <v>8</v>
      </c>
      <c r="CE24" s="85"/>
      <c r="CF24" s="85">
        <v>10</v>
      </c>
      <c r="CG24" s="85">
        <v>23</v>
      </c>
      <c r="CH24" s="85">
        <v>21</v>
      </c>
      <c r="CI24" s="85">
        <v>18</v>
      </c>
      <c r="CJ24" s="85">
        <v>25</v>
      </c>
      <c r="CK24" s="85" t="s">
        <v>2</v>
      </c>
      <c r="CL24" s="109" t="s">
        <v>2</v>
      </c>
      <c r="CM24" s="66"/>
      <c r="CN24" s="66"/>
      <c r="CO24" s="66"/>
      <c r="CP24" s="66"/>
      <c r="CQ24" s="66"/>
      <c r="CR24" s="66"/>
      <c r="CS24" s="66"/>
      <c r="CT24" s="66"/>
      <c r="CU24" s="66"/>
      <c r="CV24" s="66"/>
      <c r="CW24" s="66"/>
    </row>
    <row r="25" spans="1:101" s="3" customFormat="1" ht="8.1" customHeight="1" x14ac:dyDescent="0.15">
      <c r="A25" s="66" t="s">
        <v>152</v>
      </c>
      <c r="B25" s="36">
        <f t="shared" si="13"/>
        <v>11</v>
      </c>
      <c r="C25" s="200" t="s">
        <v>28</v>
      </c>
      <c r="D25" s="201" t="s">
        <v>2</v>
      </c>
      <c r="E25" s="192"/>
      <c r="F25" s="191" t="s">
        <v>48</v>
      </c>
      <c r="G25" s="194">
        <v>3</v>
      </c>
      <c r="H25" s="97"/>
      <c r="I25" s="62"/>
      <c r="J25" s="37" t="s">
        <v>6</v>
      </c>
      <c r="K25" s="38">
        <v>0.16</v>
      </c>
      <c r="L25" s="62"/>
      <c r="M25" s="37" t="s">
        <v>0</v>
      </c>
      <c r="N25" s="38">
        <v>365</v>
      </c>
      <c r="O25" s="62"/>
      <c r="P25" s="37" t="s">
        <v>33</v>
      </c>
      <c r="Q25" s="38">
        <v>0.14000000000000001</v>
      </c>
      <c r="R25" s="62"/>
      <c r="S25" s="37" t="s">
        <v>209</v>
      </c>
      <c r="T25" s="38">
        <v>1</v>
      </c>
      <c r="U25" s="62"/>
      <c r="V25" s="37" t="s">
        <v>43</v>
      </c>
      <c r="W25" s="38">
        <f>W14</f>
        <v>-1</v>
      </c>
      <c r="X25" s="62"/>
      <c r="Y25" s="37" t="s">
        <v>209</v>
      </c>
      <c r="Z25" s="38">
        <v>100</v>
      </c>
      <c r="AA25" s="62"/>
      <c r="AB25" s="37" t="s">
        <v>127</v>
      </c>
      <c r="AC25" s="38">
        <v>10</v>
      </c>
      <c r="AD25" s="62"/>
      <c r="AE25" s="37" t="s">
        <v>46</v>
      </c>
      <c r="AF25" s="38">
        <f>0.0000134/100/100*86400</f>
        <v>1.1577600000000001E-4</v>
      </c>
      <c r="AG25" s="62"/>
      <c r="AH25" s="37" t="s">
        <v>201</v>
      </c>
      <c r="AI25" s="38" t="str">
        <f>_xlfn.CONCAT(365*86400,",",365*86400)</f>
        <v>31536000,31536000</v>
      </c>
      <c r="AJ25" s="39">
        <f t="shared" si="43"/>
        <v>23</v>
      </c>
      <c r="AK25" s="39">
        <f t="shared" si="44"/>
        <v>18</v>
      </c>
      <c r="AL25" s="39" t="str">
        <f t="shared" si="45"/>
        <v/>
      </c>
      <c r="AM25" s="39" t="str">
        <f t="shared" si="46"/>
        <v/>
      </c>
      <c r="AN25" s="39" t="str">
        <f t="shared" si="47"/>
        <v/>
      </c>
      <c r="AO25" s="39" t="str">
        <f t="shared" si="48"/>
        <v/>
      </c>
      <c r="AP25" s="39" t="str">
        <f t="shared" si="49"/>
        <v/>
      </c>
      <c r="AQ25" s="39" t="str">
        <f t="shared" si="50"/>
        <v/>
      </c>
      <c r="AR25" s="39" t="str">
        <f t="shared" si="51"/>
        <v/>
      </c>
      <c r="AS25" s="39" t="str">
        <f t="shared" si="52"/>
        <v/>
      </c>
      <c r="AT25" s="70" t="str">
        <f t="shared" si="14"/>
        <v>distribution_coefficient</v>
      </c>
      <c r="AU25" s="57" t="str">
        <f t="shared" si="15"/>
        <v>distribution_coefficient</v>
      </c>
      <c r="AV25" s="57" t="str">
        <f t="shared" si="16"/>
        <v>-</v>
      </c>
      <c r="AW25" s="57" t="str">
        <f t="shared" si="17"/>
        <v>-</v>
      </c>
      <c r="AX25" s="75" t="str">
        <f t="shared" si="18"/>
        <v>-</v>
      </c>
      <c r="AY25" s="75" t="str">
        <f t="shared" si="19"/>
        <v>-</v>
      </c>
      <c r="AZ25" s="75" t="str">
        <f t="shared" si="20"/>
        <v>-</v>
      </c>
      <c r="BA25" s="75" t="str">
        <f t="shared" si="21"/>
        <v>-</v>
      </c>
      <c r="BB25" s="75" t="str">
        <f t="shared" si="22"/>
        <v>-</v>
      </c>
      <c r="BC25" s="75" t="str">
        <f t="shared" si="23"/>
        <v>-</v>
      </c>
      <c r="BD25" s="94"/>
      <c r="BE25" s="40" t="str">
        <f t="shared" si="24"/>
        <v>-</v>
      </c>
      <c r="BF25" s="40">
        <f t="shared" si="25"/>
        <v>0.93300000000000005</v>
      </c>
      <c r="BG25" s="40" t="str">
        <f t="shared" si="26"/>
        <v>-</v>
      </c>
      <c r="BH25" s="40" t="str">
        <f t="shared" si="27"/>
        <v>-</v>
      </c>
      <c r="BI25" s="40" t="str">
        <f t="shared" si="28"/>
        <v>-</v>
      </c>
      <c r="BJ25" s="40" t="str">
        <f t="shared" si="29"/>
        <v>-</v>
      </c>
      <c r="BK25" s="40" t="str">
        <f t="shared" si="30"/>
        <v>-</v>
      </c>
      <c r="BL25" s="40" t="str">
        <f t="shared" si="31"/>
        <v>-</v>
      </c>
      <c r="BM25" s="40" t="str">
        <f t="shared" si="32"/>
        <v>-</v>
      </c>
      <c r="BN25" s="40" t="str">
        <f t="shared" si="33"/>
        <v>-</v>
      </c>
      <c r="BO25" s="94" t="s">
        <v>2</v>
      </c>
      <c r="BP25" s="39">
        <f>IF(INDEX($AT$15:$BD$117,$B25,BV$3)&lt;&gt;"-",MAX(BP$14:BP24)+1,0)</f>
        <v>0</v>
      </c>
      <c r="BQ25" s="39">
        <f t="shared" si="34"/>
        <v>11</v>
      </c>
      <c r="BR25" s="39">
        <f t="shared" si="35"/>
        <v>40</v>
      </c>
      <c r="BS25" s="105" t="str">
        <f t="shared" si="36"/>
        <v>al</v>
      </c>
      <c r="BT25" s="106">
        <f t="shared" si="37"/>
        <v>20</v>
      </c>
      <c r="BU25" s="79">
        <f t="shared" si="38"/>
        <v>11</v>
      </c>
      <c r="BV25" s="85">
        <f t="shared" si="39"/>
        <v>13</v>
      </c>
      <c r="BW25" s="65" t="str">
        <f t="shared" si="40"/>
        <v>dceps</v>
      </c>
      <c r="BX25" s="66">
        <f t="shared" si="53"/>
        <v>0</v>
      </c>
      <c r="BY25" s="100" t="str">
        <f t="shared" si="41"/>
        <v>dceps</v>
      </c>
      <c r="BZ25" s="198">
        <f t="shared" si="42"/>
        <v>1.0000000000000001E-5</v>
      </c>
      <c r="CA25" s="109" t="s">
        <v>2</v>
      </c>
      <c r="CB25" s="85"/>
      <c r="CC25" s="85">
        <v>12</v>
      </c>
      <c r="CD25" s="85">
        <v>44</v>
      </c>
      <c r="CE25" s="85"/>
      <c r="CF25" s="85">
        <v>11</v>
      </c>
      <c r="CG25" s="85">
        <v>9</v>
      </c>
      <c r="CH25" s="85" t="s">
        <v>2</v>
      </c>
      <c r="CI25" s="85" t="s">
        <v>2</v>
      </c>
      <c r="CJ25" s="85">
        <v>13</v>
      </c>
      <c r="CK25" s="85" t="s">
        <v>2</v>
      </c>
      <c r="CL25" s="109" t="s">
        <v>2</v>
      </c>
      <c r="CM25" s="66"/>
      <c r="CN25" s="66"/>
      <c r="CO25" s="66"/>
      <c r="CP25" s="66"/>
      <c r="CQ25" s="66"/>
      <c r="CR25" s="66"/>
      <c r="CS25" s="66"/>
      <c r="CT25" s="66"/>
      <c r="CU25" s="66"/>
      <c r="CV25" s="66"/>
      <c r="CW25" s="66"/>
    </row>
    <row r="26" spans="1:101" s="3" customFormat="1" ht="8.1" customHeight="1" x14ac:dyDescent="0.15">
      <c r="A26" s="91" t="s">
        <v>190</v>
      </c>
      <c r="B26" s="36">
        <f t="shared" si="13"/>
        <v>12</v>
      </c>
      <c r="C26" s="199" t="s">
        <v>1</v>
      </c>
      <c r="D26" s="201" t="s">
        <v>2</v>
      </c>
      <c r="E26" s="192"/>
      <c r="F26" s="191" t="s">
        <v>49</v>
      </c>
      <c r="G26" s="194">
        <v>4</v>
      </c>
      <c r="H26" s="97"/>
      <c r="I26" s="62"/>
      <c r="J26" s="37" t="s">
        <v>32</v>
      </c>
      <c r="K26" s="38">
        <v>1</v>
      </c>
      <c r="L26" s="62"/>
      <c r="M26" s="37" t="s">
        <v>1</v>
      </c>
      <c r="N26" s="38">
        <f>N13</f>
        <v>1</v>
      </c>
      <c r="O26" s="62"/>
      <c r="P26" s="37" t="s">
        <v>0</v>
      </c>
      <c r="Q26" s="38">
        <v>365</v>
      </c>
      <c r="R26" s="62"/>
      <c r="S26" s="37" t="s">
        <v>167</v>
      </c>
      <c r="T26" s="38">
        <v>27</v>
      </c>
      <c r="U26" s="62"/>
      <c r="V26" s="37" t="s">
        <v>167</v>
      </c>
      <c r="W26" s="38" t="s">
        <v>164</v>
      </c>
      <c r="X26" s="62"/>
      <c r="Y26" s="37" t="s">
        <v>167</v>
      </c>
      <c r="Z26" s="38" t="s">
        <v>213</v>
      </c>
      <c r="AA26" s="62"/>
      <c r="AB26" s="37" t="s">
        <v>11</v>
      </c>
      <c r="AC26" s="38">
        <v>0.3</v>
      </c>
      <c r="AD26" s="62"/>
      <c r="AE26" s="37" t="s">
        <v>264</v>
      </c>
      <c r="AF26" s="38">
        <f>10/100/365</f>
        <v>2.7397260273972606E-4</v>
      </c>
      <c r="AG26" s="62"/>
      <c r="AH26" s="37" t="s">
        <v>35</v>
      </c>
      <c r="AI26" s="38">
        <v>0</v>
      </c>
      <c r="AJ26" s="39">
        <f t="shared" si="43"/>
        <v>6</v>
      </c>
      <c r="AK26" s="39">
        <f t="shared" si="44"/>
        <v>3</v>
      </c>
      <c r="AL26" s="39">
        <f t="shared" si="45"/>
        <v>12</v>
      </c>
      <c r="AM26" s="39">
        <f t="shared" si="46"/>
        <v>20</v>
      </c>
      <c r="AN26" s="39" t="str">
        <f t="shared" si="47"/>
        <v/>
      </c>
      <c r="AO26" s="39">
        <f t="shared" si="48"/>
        <v>3</v>
      </c>
      <c r="AP26" s="39">
        <f t="shared" si="49"/>
        <v>17</v>
      </c>
      <c r="AQ26" s="39">
        <f t="shared" si="50"/>
        <v>33</v>
      </c>
      <c r="AR26" s="39">
        <f t="shared" si="51"/>
        <v>38</v>
      </c>
      <c r="AS26" s="39" t="str">
        <f t="shared" si="52"/>
        <v/>
      </c>
      <c r="AT26" s="70" t="str">
        <f t="shared" si="14"/>
        <v>nper</v>
      </c>
      <c r="AU26" s="57" t="str">
        <f t="shared" si="15"/>
        <v>nper</v>
      </c>
      <c r="AV26" s="57" t="str">
        <f t="shared" si="16"/>
        <v>nper</v>
      </c>
      <c r="AW26" s="57" t="str">
        <f t="shared" si="17"/>
        <v>nper</v>
      </c>
      <c r="AX26" s="75" t="str">
        <f t="shared" si="18"/>
        <v>-</v>
      </c>
      <c r="AY26" s="75" t="str">
        <f t="shared" si="19"/>
        <v>nper</v>
      </c>
      <c r="AZ26" s="75" t="str">
        <f t="shared" si="20"/>
        <v>nper</v>
      </c>
      <c r="BA26" s="75" t="str">
        <f t="shared" si="21"/>
        <v>nper</v>
      </c>
      <c r="BB26" s="75" t="str">
        <f t="shared" si="22"/>
        <v>nper</v>
      </c>
      <c r="BC26" s="75" t="str">
        <f t="shared" si="23"/>
        <v>-</v>
      </c>
      <c r="BD26" s="94"/>
      <c r="BE26" s="40">
        <f t="shared" si="24"/>
        <v>1</v>
      </c>
      <c r="BF26" s="40">
        <f t="shared" si="25"/>
        <v>2</v>
      </c>
      <c r="BG26" s="40">
        <f t="shared" si="26"/>
        <v>1</v>
      </c>
      <c r="BH26" s="40" t="str">
        <f t="shared" si="27"/>
        <v>len(perlen)</v>
      </c>
      <c r="BI26" s="40" t="str">
        <f t="shared" si="28"/>
        <v>-</v>
      </c>
      <c r="BJ26" s="40">
        <f t="shared" si="29"/>
        <v>3</v>
      </c>
      <c r="BK26" s="40">
        <f t="shared" si="30"/>
        <v>2</v>
      </c>
      <c r="BL26" s="40">
        <f t="shared" si="31"/>
        <v>1</v>
      </c>
      <c r="BM26" s="40">
        <f t="shared" si="32"/>
        <v>2</v>
      </c>
      <c r="BN26" s="40" t="str">
        <f t="shared" si="33"/>
        <v>-</v>
      </c>
      <c r="BO26" s="94" t="s">
        <v>2</v>
      </c>
      <c r="BP26" s="39">
        <f>IF(INDEX($AT$15:$BD$117,$B26,BV$3)&lt;&gt;"-",MAX(BP$14:BP25)+1,0)</f>
        <v>0</v>
      </c>
      <c r="BQ26" s="39">
        <f t="shared" si="34"/>
        <v>12</v>
      </c>
      <c r="BR26" s="39">
        <f t="shared" si="35"/>
        <v>41</v>
      </c>
      <c r="BS26" s="105" t="str">
        <f t="shared" si="36"/>
        <v>trpt</v>
      </c>
      <c r="BT26" s="106">
        <f t="shared" si="37"/>
        <v>0.2</v>
      </c>
      <c r="BU26" s="79">
        <f t="shared" si="38"/>
        <v>12</v>
      </c>
      <c r="BV26" s="85">
        <f t="shared" si="39"/>
        <v>14</v>
      </c>
      <c r="BW26" s="65" t="str">
        <f t="shared" si="40"/>
        <v>nplane</v>
      </c>
      <c r="BX26" s="66">
        <f t="shared" si="53"/>
        <v>0</v>
      </c>
      <c r="BY26" s="100" t="str">
        <f t="shared" si="41"/>
        <v>nplane</v>
      </c>
      <c r="BZ26" s="198">
        <f t="shared" si="42"/>
        <v>0</v>
      </c>
      <c r="CA26" s="109" t="s">
        <v>2</v>
      </c>
      <c r="CB26" s="85"/>
      <c r="CC26" s="85">
        <v>22</v>
      </c>
      <c r="CD26" s="85">
        <v>17</v>
      </c>
      <c r="CE26" s="85"/>
      <c r="CF26" s="85">
        <v>17</v>
      </c>
      <c r="CG26" s="85" t="s">
        <v>2</v>
      </c>
      <c r="CH26" s="85" t="s">
        <v>2</v>
      </c>
      <c r="CI26" s="85">
        <v>30</v>
      </c>
      <c r="CJ26" s="85">
        <v>14</v>
      </c>
      <c r="CK26" s="85" t="s">
        <v>2</v>
      </c>
      <c r="CL26" s="109" t="s">
        <v>2</v>
      </c>
      <c r="CM26" s="66"/>
      <c r="CN26" s="66"/>
      <c r="CO26" s="66"/>
      <c r="CP26" s="66"/>
      <c r="CQ26" s="66"/>
      <c r="CR26" s="66"/>
      <c r="CS26" s="66"/>
      <c r="CT26" s="66"/>
      <c r="CU26" s="66"/>
      <c r="CV26" s="66"/>
      <c r="CW26" s="66"/>
    </row>
    <row r="27" spans="1:101" s="3" customFormat="1" ht="8.1" customHeight="1" x14ac:dyDescent="0.15">
      <c r="A27" s="66" t="s">
        <v>193</v>
      </c>
      <c r="B27" s="36">
        <f t="shared" si="13"/>
        <v>13</v>
      </c>
      <c r="C27" s="199" t="s">
        <v>0</v>
      </c>
      <c r="D27" s="201" t="s">
        <v>2</v>
      </c>
      <c r="E27" s="192"/>
      <c r="F27" s="191" t="s">
        <v>4</v>
      </c>
      <c r="G27" s="194" t="s">
        <v>2</v>
      </c>
      <c r="H27" s="97"/>
      <c r="I27" s="62"/>
      <c r="J27" s="37" t="s">
        <v>7</v>
      </c>
      <c r="K27" s="38">
        <v>0</v>
      </c>
      <c r="L27" s="62"/>
      <c r="M27" s="37" t="s">
        <v>12</v>
      </c>
      <c r="N27" s="38">
        <v>1</v>
      </c>
      <c r="O27" s="62"/>
      <c r="P27" s="37" t="s">
        <v>12</v>
      </c>
      <c r="Q27" s="38">
        <v>1</v>
      </c>
      <c r="R27" s="62"/>
      <c r="S27" s="37" t="s">
        <v>201</v>
      </c>
      <c r="T27" s="38">
        <v>27</v>
      </c>
      <c r="U27" s="62"/>
      <c r="V27" s="37" t="s">
        <v>29</v>
      </c>
      <c r="W27" s="38">
        <v>1</v>
      </c>
      <c r="X27" s="62"/>
      <c r="Y27" s="37" t="s">
        <v>201</v>
      </c>
      <c r="Z27" s="38" t="s">
        <v>167</v>
      </c>
      <c r="AA27" s="62"/>
      <c r="AB27" s="37" t="s">
        <v>260</v>
      </c>
      <c r="AC27" s="38">
        <v>0.3</v>
      </c>
      <c r="AD27" s="62"/>
      <c r="AE27" s="37" t="s">
        <v>167</v>
      </c>
      <c r="AF27" s="38">
        <v>1</v>
      </c>
      <c r="AG27" s="62" t="s">
        <v>12</v>
      </c>
      <c r="AH27" s="37" t="s">
        <v>265</v>
      </c>
      <c r="AI27" s="127">
        <v>1.474E-4</v>
      </c>
      <c r="AJ27" s="39">
        <f t="shared" si="43"/>
        <v>19</v>
      </c>
      <c r="AK27" s="39">
        <f t="shared" si="44"/>
        <v>22</v>
      </c>
      <c r="AL27" s="39">
        <f t="shared" si="45"/>
        <v>11</v>
      </c>
      <c r="AM27" s="39">
        <f t="shared" si="46"/>
        <v>12</v>
      </c>
      <c r="AN27" s="39" t="str">
        <f t="shared" si="47"/>
        <v/>
      </c>
      <c r="AO27" s="39" t="str">
        <f t="shared" si="48"/>
        <v/>
      </c>
      <c r="AP27" s="39" t="str">
        <f t="shared" si="49"/>
        <v/>
      </c>
      <c r="AQ27" s="39">
        <f t="shared" si="50"/>
        <v>16</v>
      </c>
      <c r="AR27" s="39" t="str">
        <f t="shared" si="51"/>
        <v/>
      </c>
      <c r="AS27" s="39" t="str">
        <f t="shared" si="52"/>
        <v/>
      </c>
      <c r="AT27" s="70" t="str">
        <f t="shared" si="14"/>
        <v>perlen</v>
      </c>
      <c r="AU27" s="57" t="str">
        <f t="shared" si="15"/>
        <v>perlen</v>
      </c>
      <c r="AV27" s="57" t="str">
        <f t="shared" si="16"/>
        <v>perlen</v>
      </c>
      <c r="AW27" s="57" t="str">
        <f t="shared" si="17"/>
        <v>perlen</v>
      </c>
      <c r="AX27" s="75" t="str">
        <f t="shared" si="18"/>
        <v>-</v>
      </c>
      <c r="AY27" s="75" t="str">
        <f t="shared" si="19"/>
        <v>-</v>
      </c>
      <c r="AZ27" s="75" t="str">
        <f t="shared" si="20"/>
        <v>-</v>
      </c>
      <c r="BA27" s="75" t="str">
        <f t="shared" si="21"/>
        <v>perlen_mf</v>
      </c>
      <c r="BB27" s="75" t="str">
        <f t="shared" si="22"/>
        <v>-</v>
      </c>
      <c r="BC27" s="75" t="str">
        <f t="shared" si="23"/>
        <v>-</v>
      </c>
      <c r="BD27" s="94"/>
      <c r="BE27" s="40">
        <f t="shared" si="24"/>
        <v>2000</v>
      </c>
      <c r="BF27" s="40" t="str">
        <f t="shared" si="25"/>
        <v>160 , 1340</v>
      </c>
      <c r="BG27" s="40">
        <f t="shared" si="26"/>
        <v>365</v>
      </c>
      <c r="BH27" s="40">
        <f t="shared" si="27"/>
        <v>365</v>
      </c>
      <c r="BI27" s="40" t="str">
        <f t="shared" si="28"/>
        <v>-</v>
      </c>
      <c r="BJ27" s="40" t="str">
        <f t="shared" si="29"/>
        <v>-</v>
      </c>
      <c r="BK27" s="40" t="str">
        <f t="shared" si="30"/>
        <v>-</v>
      </c>
      <c r="BL27" s="40">
        <f t="shared" si="31"/>
        <v>100</v>
      </c>
      <c r="BM27" s="40" t="str">
        <f t="shared" si="32"/>
        <v>-</v>
      </c>
      <c r="BN27" s="40" t="str">
        <f t="shared" si="33"/>
        <v>-</v>
      </c>
      <c r="BO27" s="94" t="s">
        <v>2</v>
      </c>
      <c r="BP27" s="39">
        <f>IF(INDEX($AT$15:$BD$117,$B27,BV$3)&lt;&gt;"-",MAX(BP$14:BP26)+1,0)</f>
        <v>0</v>
      </c>
      <c r="BQ27" s="39">
        <f t="shared" si="34"/>
        <v>13</v>
      </c>
      <c r="BR27" s="39">
        <f t="shared" si="35"/>
        <v>54</v>
      </c>
      <c r="BS27" s="105" t="str">
        <f t="shared" si="36"/>
        <v>dceps</v>
      </c>
      <c r="BT27" s="106">
        <f t="shared" si="37"/>
        <v>1.0000000000000001E-5</v>
      </c>
      <c r="BU27" s="79">
        <f t="shared" si="38"/>
        <v>13</v>
      </c>
      <c r="BV27" s="85">
        <f t="shared" si="39"/>
        <v>15</v>
      </c>
      <c r="BW27" s="65" t="str">
        <f t="shared" si="40"/>
        <v>npl</v>
      </c>
      <c r="BX27" s="66">
        <f t="shared" si="53"/>
        <v>0</v>
      </c>
      <c r="BY27" s="100" t="str">
        <f t="shared" si="41"/>
        <v>npl</v>
      </c>
      <c r="BZ27" s="198">
        <f t="shared" si="42"/>
        <v>0</v>
      </c>
      <c r="CA27" s="109" t="s">
        <v>2</v>
      </c>
      <c r="CB27" s="85"/>
      <c r="CC27" s="85">
        <v>44</v>
      </c>
      <c r="CD27" s="85">
        <v>1</v>
      </c>
      <c r="CE27" s="85"/>
      <c r="CF27" s="85" t="s">
        <v>2</v>
      </c>
      <c r="CG27" s="85">
        <v>27</v>
      </c>
      <c r="CH27" s="85" t="s">
        <v>2</v>
      </c>
      <c r="CI27" s="85">
        <v>37</v>
      </c>
      <c r="CJ27" s="85">
        <v>15</v>
      </c>
      <c r="CK27" s="85" t="s">
        <v>2</v>
      </c>
      <c r="CL27" s="109" t="s">
        <v>2</v>
      </c>
      <c r="CM27" s="66"/>
      <c r="CN27" s="66"/>
      <c r="CO27" s="66"/>
      <c r="CP27" s="66"/>
      <c r="CQ27" s="66"/>
      <c r="CR27" s="66"/>
      <c r="CS27" s="66"/>
      <c r="CT27" s="66"/>
      <c r="CU27" s="66"/>
      <c r="CV27" s="66"/>
      <c r="CW27" s="66"/>
    </row>
    <row r="28" spans="1:101" s="3" customFormat="1" ht="8.1" customHeight="1" x14ac:dyDescent="0.15">
      <c r="A28" s="66" t="s">
        <v>189</v>
      </c>
      <c r="B28" s="36">
        <f t="shared" si="13"/>
        <v>14</v>
      </c>
      <c r="C28" s="199" t="s">
        <v>36</v>
      </c>
      <c r="D28" s="201" t="s">
        <v>2</v>
      </c>
      <c r="E28" s="192"/>
      <c r="F28" s="191" t="s">
        <v>5</v>
      </c>
      <c r="G28" s="194">
        <v>10</v>
      </c>
      <c r="H28" s="97"/>
      <c r="I28" s="62" t="s">
        <v>38</v>
      </c>
      <c r="J28" s="37" t="s">
        <v>50</v>
      </c>
      <c r="K28" s="38">
        <v>0.1</v>
      </c>
      <c r="L28" s="62"/>
      <c r="M28" s="37" t="s">
        <v>101</v>
      </c>
      <c r="N28" s="38">
        <v>1</v>
      </c>
      <c r="O28" s="62"/>
      <c r="P28" s="37" t="s">
        <v>101</v>
      </c>
      <c r="Q28" s="38">
        <v>0.01</v>
      </c>
      <c r="R28" s="62"/>
      <c r="S28" s="37" t="s">
        <v>166</v>
      </c>
      <c r="T28" s="38">
        <v>1</v>
      </c>
      <c r="U28" s="62"/>
      <c r="V28" s="37" t="s">
        <v>31</v>
      </c>
      <c r="W28" s="38">
        <v>20</v>
      </c>
      <c r="X28" s="62"/>
      <c r="Y28" s="37" t="s">
        <v>166</v>
      </c>
      <c r="Z28" s="38">
        <f>0.005*86400</f>
        <v>432</v>
      </c>
      <c r="AA28" s="62"/>
      <c r="AB28" s="37" t="s">
        <v>208</v>
      </c>
      <c r="AC28" s="38">
        <v>0.5</v>
      </c>
      <c r="AD28" s="62"/>
      <c r="AE28" s="37" t="s">
        <v>201</v>
      </c>
      <c r="AF28" s="38" t="s">
        <v>274</v>
      </c>
      <c r="AG28" s="62" t="s">
        <v>77</v>
      </c>
      <c r="AH28" s="37" t="s">
        <v>266</v>
      </c>
      <c r="AI28" s="127">
        <v>1.4740000000000001E-7</v>
      </c>
      <c r="AJ28" s="39">
        <f t="shared" si="43"/>
        <v>31</v>
      </c>
      <c r="AK28" s="39" t="str">
        <f t="shared" si="44"/>
        <v/>
      </c>
      <c r="AL28" s="39">
        <f t="shared" si="45"/>
        <v>19</v>
      </c>
      <c r="AM28" s="39">
        <f t="shared" si="46"/>
        <v>21</v>
      </c>
      <c r="AN28" s="39" t="str">
        <f t="shared" si="47"/>
        <v/>
      </c>
      <c r="AO28" s="39">
        <f t="shared" si="48"/>
        <v>4</v>
      </c>
      <c r="AP28" s="39">
        <f t="shared" si="49"/>
        <v>30</v>
      </c>
      <c r="AQ28" s="39">
        <f t="shared" si="50"/>
        <v>35</v>
      </c>
      <c r="AR28" s="39">
        <f t="shared" si="51"/>
        <v>39</v>
      </c>
      <c r="AS28" s="39" t="str">
        <f t="shared" si="52"/>
        <v/>
      </c>
      <c r="AT28" s="70" t="str">
        <f t="shared" si="14"/>
        <v>nstp</v>
      </c>
      <c r="AU28" s="57" t="str">
        <f t="shared" si="15"/>
        <v>-</v>
      </c>
      <c r="AV28" s="57" t="str">
        <f t="shared" si="16"/>
        <v>nstp</v>
      </c>
      <c r="AW28" s="57" t="str">
        <f t="shared" si="17"/>
        <v>nstp</v>
      </c>
      <c r="AX28" s="75" t="str">
        <f t="shared" si="18"/>
        <v>-</v>
      </c>
      <c r="AY28" s="75" t="str">
        <f t="shared" si="19"/>
        <v>nstp</v>
      </c>
      <c r="AZ28" s="75" t="str">
        <f t="shared" si="20"/>
        <v>nstp</v>
      </c>
      <c r="BA28" s="75" t="str">
        <f t="shared" si="21"/>
        <v>nstp</v>
      </c>
      <c r="BB28" s="75" t="str">
        <f t="shared" si="22"/>
        <v>nstp</v>
      </c>
      <c r="BC28" s="75" t="str">
        <f t="shared" si="23"/>
        <v>-</v>
      </c>
      <c r="BD28" s="94"/>
      <c r="BE28" s="40">
        <f t="shared" si="24"/>
        <v>100</v>
      </c>
      <c r="BF28" s="40" t="str">
        <f t="shared" si="25"/>
        <v>-</v>
      </c>
      <c r="BG28" s="40" t="str">
        <f t="shared" si="26"/>
        <v>[2 , 730]</v>
      </c>
      <c r="BH28" s="40">
        <f t="shared" si="27"/>
        <v>100</v>
      </c>
      <c r="BI28" s="40" t="str">
        <f t="shared" si="28"/>
        <v>-</v>
      </c>
      <c r="BJ28" s="40">
        <f t="shared" si="29"/>
        <v>100</v>
      </c>
      <c r="BK28" s="40" t="str">
        <f t="shared" si="30"/>
        <v>[365, 1095]</v>
      </c>
      <c r="BL28" s="40">
        <f t="shared" si="31"/>
        <v>10</v>
      </c>
      <c r="BM28" s="40" t="str">
        <f t="shared" si="32"/>
        <v>(1)</v>
      </c>
      <c r="BN28" s="40" t="str">
        <f t="shared" si="33"/>
        <v>-</v>
      </c>
      <c r="BO28" s="94" t="s">
        <v>2</v>
      </c>
      <c r="BP28" s="39">
        <f>IF(INDEX($AT$15:$BD$117,$B28,BV$3)&lt;&gt;"-",MAX(BP$14:BP27)+1,0)</f>
        <v>0</v>
      </c>
      <c r="BQ28" s="39">
        <f t="shared" si="34"/>
        <v>14</v>
      </c>
      <c r="BR28" s="39">
        <f t="shared" si="35"/>
        <v>55</v>
      </c>
      <c r="BS28" s="105" t="str">
        <f t="shared" si="36"/>
        <v>nplane</v>
      </c>
      <c r="BT28" s="106">
        <f t="shared" si="37"/>
        <v>0</v>
      </c>
      <c r="BU28" s="79">
        <f t="shared" si="38"/>
        <v>14</v>
      </c>
      <c r="BV28" s="85">
        <f t="shared" si="39"/>
        <v>16</v>
      </c>
      <c r="BW28" s="65" t="str">
        <f t="shared" si="40"/>
        <v>nph</v>
      </c>
      <c r="BX28" s="66">
        <f t="shared" si="53"/>
        <v>0</v>
      </c>
      <c r="BY28" s="100" t="str">
        <f t="shared" si="41"/>
        <v>nph</v>
      </c>
      <c r="BZ28" s="198">
        <f t="shared" si="42"/>
        <v>16</v>
      </c>
      <c r="CA28" s="109" t="s">
        <v>2</v>
      </c>
      <c r="CB28" s="85"/>
      <c r="CC28" s="85"/>
      <c r="CD28" s="85">
        <v>19</v>
      </c>
      <c r="CE28" s="85"/>
      <c r="CF28" s="85" t="s">
        <v>2</v>
      </c>
      <c r="CG28" s="85" t="s">
        <v>2</v>
      </c>
      <c r="CH28" s="85" t="s">
        <v>2</v>
      </c>
      <c r="CI28" s="85" t="s">
        <v>2</v>
      </c>
      <c r="CJ28" s="85">
        <v>16</v>
      </c>
      <c r="CK28" s="85" t="s">
        <v>2</v>
      </c>
      <c r="CL28" s="109" t="s">
        <v>2</v>
      </c>
      <c r="CM28" s="66"/>
      <c r="CN28" s="66"/>
      <c r="CO28" s="66"/>
      <c r="CP28" s="66"/>
      <c r="CQ28" s="66"/>
      <c r="CR28" s="66"/>
      <c r="CS28" s="66"/>
      <c r="CT28" s="66"/>
      <c r="CU28" s="66"/>
      <c r="CV28" s="66"/>
      <c r="CW28" s="66"/>
    </row>
    <row r="29" spans="1:101" s="3" customFormat="1" ht="8.1" customHeight="1" x14ac:dyDescent="0.15">
      <c r="A29" s="66" t="s">
        <v>191</v>
      </c>
      <c r="B29" s="36">
        <f t="shared" si="13"/>
        <v>15</v>
      </c>
      <c r="C29" s="199" t="s">
        <v>47</v>
      </c>
      <c r="D29" s="201" t="s">
        <v>2</v>
      </c>
      <c r="E29" s="192"/>
      <c r="F29" s="191" t="s">
        <v>6</v>
      </c>
      <c r="G29" s="194">
        <v>1</v>
      </c>
      <c r="H29" s="97"/>
      <c r="I29" s="62" t="s">
        <v>12</v>
      </c>
      <c r="J29" s="37" t="s">
        <v>51</v>
      </c>
      <c r="K29" s="38">
        <v>0.01</v>
      </c>
      <c r="L29" s="62"/>
      <c r="M29" s="37" t="s">
        <v>102</v>
      </c>
      <c r="N29" s="38">
        <v>1000</v>
      </c>
      <c r="O29" s="62"/>
      <c r="P29" s="37" t="s">
        <v>102</v>
      </c>
      <c r="Q29" s="38">
        <v>1000</v>
      </c>
      <c r="R29" s="62"/>
      <c r="S29" s="37" t="s">
        <v>35</v>
      </c>
      <c r="T29" s="38">
        <v>0</v>
      </c>
      <c r="U29" s="62"/>
      <c r="V29" s="37" t="s">
        <v>30</v>
      </c>
      <c r="W29" s="38">
        <v>40</v>
      </c>
      <c r="X29" s="62"/>
      <c r="Y29" s="37" t="s">
        <v>35</v>
      </c>
      <c r="Z29" s="38">
        <v>0</v>
      </c>
      <c r="AA29" s="62"/>
      <c r="AB29" s="37" t="s">
        <v>209</v>
      </c>
      <c r="AC29" s="38">
        <v>100</v>
      </c>
      <c r="AD29" s="62" t="s">
        <v>12</v>
      </c>
      <c r="AE29" s="37" t="s">
        <v>265</v>
      </c>
      <c r="AF29" s="38">
        <f>0.0005/100*86400</f>
        <v>0.43200000000000005</v>
      </c>
      <c r="AG29" s="62"/>
      <c r="AH29" s="37" t="s">
        <v>166</v>
      </c>
      <c r="AI29" s="38" t="s">
        <v>262</v>
      </c>
      <c r="AJ29" s="39">
        <f t="shared" si="43"/>
        <v>10</v>
      </c>
      <c r="AK29" s="39">
        <f t="shared" si="44"/>
        <v>7</v>
      </c>
      <c r="AL29" s="39">
        <f t="shared" si="45"/>
        <v>64</v>
      </c>
      <c r="AM29" s="39" t="str">
        <f t="shared" si="46"/>
        <v/>
      </c>
      <c r="AN29" s="39" t="str">
        <f t="shared" si="47"/>
        <v/>
      </c>
      <c r="AO29" s="39" t="str">
        <f t="shared" si="48"/>
        <v/>
      </c>
      <c r="AP29" s="39" t="str">
        <f t="shared" si="49"/>
        <v/>
      </c>
      <c r="AQ29" s="39" t="str">
        <f t="shared" si="50"/>
        <v/>
      </c>
      <c r="AR29" s="39" t="str">
        <f t="shared" si="51"/>
        <v/>
      </c>
      <c r="AS29" s="39" t="str">
        <f t="shared" si="52"/>
        <v/>
      </c>
      <c r="AT29" s="70" t="str">
        <f t="shared" si="14"/>
        <v>period1</v>
      </c>
      <c r="AU29" s="57" t="str">
        <f t="shared" si="15"/>
        <v>period1</v>
      </c>
      <c r="AV29" s="57" t="str">
        <f t="shared" si="16"/>
        <v>period1</v>
      </c>
      <c r="AW29" s="57" t="str">
        <f t="shared" si="17"/>
        <v>-</v>
      </c>
      <c r="AX29" s="75" t="str">
        <f t="shared" si="18"/>
        <v>-</v>
      </c>
      <c r="AY29" s="75" t="str">
        <f t="shared" si="19"/>
        <v>-</v>
      </c>
      <c r="AZ29" s="75" t="str">
        <f t="shared" si="20"/>
        <v>-</v>
      </c>
      <c r="BA29" s="75" t="str">
        <f t="shared" si="21"/>
        <v>-</v>
      </c>
      <c r="BB29" s="75" t="str">
        <f t="shared" si="22"/>
        <v>-</v>
      </c>
      <c r="BC29" s="75" t="str">
        <f t="shared" si="23"/>
        <v>-</v>
      </c>
      <c r="BD29" s="94"/>
      <c r="BE29" s="40">
        <f t="shared" si="24"/>
        <v>2</v>
      </c>
      <c r="BF29" s="40">
        <f t="shared" si="25"/>
        <v>160</v>
      </c>
      <c r="BG29" s="40">
        <f t="shared" si="26"/>
        <v>365</v>
      </c>
      <c r="BH29" s="40" t="str">
        <f t="shared" si="27"/>
        <v>-</v>
      </c>
      <c r="BI29" s="40" t="str">
        <f t="shared" si="28"/>
        <v>-</v>
      </c>
      <c r="BJ29" s="40" t="str">
        <f t="shared" si="29"/>
        <v>-</v>
      </c>
      <c r="BK29" s="40" t="str">
        <f t="shared" si="30"/>
        <v>-</v>
      </c>
      <c r="BL29" s="40" t="str">
        <f t="shared" si="31"/>
        <v>-</v>
      </c>
      <c r="BM29" s="40" t="str">
        <f t="shared" si="32"/>
        <v>-</v>
      </c>
      <c r="BN29" s="40" t="str">
        <f t="shared" si="33"/>
        <v>-</v>
      </c>
      <c r="BO29" s="94" t="s">
        <v>2</v>
      </c>
      <c r="BP29" s="39">
        <f>IF(INDEX($AT$15:$BD$117,$B29,BV$3)&lt;&gt;"-",MAX(BP$14:BP28)+1,0)</f>
        <v>0</v>
      </c>
      <c r="BQ29" s="39">
        <f t="shared" si="34"/>
        <v>15</v>
      </c>
      <c r="BR29" s="39">
        <f t="shared" si="35"/>
        <v>56</v>
      </c>
      <c r="BS29" s="105" t="str">
        <f t="shared" si="36"/>
        <v>npl</v>
      </c>
      <c r="BT29" s="106">
        <f t="shared" si="37"/>
        <v>0</v>
      </c>
      <c r="BU29" s="79">
        <f t="shared" si="38"/>
        <v>15</v>
      </c>
      <c r="BV29" s="85">
        <f t="shared" si="39"/>
        <v>17</v>
      </c>
      <c r="BW29" s="65" t="str">
        <f t="shared" si="40"/>
        <v>npmin</v>
      </c>
      <c r="BX29" s="66">
        <f t="shared" si="53"/>
        <v>0</v>
      </c>
      <c r="BY29" s="100" t="str">
        <f t="shared" si="41"/>
        <v>npmin</v>
      </c>
      <c r="BZ29" s="198">
        <f t="shared" si="42"/>
        <v>0</v>
      </c>
      <c r="CA29" s="109" t="s">
        <v>2</v>
      </c>
      <c r="CB29" s="85"/>
      <c r="CC29" s="85"/>
      <c r="CD29" s="85" t="s">
        <v>2</v>
      </c>
      <c r="CE29" s="85"/>
      <c r="CF29" s="85" t="s">
        <v>2</v>
      </c>
      <c r="CG29" s="85" t="s">
        <v>2</v>
      </c>
      <c r="CH29" s="85" t="s">
        <v>2</v>
      </c>
      <c r="CI29" s="85">
        <v>29</v>
      </c>
      <c r="CJ29" s="85">
        <v>17</v>
      </c>
      <c r="CK29" s="85" t="s">
        <v>2</v>
      </c>
      <c r="CL29" s="109" t="s">
        <v>2</v>
      </c>
      <c r="CM29" s="66"/>
      <c r="CN29" s="66"/>
      <c r="CO29" s="66"/>
      <c r="CP29" s="66"/>
      <c r="CQ29" s="66"/>
      <c r="CR29" s="66"/>
      <c r="CS29" s="66"/>
      <c r="CT29" s="66"/>
      <c r="CU29" s="66"/>
      <c r="CV29" s="66"/>
      <c r="CW29" s="66"/>
    </row>
    <row r="30" spans="1:101" s="3" customFormat="1" ht="8.1" customHeight="1" x14ac:dyDescent="0.15">
      <c r="A30" s="66" t="s">
        <v>194</v>
      </c>
      <c r="B30" s="36">
        <f t="shared" si="13"/>
        <v>16</v>
      </c>
      <c r="C30" s="199" t="s">
        <v>48</v>
      </c>
      <c r="D30" s="201" t="s">
        <v>2</v>
      </c>
      <c r="E30" s="192"/>
      <c r="F30" s="191" t="s">
        <v>32</v>
      </c>
      <c r="G30" s="194">
        <v>0</v>
      </c>
      <c r="H30" s="97"/>
      <c r="I30" s="62" t="s">
        <v>33</v>
      </c>
      <c r="J30" s="37" t="s">
        <v>52</v>
      </c>
      <c r="K30" s="38">
        <v>0.37</v>
      </c>
      <c r="L30" s="62"/>
      <c r="M30" s="37" t="s">
        <v>119</v>
      </c>
      <c r="N30" s="38">
        <v>10</v>
      </c>
      <c r="O30" s="62"/>
      <c r="P30" s="37" t="s">
        <v>127</v>
      </c>
      <c r="Q30" s="38">
        <v>2</v>
      </c>
      <c r="R30" s="62"/>
      <c r="S30" s="37" t="s">
        <v>20</v>
      </c>
      <c r="T30" s="127">
        <v>1.0000000000000001E-5</v>
      </c>
      <c r="U30" s="62"/>
      <c r="V30" s="37" t="s">
        <v>168</v>
      </c>
      <c r="W30" s="38">
        <v>-1</v>
      </c>
      <c r="X30" s="62"/>
      <c r="Y30" s="37" t="s">
        <v>56</v>
      </c>
      <c r="Z30" s="38" t="s">
        <v>214</v>
      </c>
      <c r="AA30" s="62" t="s">
        <v>0</v>
      </c>
      <c r="AB30" s="37" t="s">
        <v>167</v>
      </c>
      <c r="AC30" s="38">
        <v>100</v>
      </c>
      <c r="AD30" s="62" t="s">
        <v>77</v>
      </c>
      <c r="AE30" s="37" t="s">
        <v>266</v>
      </c>
      <c r="AF30" s="38">
        <f>0.01/100*86400</f>
        <v>8.64</v>
      </c>
      <c r="AG30" s="62"/>
      <c r="AH30" s="37" t="s">
        <v>312</v>
      </c>
      <c r="AI30" s="38" t="s">
        <v>266</v>
      </c>
      <c r="AJ30" s="39">
        <f t="shared" si="43"/>
        <v>11</v>
      </c>
      <c r="AK30" s="39">
        <f t="shared" si="44"/>
        <v>8</v>
      </c>
      <c r="AL30" s="39" t="str">
        <f t="shared" si="45"/>
        <v/>
      </c>
      <c r="AM30" s="39" t="str">
        <f t="shared" si="46"/>
        <v/>
      </c>
      <c r="AN30" s="39" t="str">
        <f t="shared" si="47"/>
        <v/>
      </c>
      <c r="AO30" s="39" t="str">
        <f t="shared" si="48"/>
        <v/>
      </c>
      <c r="AP30" s="39" t="str">
        <f t="shared" si="49"/>
        <v/>
      </c>
      <c r="AQ30" s="39" t="str">
        <f t="shared" si="50"/>
        <v/>
      </c>
      <c r="AR30" s="39" t="str">
        <f t="shared" si="51"/>
        <v/>
      </c>
      <c r="AS30" s="39" t="str">
        <f t="shared" si="52"/>
        <v/>
      </c>
      <c r="AT30" s="70" t="str">
        <f t="shared" si="14"/>
        <v>period2</v>
      </c>
      <c r="AU30" s="57" t="str">
        <f t="shared" si="15"/>
        <v>period2</v>
      </c>
      <c r="AV30" s="57" t="str">
        <f t="shared" si="16"/>
        <v>-</v>
      </c>
      <c r="AW30" s="57" t="str">
        <f t="shared" si="17"/>
        <v>-</v>
      </c>
      <c r="AX30" s="75" t="str">
        <f t="shared" si="18"/>
        <v>-</v>
      </c>
      <c r="AY30" s="75" t="str">
        <f t="shared" si="19"/>
        <v>-</v>
      </c>
      <c r="AZ30" s="75" t="str">
        <f t="shared" si="20"/>
        <v>-</v>
      </c>
      <c r="BA30" s="75" t="str">
        <f t="shared" si="21"/>
        <v>-</v>
      </c>
      <c r="BB30" s="75" t="str">
        <f t="shared" si="22"/>
        <v>-</v>
      </c>
      <c r="BC30" s="75" t="str">
        <f t="shared" si="23"/>
        <v>-</v>
      </c>
      <c r="BD30" s="94"/>
      <c r="BE30" s="40">
        <f t="shared" si="24"/>
        <v>3</v>
      </c>
      <c r="BF30" s="40">
        <f t="shared" si="25"/>
        <v>1340</v>
      </c>
      <c r="BG30" s="40" t="str">
        <f t="shared" si="26"/>
        <v>-</v>
      </c>
      <c r="BH30" s="40" t="str">
        <f t="shared" si="27"/>
        <v>-</v>
      </c>
      <c r="BI30" s="40" t="str">
        <f t="shared" si="28"/>
        <v>-</v>
      </c>
      <c r="BJ30" s="40" t="str">
        <f t="shared" si="29"/>
        <v>-</v>
      </c>
      <c r="BK30" s="40" t="str">
        <f t="shared" si="30"/>
        <v>-</v>
      </c>
      <c r="BL30" s="40" t="str">
        <f t="shared" si="31"/>
        <v>-</v>
      </c>
      <c r="BM30" s="40" t="str">
        <f t="shared" si="32"/>
        <v>-</v>
      </c>
      <c r="BN30" s="40" t="str">
        <f t="shared" si="33"/>
        <v>-</v>
      </c>
      <c r="BO30" s="94" t="s">
        <v>2</v>
      </c>
      <c r="BP30" s="39">
        <f>IF(INDEX($AT$15:$BD$117,$B30,BV$3)&lt;&gt;"-",MAX(BP$14:BP29)+1,0)</f>
        <v>0</v>
      </c>
      <c r="BQ30" s="39">
        <f t="shared" si="34"/>
        <v>16</v>
      </c>
      <c r="BR30" s="39">
        <f t="shared" si="35"/>
        <v>57</v>
      </c>
      <c r="BS30" s="105" t="str">
        <f t="shared" si="36"/>
        <v>nph</v>
      </c>
      <c r="BT30" s="106">
        <f t="shared" si="37"/>
        <v>16</v>
      </c>
      <c r="BU30" s="79">
        <f t="shared" si="38"/>
        <v>16</v>
      </c>
      <c r="BV30" s="85">
        <f t="shared" si="39"/>
        <v>18</v>
      </c>
      <c r="BW30" s="65" t="str">
        <f t="shared" si="40"/>
        <v>npmax</v>
      </c>
      <c r="BX30" s="66">
        <f t="shared" si="53"/>
        <v>0</v>
      </c>
      <c r="BY30" s="100" t="str">
        <f t="shared" si="41"/>
        <v>npmax</v>
      </c>
      <c r="BZ30" s="198">
        <f t="shared" si="42"/>
        <v>32</v>
      </c>
      <c r="CA30" s="109" t="s">
        <v>2</v>
      </c>
      <c r="CB30" s="85"/>
      <c r="CC30" s="85"/>
      <c r="CD30" s="85" t="s">
        <v>2</v>
      </c>
      <c r="CE30" s="85"/>
      <c r="CF30" s="85" t="s">
        <v>2</v>
      </c>
      <c r="CG30" s="85" t="s">
        <v>2</v>
      </c>
      <c r="CH30" s="85" t="s">
        <v>2</v>
      </c>
      <c r="CI30" s="85">
        <v>35</v>
      </c>
      <c r="CJ30" s="85">
        <v>18</v>
      </c>
      <c r="CK30" s="85" t="s">
        <v>2</v>
      </c>
      <c r="CL30" s="109" t="s">
        <v>2</v>
      </c>
      <c r="CM30" s="66"/>
      <c r="CN30" s="66"/>
      <c r="CO30" s="66"/>
      <c r="CP30" s="66"/>
      <c r="CQ30" s="66"/>
      <c r="CR30" s="66"/>
      <c r="CS30" s="66"/>
      <c r="CT30" s="66"/>
      <c r="CU30" s="66"/>
      <c r="CV30" s="66"/>
      <c r="CW30" s="66"/>
    </row>
    <row r="31" spans="1:101" s="3" customFormat="1" ht="8.1" customHeight="1" x14ac:dyDescent="0.15">
      <c r="A31" s="66" t="s">
        <v>195</v>
      </c>
      <c r="B31" s="36">
        <f t="shared" si="13"/>
        <v>17</v>
      </c>
      <c r="C31" s="199" t="s">
        <v>49</v>
      </c>
      <c r="D31" s="201" t="s">
        <v>2</v>
      </c>
      <c r="E31" s="192"/>
      <c r="F31" s="191" t="s">
        <v>7</v>
      </c>
      <c r="G31" s="194">
        <v>-1</v>
      </c>
      <c r="H31" s="97"/>
      <c r="I31" s="62"/>
      <c r="J31" s="37" t="s">
        <v>53</v>
      </c>
      <c r="K31" s="38">
        <v>1.587</v>
      </c>
      <c r="L31" s="62"/>
      <c r="M31" s="37" t="s">
        <v>11</v>
      </c>
      <c r="N31" s="38">
        <v>0.3</v>
      </c>
      <c r="O31" s="62"/>
      <c r="P31" s="37" t="s">
        <v>11</v>
      </c>
      <c r="Q31" s="38">
        <v>0.1</v>
      </c>
      <c r="R31" s="62"/>
      <c r="S31" s="37" t="s">
        <v>18</v>
      </c>
      <c r="T31" s="38">
        <v>1</v>
      </c>
      <c r="U31" s="62"/>
      <c r="V31" s="37" t="s">
        <v>127</v>
      </c>
      <c r="W31" s="38">
        <v>0.1</v>
      </c>
      <c r="X31" s="62"/>
      <c r="Y31" s="37" t="s">
        <v>1</v>
      </c>
      <c r="Z31" s="38">
        <v>2</v>
      </c>
      <c r="AA31" s="62"/>
      <c r="AB31" s="37" t="s">
        <v>201</v>
      </c>
      <c r="AC31" s="38">
        <v>100</v>
      </c>
      <c r="AD31" s="62"/>
      <c r="AE31" s="37" t="s">
        <v>166</v>
      </c>
      <c r="AF31" s="38" t="s">
        <v>262</v>
      </c>
      <c r="AG31" s="62"/>
      <c r="AH31" s="37" t="s">
        <v>110</v>
      </c>
      <c r="AI31" s="127">
        <v>1</v>
      </c>
      <c r="AJ31" s="39">
        <f t="shared" si="43"/>
        <v>12</v>
      </c>
      <c r="AK31" s="39">
        <f t="shared" si="44"/>
        <v>9</v>
      </c>
      <c r="AL31" s="39">
        <f t="shared" si="45"/>
        <v>63</v>
      </c>
      <c r="AM31" s="39" t="str">
        <f t="shared" si="46"/>
        <v/>
      </c>
      <c r="AN31" s="39" t="str">
        <f t="shared" si="47"/>
        <v/>
      </c>
      <c r="AO31" s="39" t="str">
        <f t="shared" si="48"/>
        <v/>
      </c>
      <c r="AP31" s="39" t="str">
        <f t="shared" si="49"/>
        <v/>
      </c>
      <c r="AQ31" s="39" t="str">
        <f t="shared" si="50"/>
        <v/>
      </c>
      <c r="AR31" s="39" t="str">
        <f t="shared" si="51"/>
        <v/>
      </c>
      <c r="AS31" s="39" t="str">
        <f t="shared" si="52"/>
        <v/>
      </c>
      <c r="AT31" s="70" t="str">
        <f t="shared" si="14"/>
        <v>delta_time</v>
      </c>
      <c r="AU31" s="57" t="str">
        <f t="shared" si="15"/>
        <v>delta_time</v>
      </c>
      <c r="AV31" s="57" t="str">
        <f t="shared" si="16"/>
        <v>delta_time</v>
      </c>
      <c r="AW31" s="57" t="str">
        <f t="shared" si="17"/>
        <v>-</v>
      </c>
      <c r="AX31" s="75" t="str">
        <f t="shared" si="18"/>
        <v>-</v>
      </c>
      <c r="AY31" s="75" t="str">
        <f t="shared" si="19"/>
        <v>-</v>
      </c>
      <c r="AZ31" s="75" t="str">
        <f t="shared" si="20"/>
        <v>-</v>
      </c>
      <c r="BA31" s="75" t="str">
        <f t="shared" si="21"/>
        <v>-</v>
      </c>
      <c r="BB31" s="75" t="str">
        <f t="shared" si="22"/>
        <v>-</v>
      </c>
      <c r="BC31" s="75" t="str">
        <f t="shared" si="23"/>
        <v>-</v>
      </c>
      <c r="BD31" s="94"/>
      <c r="BE31" s="40">
        <f t="shared" si="24"/>
        <v>4</v>
      </c>
      <c r="BF31" s="40">
        <f t="shared" si="25"/>
        <v>1</v>
      </c>
      <c r="BG31" s="40">
        <f t="shared" si="26"/>
        <v>1</v>
      </c>
      <c r="BH31" s="40" t="str">
        <f t="shared" si="27"/>
        <v>-</v>
      </c>
      <c r="BI31" s="40" t="str">
        <f t="shared" si="28"/>
        <v>-</v>
      </c>
      <c r="BJ31" s="40" t="str">
        <f t="shared" si="29"/>
        <v>-</v>
      </c>
      <c r="BK31" s="40" t="str">
        <f t="shared" si="30"/>
        <v>-</v>
      </c>
      <c r="BL31" s="40" t="str">
        <f t="shared" si="31"/>
        <v>-</v>
      </c>
      <c r="BM31" s="40" t="str">
        <f t="shared" si="32"/>
        <v>-</v>
      </c>
      <c r="BN31" s="40" t="str">
        <f t="shared" si="33"/>
        <v>-</v>
      </c>
      <c r="BO31" s="94" t="s">
        <v>2</v>
      </c>
      <c r="BP31" s="39">
        <f>IF(INDEX($AT$15:$BD$117,$B31,BV$3)&lt;&gt;"-",MAX(BP$14:BP30)+1,0)</f>
        <v>0</v>
      </c>
      <c r="BQ31" s="39">
        <f t="shared" si="34"/>
        <v>17</v>
      </c>
      <c r="BR31" s="39">
        <f t="shared" si="35"/>
        <v>58</v>
      </c>
      <c r="BS31" s="105" t="str">
        <f t="shared" si="36"/>
        <v>npmin</v>
      </c>
      <c r="BT31" s="106">
        <f t="shared" si="37"/>
        <v>0</v>
      </c>
      <c r="BU31" s="79">
        <f t="shared" si="38"/>
        <v>17</v>
      </c>
      <c r="BV31" s="85">
        <f t="shared" si="39"/>
        <v>27</v>
      </c>
      <c r="BW31" s="65" t="str">
        <f t="shared" si="40"/>
        <v>perlen_mf</v>
      </c>
      <c r="BX31" s="66">
        <f t="shared" si="53"/>
        <v>0</v>
      </c>
      <c r="BY31" s="100" t="str">
        <f t="shared" si="41"/>
        <v>perlen_mf</v>
      </c>
      <c r="BZ31" s="198">
        <f t="shared" si="42"/>
        <v>1</v>
      </c>
      <c r="CA31" s="109" t="s">
        <v>2</v>
      </c>
      <c r="CB31" s="85"/>
      <c r="CC31" s="85"/>
      <c r="CD31" s="85" t="s">
        <v>2</v>
      </c>
      <c r="CE31" s="85"/>
      <c r="CF31" s="85" t="s">
        <v>2</v>
      </c>
      <c r="CG31" s="85" t="s">
        <v>2</v>
      </c>
      <c r="CH31" s="85" t="s">
        <v>2</v>
      </c>
      <c r="CI31" s="85" t="s">
        <v>2</v>
      </c>
      <c r="CJ31" s="85">
        <v>27</v>
      </c>
      <c r="CK31" s="85" t="s">
        <v>2</v>
      </c>
      <c r="CL31" s="109" t="s">
        <v>2</v>
      </c>
      <c r="CM31" s="66"/>
      <c r="CN31" s="66"/>
      <c r="CO31" s="66"/>
      <c r="CP31" s="66"/>
      <c r="CQ31" s="66"/>
      <c r="CR31" s="66"/>
      <c r="CS31" s="66"/>
      <c r="CT31" s="66"/>
      <c r="CU31" s="66"/>
      <c r="CV31" s="66"/>
      <c r="CW31" s="66"/>
    </row>
    <row r="32" spans="1:101" s="3" customFormat="1" ht="8.1" customHeight="1" x14ac:dyDescent="0.15">
      <c r="A32" s="66" t="s">
        <v>286</v>
      </c>
      <c r="B32" s="36">
        <f t="shared" si="13"/>
        <v>18</v>
      </c>
      <c r="C32" s="40" t="s">
        <v>29</v>
      </c>
      <c r="D32" s="201" t="s">
        <v>2</v>
      </c>
      <c r="E32" s="192"/>
      <c r="F32" s="191" t="s">
        <v>33</v>
      </c>
      <c r="G32" s="194">
        <v>0.25</v>
      </c>
      <c r="H32" s="97"/>
      <c r="I32" s="62"/>
      <c r="J32" s="37" t="s">
        <v>28</v>
      </c>
      <c r="K32" s="38">
        <v>0.93300000000000005</v>
      </c>
      <c r="L32" s="62"/>
      <c r="M32" s="37" t="s">
        <v>0</v>
      </c>
      <c r="N32" s="38" t="s">
        <v>160</v>
      </c>
      <c r="O32" s="62"/>
      <c r="P32" s="37" t="s">
        <v>46</v>
      </c>
      <c r="Q32" s="38">
        <v>1.0000000000000001E-9</v>
      </c>
      <c r="R32" s="62"/>
      <c r="S32" s="37" t="s">
        <v>21</v>
      </c>
      <c r="T32" s="38">
        <v>0</v>
      </c>
      <c r="U32" s="62"/>
      <c r="V32" s="37" t="s">
        <v>34</v>
      </c>
      <c r="W32" s="38" t="s">
        <v>2</v>
      </c>
      <c r="X32" s="62"/>
      <c r="Y32" s="37" t="s">
        <v>20</v>
      </c>
      <c r="Z32" s="127">
        <v>1.0000000000000001E-5</v>
      </c>
      <c r="AA32" s="62"/>
      <c r="AB32" s="37" t="s">
        <v>166</v>
      </c>
      <c r="AC32" s="127">
        <v>0.5</v>
      </c>
      <c r="AD32" s="62"/>
      <c r="AE32" s="37" t="s">
        <v>166</v>
      </c>
      <c r="AF32" s="127" t="s">
        <v>267</v>
      </c>
      <c r="AG32" s="62"/>
      <c r="AH32" s="37" t="s">
        <v>111</v>
      </c>
      <c r="AI32" s="38">
        <v>2</v>
      </c>
      <c r="AJ32" s="39">
        <f t="shared" si="43"/>
        <v>7</v>
      </c>
      <c r="AK32" s="39">
        <f t="shared" si="44"/>
        <v>4</v>
      </c>
      <c r="AL32" s="39">
        <f t="shared" si="45"/>
        <v>3</v>
      </c>
      <c r="AM32" s="39">
        <f t="shared" si="46"/>
        <v>4</v>
      </c>
      <c r="AN32" s="39">
        <f t="shared" si="47"/>
        <v>1</v>
      </c>
      <c r="AO32" s="39">
        <f t="shared" si="48"/>
        <v>13</v>
      </c>
      <c r="AP32" s="39">
        <f t="shared" si="49"/>
        <v>1</v>
      </c>
      <c r="AQ32" s="39">
        <f t="shared" si="50"/>
        <v>1</v>
      </c>
      <c r="AR32" s="39">
        <f t="shared" si="51"/>
        <v>1</v>
      </c>
      <c r="AS32" s="39">
        <f t="shared" si="52"/>
        <v>1</v>
      </c>
      <c r="AT32" s="70" t="str">
        <f t="shared" si="14"/>
        <v>nlay</v>
      </c>
      <c r="AU32" s="57" t="str">
        <f t="shared" si="15"/>
        <v>nlay</v>
      </c>
      <c r="AV32" s="57" t="str">
        <f t="shared" si="16"/>
        <v>nlay</v>
      </c>
      <c r="AW32" s="57" t="str">
        <f t="shared" si="17"/>
        <v>nlay</v>
      </c>
      <c r="AX32" s="75" t="str">
        <f t="shared" si="18"/>
        <v>nlay</v>
      </c>
      <c r="AY32" s="75" t="str">
        <f t="shared" si="19"/>
        <v>nlay</v>
      </c>
      <c r="AZ32" s="75" t="str">
        <f t="shared" si="20"/>
        <v>nlay</v>
      </c>
      <c r="BA32" s="75" t="str">
        <f t="shared" si="21"/>
        <v>nlay</v>
      </c>
      <c r="BB32" s="75" t="str">
        <f t="shared" si="22"/>
        <v>nlay</v>
      </c>
      <c r="BC32" s="75" t="str">
        <f t="shared" si="23"/>
        <v>nlay</v>
      </c>
      <c r="BD32" s="94"/>
      <c r="BE32" s="40">
        <f t="shared" si="24"/>
        <v>1</v>
      </c>
      <c r="BF32" s="40">
        <f t="shared" si="25"/>
        <v>1</v>
      </c>
      <c r="BG32" s="40">
        <f t="shared" si="26"/>
        <v>1</v>
      </c>
      <c r="BH32" s="40">
        <f t="shared" si="27"/>
        <v>1</v>
      </c>
      <c r="BI32" s="40">
        <f t="shared" si="28"/>
        <v>1</v>
      </c>
      <c r="BJ32" s="40">
        <f t="shared" si="29"/>
        <v>1</v>
      </c>
      <c r="BK32" s="40">
        <f t="shared" si="30"/>
        <v>1</v>
      </c>
      <c r="BL32" s="40">
        <f t="shared" si="31"/>
        <v>8</v>
      </c>
      <c r="BM32" s="40">
        <f t="shared" si="32"/>
        <v>27</v>
      </c>
      <c r="BN32" s="40">
        <f t="shared" si="33"/>
        <v>1</v>
      </c>
      <c r="BO32" s="94" t="s">
        <v>2</v>
      </c>
      <c r="BP32" s="39">
        <f>IF(INDEX($AT$15:$BD$117,$B32,BV$3)&lt;&gt;"-",MAX(BP$14:BP31)+1,0)</f>
        <v>2</v>
      </c>
      <c r="BQ32" s="39">
        <f t="shared" si="34"/>
        <v>18</v>
      </c>
      <c r="BR32" s="39">
        <f t="shared" si="35"/>
        <v>59</v>
      </c>
      <c r="BS32" s="105" t="str">
        <f t="shared" si="36"/>
        <v>npmax</v>
      </c>
      <c r="BT32" s="106">
        <f t="shared" si="37"/>
        <v>32</v>
      </c>
      <c r="BU32" s="79">
        <f t="shared" si="38"/>
        <v>18</v>
      </c>
      <c r="BV32" s="85" t="str">
        <f t="shared" si="39"/>
        <v>-</v>
      </c>
      <c r="BW32" s="65" t="str">
        <f t="shared" si="40"/>
        <v/>
      </c>
      <c r="BX32" s="66" t="str">
        <f t="shared" si="53"/>
        <v/>
      </c>
      <c r="BY32" s="100" t="str">
        <f t="shared" si="41"/>
        <v/>
      </c>
      <c r="BZ32" s="198" t="str">
        <f t="shared" si="42"/>
        <v/>
      </c>
      <c r="CA32" s="109" t="s">
        <v>2</v>
      </c>
      <c r="CB32" s="85"/>
      <c r="CC32" s="85"/>
      <c r="CD32" s="85" t="s">
        <v>2</v>
      </c>
      <c r="CE32" s="85"/>
      <c r="CF32" s="85" t="s">
        <v>2</v>
      </c>
      <c r="CG32" s="85" t="s">
        <v>2</v>
      </c>
      <c r="CH32" s="85" t="s">
        <v>2</v>
      </c>
      <c r="CI32" s="85" t="s">
        <v>2</v>
      </c>
      <c r="CJ32" s="85" t="s">
        <v>2</v>
      </c>
      <c r="CK32" s="85" t="s">
        <v>2</v>
      </c>
      <c r="CL32" s="109" t="s">
        <v>2</v>
      </c>
      <c r="CM32" s="66"/>
      <c r="CN32" s="66"/>
      <c r="CO32" s="66"/>
      <c r="CP32" s="66"/>
      <c r="CQ32" s="66"/>
      <c r="CR32" s="66"/>
      <c r="CS32" s="66"/>
      <c r="CT32" s="66"/>
      <c r="CU32" s="66"/>
      <c r="CV32" s="66"/>
      <c r="CW32" s="66"/>
    </row>
    <row r="33" spans="1:101" s="3" customFormat="1" ht="8.1" customHeight="1" x14ac:dyDescent="0.15">
      <c r="A33" s="66" t="s">
        <v>287</v>
      </c>
      <c r="B33" s="36">
        <f t="shared" si="13"/>
        <v>19</v>
      </c>
      <c r="C33" s="40" t="s">
        <v>30</v>
      </c>
      <c r="D33" s="201" t="s">
        <v>2</v>
      </c>
      <c r="E33" s="192"/>
      <c r="F33" s="191" t="s">
        <v>0</v>
      </c>
      <c r="G33" s="194">
        <v>2000</v>
      </c>
      <c r="H33" s="97"/>
      <c r="I33" s="62"/>
      <c r="J33" s="37" t="s">
        <v>27</v>
      </c>
      <c r="K33" s="38">
        <v>1</v>
      </c>
      <c r="L33" s="62"/>
      <c r="M33" s="37" t="s">
        <v>36</v>
      </c>
      <c r="N33" s="38" t="s">
        <v>158</v>
      </c>
      <c r="O33" s="62"/>
      <c r="P33" s="37" t="s">
        <v>0</v>
      </c>
      <c r="Q33" s="38">
        <v>1000</v>
      </c>
      <c r="R33" s="62"/>
      <c r="S33" s="37" t="s">
        <v>19</v>
      </c>
      <c r="T33" s="38">
        <v>16</v>
      </c>
      <c r="U33" s="62"/>
      <c r="V33" s="37" t="s">
        <v>167</v>
      </c>
      <c r="W33" s="38" t="s">
        <v>171</v>
      </c>
      <c r="X33" s="62"/>
      <c r="Y33" s="37" t="s">
        <v>18</v>
      </c>
      <c r="Z33" s="38">
        <v>1</v>
      </c>
      <c r="AA33" s="62"/>
      <c r="AB33" s="37" t="s">
        <v>35</v>
      </c>
      <c r="AC33" s="38">
        <v>0</v>
      </c>
      <c r="AD33" s="62"/>
      <c r="AE33" s="37" t="s">
        <v>166</v>
      </c>
      <c r="AF33" s="38" t="s">
        <v>268</v>
      </c>
      <c r="AG33" s="62"/>
      <c r="AH33" s="37" t="s">
        <v>20</v>
      </c>
      <c r="AI33" s="127">
        <v>1.0000000000000001E-5</v>
      </c>
      <c r="AJ33" s="39">
        <f t="shared" si="43"/>
        <v>8</v>
      </c>
      <c r="AK33" s="39">
        <f t="shared" si="44"/>
        <v>6</v>
      </c>
      <c r="AL33" s="39">
        <f t="shared" si="45"/>
        <v>5</v>
      </c>
      <c r="AM33" s="39">
        <f t="shared" si="46"/>
        <v>6</v>
      </c>
      <c r="AN33" s="39">
        <f t="shared" si="47"/>
        <v>3</v>
      </c>
      <c r="AO33" s="39">
        <f t="shared" si="48"/>
        <v>15</v>
      </c>
      <c r="AP33" s="39">
        <f t="shared" si="49"/>
        <v>3</v>
      </c>
      <c r="AQ33" s="39">
        <f t="shared" si="50"/>
        <v>3</v>
      </c>
      <c r="AR33" s="39">
        <f t="shared" si="51"/>
        <v>3</v>
      </c>
      <c r="AS33" s="39">
        <f t="shared" si="52"/>
        <v>3</v>
      </c>
      <c r="AT33" s="70" t="str">
        <f t="shared" si="14"/>
        <v>ncol</v>
      </c>
      <c r="AU33" s="57" t="str">
        <f t="shared" si="15"/>
        <v>ncol</v>
      </c>
      <c r="AV33" s="57" t="str">
        <f t="shared" si="16"/>
        <v>ncol</v>
      </c>
      <c r="AW33" s="57" t="str">
        <f t="shared" si="17"/>
        <v>ncol</v>
      </c>
      <c r="AX33" s="75" t="str">
        <f t="shared" si="18"/>
        <v>ncol</v>
      </c>
      <c r="AY33" s="75" t="str">
        <f t="shared" si="19"/>
        <v>ncol</v>
      </c>
      <c r="AZ33" s="75" t="str">
        <f t="shared" si="20"/>
        <v>ncol</v>
      </c>
      <c r="BA33" s="75" t="str">
        <f t="shared" si="21"/>
        <v>ncol</v>
      </c>
      <c r="BB33" s="75" t="str">
        <f t="shared" si="22"/>
        <v>ncol</v>
      </c>
      <c r="BC33" s="75" t="str">
        <f t="shared" si="23"/>
        <v>ncol</v>
      </c>
      <c r="BD33" s="94"/>
      <c r="BE33" s="40">
        <f t="shared" si="24"/>
        <v>101</v>
      </c>
      <c r="BF33" s="40">
        <f t="shared" si="25"/>
        <v>101</v>
      </c>
      <c r="BG33" s="40">
        <f t="shared" si="26"/>
        <v>46</v>
      </c>
      <c r="BH33" s="40">
        <f t="shared" si="27"/>
        <v>100</v>
      </c>
      <c r="BI33" s="40">
        <f t="shared" si="28"/>
        <v>31</v>
      </c>
      <c r="BJ33" s="40">
        <f t="shared" si="29"/>
        <v>40</v>
      </c>
      <c r="BK33" s="40">
        <f t="shared" si="30"/>
        <v>31</v>
      </c>
      <c r="BL33" s="40">
        <f t="shared" si="31"/>
        <v>21</v>
      </c>
      <c r="BM33" s="40">
        <f t="shared" si="32"/>
        <v>50</v>
      </c>
      <c r="BN33" s="40">
        <f t="shared" si="33"/>
        <v>14</v>
      </c>
      <c r="BO33" s="94" t="s">
        <v>2</v>
      </c>
      <c r="BP33" s="39">
        <f>IF(INDEX($AT$15:$BD$117,$B33,BV$3)&lt;&gt;"-",MAX(BP$14:BP32)+1,0)</f>
        <v>3</v>
      </c>
      <c r="BQ33" s="39">
        <f t="shared" si="34"/>
        <v>19</v>
      </c>
      <c r="BR33" s="39">
        <f t="shared" si="35"/>
        <v>60</v>
      </c>
      <c r="BS33" s="105" t="str">
        <f t="shared" si="36"/>
        <v>nlsink</v>
      </c>
      <c r="BT33" s="106" t="str">
        <f t="shared" si="37"/>
        <v>nplane</v>
      </c>
      <c r="BU33" s="79">
        <f t="shared" si="38"/>
        <v>19</v>
      </c>
      <c r="BV33" s="85" t="str">
        <f t="shared" si="39"/>
        <v>-</v>
      </c>
      <c r="BW33" s="65" t="str">
        <f t="shared" si="40"/>
        <v/>
      </c>
      <c r="BX33" s="66" t="str">
        <f t="shared" si="53"/>
        <v/>
      </c>
      <c r="BY33" s="100" t="str">
        <f t="shared" si="41"/>
        <v/>
      </c>
      <c r="BZ33" s="198" t="str">
        <f t="shared" si="42"/>
        <v/>
      </c>
      <c r="CA33" s="109" t="s">
        <v>2</v>
      </c>
      <c r="CB33" s="85"/>
      <c r="CC33" s="85"/>
      <c r="CD33" s="85" t="s">
        <v>2</v>
      </c>
      <c r="CE33" s="85"/>
      <c r="CF33" s="85" t="s">
        <v>2</v>
      </c>
      <c r="CG33" s="85" t="s">
        <v>2</v>
      </c>
      <c r="CH33" s="85" t="s">
        <v>2</v>
      </c>
      <c r="CI33" s="85" t="s">
        <v>2</v>
      </c>
      <c r="CJ33" s="85" t="s">
        <v>2</v>
      </c>
      <c r="CK33" s="85" t="s">
        <v>2</v>
      </c>
      <c r="CL33" s="109" t="s">
        <v>2</v>
      </c>
      <c r="CM33" s="66"/>
      <c r="CN33" s="66"/>
      <c r="CO33" s="66"/>
      <c r="CP33" s="66"/>
      <c r="CQ33" s="66"/>
      <c r="CR33" s="66"/>
      <c r="CS33" s="66"/>
      <c r="CT33" s="66"/>
      <c r="CU33" s="66"/>
      <c r="CV33" s="66"/>
      <c r="CW33" s="66"/>
    </row>
    <row r="34" spans="1:101" s="3" customFormat="1" ht="8.1" customHeight="1" x14ac:dyDescent="0.15">
      <c r="A34" s="66" t="s">
        <v>288</v>
      </c>
      <c r="B34" s="36">
        <f t="shared" si="13"/>
        <v>20</v>
      </c>
      <c r="C34" s="40" t="s">
        <v>31</v>
      </c>
      <c r="D34" s="201" t="s">
        <v>2</v>
      </c>
      <c r="E34" s="192"/>
      <c r="F34" s="191" t="s">
        <v>47</v>
      </c>
      <c r="G34" s="194" t="s">
        <v>2</v>
      </c>
      <c r="H34" s="97"/>
      <c r="I34" s="62" t="s">
        <v>55</v>
      </c>
      <c r="J34" s="37" t="s">
        <v>54</v>
      </c>
      <c r="K34" s="38">
        <v>0.05</v>
      </c>
      <c r="L34" s="62"/>
      <c r="M34" s="37" t="s">
        <v>104</v>
      </c>
      <c r="N34" s="38" t="s">
        <v>161</v>
      </c>
      <c r="O34" s="62"/>
      <c r="P34" s="37" t="s">
        <v>1</v>
      </c>
      <c r="Q34" s="38" t="s">
        <v>103</v>
      </c>
      <c r="R34" s="62"/>
      <c r="S34" s="37" t="s">
        <v>22</v>
      </c>
      <c r="T34" s="38">
        <v>2</v>
      </c>
      <c r="U34" s="62"/>
      <c r="V34" s="37" t="s">
        <v>182</v>
      </c>
      <c r="W34" s="38" t="s">
        <v>2</v>
      </c>
      <c r="X34" s="62"/>
      <c r="Y34" s="37" t="s">
        <v>21</v>
      </c>
      <c r="Z34" s="38">
        <v>16</v>
      </c>
      <c r="AA34" s="62"/>
      <c r="AB34" s="37" t="s">
        <v>20</v>
      </c>
      <c r="AC34" s="127">
        <v>1.0000000000000001E-5</v>
      </c>
      <c r="AD34" s="62"/>
      <c r="AE34" s="37" t="s">
        <v>35</v>
      </c>
      <c r="AF34" s="127" t="s">
        <v>263</v>
      </c>
      <c r="AG34" s="62"/>
      <c r="AH34" s="37" t="s">
        <v>18</v>
      </c>
      <c r="AI34" s="38">
        <v>0</v>
      </c>
      <c r="AJ34" s="39">
        <f t="shared" si="43"/>
        <v>9</v>
      </c>
      <c r="AK34" s="39">
        <f t="shared" si="44"/>
        <v>5</v>
      </c>
      <c r="AL34" s="39">
        <f t="shared" si="45"/>
        <v>4</v>
      </c>
      <c r="AM34" s="39">
        <f t="shared" si="46"/>
        <v>5</v>
      </c>
      <c r="AN34" s="39">
        <f t="shared" si="47"/>
        <v>2</v>
      </c>
      <c r="AO34" s="39">
        <f t="shared" si="48"/>
        <v>14</v>
      </c>
      <c r="AP34" s="39">
        <f t="shared" si="49"/>
        <v>2</v>
      </c>
      <c r="AQ34" s="39">
        <f t="shared" si="50"/>
        <v>2</v>
      </c>
      <c r="AR34" s="39">
        <f t="shared" si="51"/>
        <v>2</v>
      </c>
      <c r="AS34" s="39">
        <f t="shared" si="52"/>
        <v>2</v>
      </c>
      <c r="AT34" s="70" t="str">
        <f t="shared" si="14"/>
        <v>nrow</v>
      </c>
      <c r="AU34" s="57" t="str">
        <f t="shared" si="15"/>
        <v>nrow</v>
      </c>
      <c r="AV34" s="57" t="str">
        <f t="shared" si="16"/>
        <v>nrow</v>
      </c>
      <c r="AW34" s="57" t="str">
        <f t="shared" si="17"/>
        <v>nrow</v>
      </c>
      <c r="AX34" s="75" t="str">
        <f t="shared" si="18"/>
        <v>nrow</v>
      </c>
      <c r="AY34" s="75" t="str">
        <f t="shared" si="19"/>
        <v>nrow</v>
      </c>
      <c r="AZ34" s="75" t="str">
        <f t="shared" si="20"/>
        <v>nrow</v>
      </c>
      <c r="BA34" s="75" t="str">
        <f t="shared" si="21"/>
        <v>nrow</v>
      </c>
      <c r="BB34" s="75" t="str">
        <f t="shared" si="22"/>
        <v>nrow</v>
      </c>
      <c r="BC34" s="75" t="str">
        <f t="shared" si="23"/>
        <v>nrow</v>
      </c>
      <c r="BD34" s="94"/>
      <c r="BE34" s="40">
        <f t="shared" si="24"/>
        <v>1</v>
      </c>
      <c r="BF34" s="40">
        <f t="shared" si="25"/>
        <v>1</v>
      </c>
      <c r="BG34" s="40">
        <f t="shared" si="26"/>
        <v>31</v>
      </c>
      <c r="BH34" s="40">
        <f t="shared" si="27"/>
        <v>100</v>
      </c>
      <c r="BI34" s="40">
        <f t="shared" si="28"/>
        <v>31</v>
      </c>
      <c r="BJ34" s="40">
        <f t="shared" si="29"/>
        <v>20</v>
      </c>
      <c r="BK34" s="40">
        <f t="shared" si="30"/>
        <v>31</v>
      </c>
      <c r="BL34" s="40">
        <f t="shared" si="31"/>
        <v>15</v>
      </c>
      <c r="BM34" s="40">
        <f t="shared" si="32"/>
        <v>1</v>
      </c>
      <c r="BN34" s="40">
        <f t="shared" si="33"/>
        <v>18</v>
      </c>
      <c r="BO34" s="94" t="s">
        <v>2</v>
      </c>
      <c r="BP34" s="39">
        <f>IF(INDEX($AT$15:$BD$117,$B34,BV$3)&lt;&gt;"-",MAX(BP$14:BP33)+1,0)</f>
        <v>4</v>
      </c>
      <c r="BQ34" s="39">
        <f t="shared" si="34"/>
        <v>20</v>
      </c>
      <c r="BR34" s="39">
        <f t="shared" si="35"/>
        <v>62</v>
      </c>
      <c r="BS34" s="105" t="str">
        <f t="shared" si="36"/>
        <v>mt_tunit</v>
      </c>
      <c r="BT34" s="106" t="str">
        <f t="shared" si="37"/>
        <v>m</v>
      </c>
      <c r="BU34" s="79">
        <f t="shared" si="38"/>
        <v>20</v>
      </c>
      <c r="BV34" s="85" t="str">
        <f t="shared" si="39"/>
        <v>-</v>
      </c>
      <c r="BW34" s="65" t="str">
        <f t="shared" si="40"/>
        <v/>
      </c>
      <c r="BX34" s="66" t="str">
        <f t="shared" si="53"/>
        <v/>
      </c>
      <c r="BY34" s="100" t="str">
        <f t="shared" si="41"/>
        <v/>
      </c>
      <c r="BZ34" s="198" t="str">
        <f t="shared" si="42"/>
        <v/>
      </c>
      <c r="CA34" s="109" t="s">
        <v>2</v>
      </c>
      <c r="CB34" s="85"/>
      <c r="CC34" s="85"/>
      <c r="CD34" s="85" t="s">
        <v>2</v>
      </c>
      <c r="CE34" s="85"/>
      <c r="CF34" s="85" t="s">
        <v>2</v>
      </c>
      <c r="CG34" s="85" t="s">
        <v>2</v>
      </c>
      <c r="CH34" s="85" t="s">
        <v>2</v>
      </c>
      <c r="CI34" s="85" t="s">
        <v>2</v>
      </c>
      <c r="CJ34" s="85" t="s">
        <v>2</v>
      </c>
      <c r="CK34" s="85" t="s">
        <v>2</v>
      </c>
      <c r="CL34" s="109" t="s">
        <v>2</v>
      </c>
      <c r="CM34" s="66"/>
      <c r="CN34" s="66"/>
      <c r="CO34" s="66"/>
      <c r="CP34" s="66"/>
      <c r="CQ34" s="66"/>
      <c r="CR34" s="66"/>
      <c r="CS34" s="66"/>
      <c r="CT34" s="66"/>
      <c r="CU34" s="66"/>
      <c r="CV34" s="66"/>
      <c r="CW34" s="66"/>
    </row>
    <row r="35" spans="1:101" s="3" customFormat="1" ht="8.1" customHeight="1" x14ac:dyDescent="0.15">
      <c r="A35" s="66" t="s">
        <v>289</v>
      </c>
      <c r="B35" s="36">
        <f t="shared" si="13"/>
        <v>21</v>
      </c>
      <c r="C35" s="40" t="s">
        <v>4</v>
      </c>
      <c r="D35" s="201" t="s">
        <v>2</v>
      </c>
      <c r="E35" s="192"/>
      <c r="F35" s="191" t="s">
        <v>48</v>
      </c>
      <c r="G35" s="194" t="s">
        <v>2</v>
      </c>
      <c r="H35" s="97"/>
      <c r="I35" s="62"/>
      <c r="J35" s="37"/>
      <c r="K35" s="38">
        <v>0</v>
      </c>
      <c r="L35" s="62"/>
      <c r="M35" s="37" t="s">
        <v>56</v>
      </c>
      <c r="N35" s="38">
        <v>0</v>
      </c>
      <c r="O35" s="62"/>
      <c r="P35" s="37" t="s">
        <v>36</v>
      </c>
      <c r="Q35" s="38">
        <v>100</v>
      </c>
      <c r="R35" s="62"/>
      <c r="S35" s="37" t="s">
        <v>23</v>
      </c>
      <c r="T35" s="38">
        <v>32</v>
      </c>
      <c r="U35" s="62"/>
      <c r="V35" s="37" t="s">
        <v>184</v>
      </c>
      <c r="W35" s="38" t="s">
        <v>2</v>
      </c>
      <c r="X35" s="62"/>
      <c r="Y35" s="37" t="s">
        <v>19</v>
      </c>
      <c r="Z35" s="38">
        <v>16</v>
      </c>
      <c r="AA35" s="62"/>
      <c r="AB35" s="37" t="s">
        <v>18</v>
      </c>
      <c r="AC35" s="38">
        <v>1</v>
      </c>
      <c r="AD35" s="62"/>
      <c r="AE35" s="37" t="s">
        <v>110</v>
      </c>
      <c r="AF35" s="38">
        <v>1</v>
      </c>
      <c r="AG35" s="62"/>
      <c r="AH35" s="37" t="s">
        <v>21</v>
      </c>
      <c r="AI35" s="38">
        <v>0</v>
      </c>
      <c r="AJ35" s="39">
        <f t="shared" si="43"/>
        <v>13</v>
      </c>
      <c r="AK35" s="39">
        <f t="shared" si="44"/>
        <v>25</v>
      </c>
      <c r="AL35" s="39">
        <f t="shared" si="45"/>
        <v>56</v>
      </c>
      <c r="AM35" s="39">
        <f t="shared" si="46"/>
        <v>38</v>
      </c>
      <c r="AN35" s="39">
        <f t="shared" si="47"/>
        <v>6</v>
      </c>
      <c r="AO35" s="39">
        <f t="shared" si="48"/>
        <v>8</v>
      </c>
      <c r="AP35" s="39">
        <f t="shared" si="49"/>
        <v>6</v>
      </c>
      <c r="AQ35" s="39">
        <f t="shared" si="50"/>
        <v>6</v>
      </c>
      <c r="AR35" s="39">
        <f t="shared" si="51"/>
        <v>6</v>
      </c>
      <c r="AS35" s="39">
        <f t="shared" si="52"/>
        <v>6</v>
      </c>
      <c r="AT35" s="70" t="str">
        <f t="shared" si="14"/>
        <v>delv</v>
      </c>
      <c r="AU35" s="57" t="str">
        <f t="shared" si="15"/>
        <v>delv</v>
      </c>
      <c r="AV35" s="57" t="str">
        <f t="shared" si="16"/>
        <v>delv</v>
      </c>
      <c r="AW35" s="57" t="str">
        <f t="shared" si="17"/>
        <v>delv</v>
      </c>
      <c r="AX35" s="75" t="str">
        <f t="shared" si="18"/>
        <v>delv</v>
      </c>
      <c r="AY35" s="75" t="str">
        <f t="shared" si="19"/>
        <v>delv</v>
      </c>
      <c r="AZ35" s="75" t="str">
        <f t="shared" si="20"/>
        <v>delv</v>
      </c>
      <c r="BA35" s="75" t="str">
        <f t="shared" si="21"/>
        <v>delv</v>
      </c>
      <c r="BB35" s="75" t="str">
        <f t="shared" si="22"/>
        <v>delv</v>
      </c>
      <c r="BC35" s="75" t="str">
        <f t="shared" si="23"/>
        <v>delv</v>
      </c>
      <c r="BD35" s="94"/>
      <c r="BE35" s="40" t="str">
        <f t="shared" si="24"/>
        <v>-</v>
      </c>
      <c r="BF35" s="40">
        <f t="shared" si="25"/>
        <v>1</v>
      </c>
      <c r="BG35" s="40">
        <f t="shared" si="26"/>
        <v>10</v>
      </c>
      <c r="BH35" s="40">
        <f t="shared" si="27"/>
        <v>1</v>
      </c>
      <c r="BI35" s="40">
        <f t="shared" si="28"/>
        <v>1</v>
      </c>
      <c r="BJ35" s="40">
        <f t="shared" si="29"/>
        <v>1</v>
      </c>
      <c r="BK35" s="40">
        <f t="shared" si="30"/>
        <v>20</v>
      </c>
      <c r="BL35" s="40">
        <f t="shared" si="31"/>
        <v>10</v>
      </c>
      <c r="BM35" s="40">
        <f t="shared" si="32"/>
        <v>0.25</v>
      </c>
      <c r="BN35" s="40">
        <f t="shared" si="33"/>
        <v>10</v>
      </c>
      <c r="BO35" s="94" t="s">
        <v>2</v>
      </c>
      <c r="BP35" s="39">
        <f>IF(INDEX($AT$15:$BD$117,$B35,BV$3)&lt;&gt;"-",MAX(BP$14:BP34)+1,0)</f>
        <v>5</v>
      </c>
      <c r="BQ35" s="39">
        <f t="shared" si="34"/>
        <v>21</v>
      </c>
      <c r="BR35" s="39">
        <f t="shared" si="35"/>
        <v>63</v>
      </c>
      <c r="BS35" s="105" t="str">
        <f t="shared" si="36"/>
        <v>mt_lunit</v>
      </c>
      <c r="BT35" s="106" t="str">
        <f t="shared" si="37"/>
        <v>/s</v>
      </c>
      <c r="BU35" s="79">
        <f t="shared" si="38"/>
        <v>21</v>
      </c>
      <c r="BV35" s="85" t="str">
        <f t="shared" si="39"/>
        <v>-</v>
      </c>
      <c r="BW35" s="65" t="str">
        <f t="shared" si="40"/>
        <v/>
      </c>
      <c r="BX35" s="66" t="str">
        <f t="shared" si="53"/>
        <v/>
      </c>
      <c r="BY35" s="100" t="str">
        <f t="shared" si="41"/>
        <v/>
      </c>
      <c r="BZ35" s="198" t="str">
        <f t="shared" si="42"/>
        <v/>
      </c>
      <c r="CA35" s="109" t="s">
        <v>2</v>
      </c>
      <c r="CB35" s="85"/>
      <c r="CC35" s="85"/>
      <c r="CD35" s="85" t="s">
        <v>2</v>
      </c>
      <c r="CE35" s="85"/>
      <c r="CF35" s="85" t="s">
        <v>2</v>
      </c>
      <c r="CG35" s="85" t="s">
        <v>2</v>
      </c>
      <c r="CH35" s="85" t="s">
        <v>2</v>
      </c>
      <c r="CI35" s="85" t="s">
        <v>2</v>
      </c>
      <c r="CJ35" s="85" t="s">
        <v>2</v>
      </c>
      <c r="CK35" s="85" t="s">
        <v>2</v>
      </c>
      <c r="CL35" s="109" t="s">
        <v>2</v>
      </c>
      <c r="CM35" s="66"/>
      <c r="CN35" s="66"/>
      <c r="CO35" s="66"/>
      <c r="CP35" s="66"/>
      <c r="CQ35" s="66"/>
      <c r="CR35" s="66"/>
      <c r="CS35" s="66"/>
      <c r="CT35" s="66"/>
      <c r="CU35" s="66"/>
      <c r="CV35" s="66"/>
      <c r="CW35" s="66"/>
    </row>
    <row r="36" spans="1:101" s="3" customFormat="1" ht="8.1" customHeight="1" x14ac:dyDescent="0.15">
      <c r="A36" s="66" t="s">
        <v>290</v>
      </c>
      <c r="B36" s="36">
        <f t="shared" si="13"/>
        <v>22</v>
      </c>
      <c r="C36" s="40" t="s">
        <v>5</v>
      </c>
      <c r="D36" s="201" t="s">
        <v>2</v>
      </c>
      <c r="E36" s="192"/>
      <c r="F36" s="191" t="s">
        <v>53</v>
      </c>
      <c r="G36" s="194" t="s">
        <v>2</v>
      </c>
      <c r="H36" s="98"/>
      <c r="I36" s="64" t="s">
        <v>120</v>
      </c>
      <c r="J36" s="37" t="s">
        <v>0</v>
      </c>
      <c r="K36" s="38" t="s">
        <v>159</v>
      </c>
      <c r="L36" s="64"/>
      <c r="M36" s="37" t="s">
        <v>37</v>
      </c>
      <c r="N36" s="38">
        <v>0.3</v>
      </c>
      <c r="O36" s="62"/>
      <c r="P36" s="37" t="s">
        <v>104</v>
      </c>
      <c r="Q36" s="38">
        <v>1</v>
      </c>
      <c r="R36" s="62"/>
      <c r="S36" s="37" t="s">
        <v>133</v>
      </c>
      <c r="T36" s="127">
        <v>1E-3</v>
      </c>
      <c r="U36" s="62"/>
      <c r="V36" s="37"/>
      <c r="W36" s="38"/>
      <c r="X36" s="62"/>
      <c r="Y36" s="37" t="s">
        <v>22</v>
      </c>
      <c r="Z36" s="38">
        <v>4</v>
      </c>
      <c r="AA36" s="62"/>
      <c r="AB36" s="37" t="s">
        <v>21</v>
      </c>
      <c r="AC36" s="38">
        <v>0</v>
      </c>
      <c r="AD36" s="62"/>
      <c r="AE36" s="37" t="s">
        <v>111</v>
      </c>
      <c r="AF36" s="38">
        <v>3</v>
      </c>
      <c r="AG36" s="62"/>
      <c r="AH36" s="37" t="s">
        <v>19</v>
      </c>
      <c r="AI36" s="38">
        <v>16</v>
      </c>
      <c r="AJ36" s="39">
        <f t="shared" si="43"/>
        <v>14</v>
      </c>
      <c r="AK36" s="39">
        <f t="shared" si="44"/>
        <v>10</v>
      </c>
      <c r="AL36" s="39">
        <f t="shared" si="45"/>
        <v>6</v>
      </c>
      <c r="AM36" s="39">
        <f t="shared" si="46"/>
        <v>7</v>
      </c>
      <c r="AN36" s="39">
        <f t="shared" si="47"/>
        <v>4</v>
      </c>
      <c r="AO36" s="39">
        <f t="shared" si="48"/>
        <v>10</v>
      </c>
      <c r="AP36" s="39">
        <f t="shared" si="49"/>
        <v>4</v>
      </c>
      <c r="AQ36" s="39">
        <f t="shared" si="50"/>
        <v>4</v>
      </c>
      <c r="AR36" s="39">
        <f t="shared" si="51"/>
        <v>4</v>
      </c>
      <c r="AS36" s="39">
        <f t="shared" si="52"/>
        <v>4</v>
      </c>
      <c r="AT36" s="70" t="str">
        <f t="shared" si="14"/>
        <v>delr</v>
      </c>
      <c r="AU36" s="57" t="str">
        <f t="shared" si="15"/>
        <v>delr</v>
      </c>
      <c r="AV36" s="57" t="str">
        <f t="shared" si="16"/>
        <v>delr</v>
      </c>
      <c r="AW36" s="57" t="str">
        <f t="shared" si="17"/>
        <v>delr</v>
      </c>
      <c r="AX36" s="75" t="str">
        <f t="shared" si="18"/>
        <v>delr</v>
      </c>
      <c r="AY36" s="75" t="str">
        <f t="shared" si="19"/>
        <v>delr</v>
      </c>
      <c r="AZ36" s="75" t="str">
        <f t="shared" si="20"/>
        <v>delr</v>
      </c>
      <c r="BA36" s="75" t="str">
        <f t="shared" si="21"/>
        <v>delr</v>
      </c>
      <c r="BB36" s="75" t="str">
        <f t="shared" si="22"/>
        <v>delr</v>
      </c>
      <c r="BC36" s="75" t="str">
        <f t="shared" si="23"/>
        <v>delr</v>
      </c>
      <c r="BD36" s="94"/>
      <c r="BE36" s="40">
        <f t="shared" si="24"/>
        <v>10</v>
      </c>
      <c r="BF36" s="40">
        <f t="shared" si="25"/>
        <v>0.16</v>
      </c>
      <c r="BG36" s="40">
        <f t="shared" si="26"/>
        <v>10</v>
      </c>
      <c r="BH36" s="40">
        <f t="shared" si="27"/>
        <v>10</v>
      </c>
      <c r="BI36" s="40">
        <f t="shared" si="28"/>
        <v>10</v>
      </c>
      <c r="BJ36" s="40">
        <f t="shared" si="29"/>
        <v>1</v>
      </c>
      <c r="BK36" s="40">
        <f t="shared" si="30"/>
        <v>900</v>
      </c>
      <c r="BL36" s="40">
        <f t="shared" si="31"/>
        <v>10</v>
      </c>
      <c r="BM36" s="40">
        <f t="shared" si="32"/>
        <v>5</v>
      </c>
      <c r="BN36" s="40">
        <f t="shared" si="33"/>
        <v>100</v>
      </c>
      <c r="BO36" s="94" t="s">
        <v>2</v>
      </c>
      <c r="BP36" s="39">
        <f>IF(INDEX($AT$15:$BD$117,$B36,BV$3)&lt;&gt;"-",MAX(BP$14:BP35)+1,0)</f>
        <v>6</v>
      </c>
      <c r="BQ36" s="39">
        <f t="shared" si="34"/>
        <v>22</v>
      </c>
      <c r="BR36" s="39">
        <f t="shared" si="35"/>
        <v>67</v>
      </c>
      <c r="BS36" s="105" t="str">
        <f t="shared" si="36"/>
        <v>MIXELM</v>
      </c>
      <c r="BT36" s="106">
        <f t="shared" si="37"/>
        <v>0</v>
      </c>
      <c r="BU36" s="79">
        <f t="shared" si="38"/>
        <v>22</v>
      </c>
      <c r="BV36" s="85" t="str">
        <f t="shared" si="39"/>
        <v>-</v>
      </c>
      <c r="BW36" s="65" t="str">
        <f t="shared" si="40"/>
        <v/>
      </c>
      <c r="BX36" s="66" t="str">
        <f t="shared" si="53"/>
        <v/>
      </c>
      <c r="BY36" s="100" t="str">
        <f t="shared" si="41"/>
        <v/>
      </c>
      <c r="BZ36" s="198" t="str">
        <f t="shared" si="42"/>
        <v/>
      </c>
      <c r="CA36" s="109" t="s">
        <v>2</v>
      </c>
      <c r="CB36" s="85"/>
      <c r="CC36" s="85"/>
      <c r="CD36" s="85" t="s">
        <v>2</v>
      </c>
      <c r="CE36" s="85"/>
      <c r="CF36" s="85" t="s">
        <v>2</v>
      </c>
      <c r="CG36" s="85" t="s">
        <v>2</v>
      </c>
      <c r="CH36" s="85" t="s">
        <v>2</v>
      </c>
      <c r="CI36" s="85" t="s">
        <v>2</v>
      </c>
      <c r="CJ36" s="85" t="s">
        <v>2</v>
      </c>
      <c r="CK36" s="85" t="s">
        <v>2</v>
      </c>
      <c r="CL36" s="109" t="s">
        <v>2</v>
      </c>
      <c r="CM36" s="66"/>
      <c r="CN36" s="66"/>
      <c r="CO36" s="66"/>
      <c r="CP36" s="66"/>
      <c r="CQ36" s="66"/>
      <c r="CR36" s="66"/>
      <c r="CS36" s="66"/>
      <c r="CT36" s="66"/>
      <c r="CU36" s="66"/>
      <c r="CV36" s="66"/>
      <c r="CW36" s="66"/>
    </row>
    <row r="37" spans="1:101" s="3" customFormat="1" ht="8.1" customHeight="1" x14ac:dyDescent="0.15">
      <c r="A37" s="66" t="s">
        <v>291</v>
      </c>
      <c r="B37" s="36">
        <f t="shared" si="13"/>
        <v>23</v>
      </c>
      <c r="C37" s="40" t="s">
        <v>6</v>
      </c>
      <c r="D37" s="201" t="s">
        <v>2</v>
      </c>
      <c r="E37" s="192"/>
      <c r="F37" s="191" t="s">
        <v>28</v>
      </c>
      <c r="G37" s="194" t="s">
        <v>2</v>
      </c>
      <c r="H37" s="97"/>
      <c r="I37" s="62"/>
      <c r="J37" s="37" t="s">
        <v>57</v>
      </c>
      <c r="K37" s="38">
        <v>320</v>
      </c>
      <c r="L37" s="62"/>
      <c r="M37" s="37" t="s">
        <v>105</v>
      </c>
      <c r="N37" s="38" t="s">
        <v>106</v>
      </c>
      <c r="O37" s="62"/>
      <c r="P37" s="37" t="s">
        <v>56</v>
      </c>
      <c r="Q37" s="38">
        <v>0</v>
      </c>
      <c r="R37" s="62"/>
      <c r="S37" s="37" t="s">
        <v>24</v>
      </c>
      <c r="T37" s="38" t="s">
        <v>18</v>
      </c>
      <c r="U37" s="62"/>
      <c r="V37" s="37"/>
      <c r="W37" s="38"/>
      <c r="X37" s="62"/>
      <c r="Y37" s="37" t="s">
        <v>23</v>
      </c>
      <c r="Z37" s="38">
        <v>32</v>
      </c>
      <c r="AA37" s="62"/>
      <c r="AB37" s="37" t="s">
        <v>19</v>
      </c>
      <c r="AC37" s="38">
        <v>16</v>
      </c>
      <c r="AD37" s="62"/>
      <c r="AE37" s="37" t="s">
        <v>112</v>
      </c>
      <c r="AF37" s="38">
        <v>0.5</v>
      </c>
      <c r="AG37" s="62"/>
      <c r="AH37" s="37" t="s">
        <v>22</v>
      </c>
      <c r="AI37" s="127">
        <v>0</v>
      </c>
      <c r="AJ37" s="39">
        <f t="shared" si="43"/>
        <v>15</v>
      </c>
      <c r="AK37" s="39">
        <f t="shared" si="44"/>
        <v>11</v>
      </c>
      <c r="AL37" s="39">
        <f t="shared" si="45"/>
        <v>7</v>
      </c>
      <c r="AM37" s="39">
        <f t="shared" si="46"/>
        <v>8</v>
      </c>
      <c r="AN37" s="39">
        <f t="shared" si="47"/>
        <v>5</v>
      </c>
      <c r="AO37" s="39">
        <f t="shared" si="48"/>
        <v>9</v>
      </c>
      <c r="AP37" s="39">
        <f t="shared" si="49"/>
        <v>5</v>
      </c>
      <c r="AQ37" s="39">
        <f t="shared" si="50"/>
        <v>5</v>
      </c>
      <c r="AR37" s="39">
        <f t="shared" si="51"/>
        <v>5</v>
      </c>
      <c r="AS37" s="39">
        <f t="shared" si="52"/>
        <v>5</v>
      </c>
      <c r="AT37" s="70" t="str">
        <f t="shared" si="14"/>
        <v>delc</v>
      </c>
      <c r="AU37" s="57" t="str">
        <f t="shared" si="15"/>
        <v>delc</v>
      </c>
      <c r="AV37" s="57" t="str">
        <f t="shared" si="16"/>
        <v>delc</v>
      </c>
      <c r="AW37" s="57" t="str">
        <f t="shared" si="17"/>
        <v>delc</v>
      </c>
      <c r="AX37" s="75" t="str">
        <f t="shared" si="18"/>
        <v>delc</v>
      </c>
      <c r="AY37" s="75" t="str">
        <f t="shared" si="19"/>
        <v>delc</v>
      </c>
      <c r="AZ37" s="75" t="str">
        <f t="shared" si="20"/>
        <v>delc</v>
      </c>
      <c r="BA37" s="75" t="str">
        <f t="shared" si="21"/>
        <v>delc</v>
      </c>
      <c r="BB37" s="75" t="str">
        <f t="shared" si="22"/>
        <v>delc</v>
      </c>
      <c r="BC37" s="75" t="str">
        <f t="shared" si="23"/>
        <v>delc</v>
      </c>
      <c r="BD37" s="94"/>
      <c r="BE37" s="40">
        <f t="shared" si="24"/>
        <v>1</v>
      </c>
      <c r="BF37" s="40">
        <f t="shared" si="25"/>
        <v>0.16</v>
      </c>
      <c r="BG37" s="40">
        <f t="shared" si="26"/>
        <v>10</v>
      </c>
      <c r="BH37" s="40">
        <f t="shared" si="27"/>
        <v>10</v>
      </c>
      <c r="BI37" s="40">
        <f t="shared" si="28"/>
        <v>10</v>
      </c>
      <c r="BJ37" s="40">
        <f t="shared" si="29"/>
        <v>1</v>
      </c>
      <c r="BK37" s="40">
        <f t="shared" si="30"/>
        <v>900</v>
      </c>
      <c r="BL37" s="40">
        <f t="shared" si="31"/>
        <v>10</v>
      </c>
      <c r="BM37" s="40">
        <f t="shared" si="32"/>
        <v>1</v>
      </c>
      <c r="BN37" s="40">
        <f t="shared" si="33"/>
        <v>100</v>
      </c>
      <c r="BO37" s="94" t="s">
        <v>2</v>
      </c>
      <c r="BP37" s="39">
        <f>IF(INDEX($AT$15:$BD$117,$B37,BV$3)&lt;&gt;"-",MAX(BP$14:BP36)+1,0)</f>
        <v>7</v>
      </c>
      <c r="BQ37" s="39">
        <f t="shared" si="34"/>
        <v>23</v>
      </c>
      <c r="BR37" s="39">
        <f t="shared" si="35"/>
        <v>69</v>
      </c>
      <c r="BS37" s="105" t="str">
        <f t="shared" si="36"/>
        <v>hk</v>
      </c>
      <c r="BT37" s="106" t="str">
        <f t="shared" si="37"/>
        <v>k1*np.ones((nlay,nrow,ncol),dtype</v>
      </c>
      <c r="BU37" s="79">
        <f t="shared" si="38"/>
        <v>23</v>
      </c>
      <c r="BV37" s="85" t="str">
        <f t="shared" si="39"/>
        <v>-</v>
      </c>
      <c r="BW37" s="65" t="str">
        <f t="shared" si="40"/>
        <v/>
      </c>
      <c r="BX37" s="66" t="str">
        <f t="shared" si="53"/>
        <v/>
      </c>
      <c r="BY37" s="100" t="str">
        <f t="shared" si="41"/>
        <v/>
      </c>
      <c r="BZ37" s="198" t="str">
        <f t="shared" si="42"/>
        <v/>
      </c>
      <c r="CA37" s="109" t="s">
        <v>2</v>
      </c>
      <c r="CB37" s="85"/>
      <c r="CC37" s="85"/>
      <c r="CD37" s="85" t="s">
        <v>2</v>
      </c>
      <c r="CE37" s="85"/>
      <c r="CF37" s="85" t="s">
        <v>2</v>
      </c>
      <c r="CG37" s="85" t="s">
        <v>2</v>
      </c>
      <c r="CH37" s="85" t="s">
        <v>2</v>
      </c>
      <c r="CI37" s="85" t="s">
        <v>2</v>
      </c>
      <c r="CJ37" s="85" t="s">
        <v>2</v>
      </c>
      <c r="CK37" s="85" t="s">
        <v>2</v>
      </c>
      <c r="CL37" s="109" t="s">
        <v>2</v>
      </c>
      <c r="CM37" s="66"/>
      <c r="CN37" s="66"/>
      <c r="CO37" s="66"/>
      <c r="CP37" s="66"/>
      <c r="CQ37" s="66"/>
      <c r="CR37" s="66"/>
      <c r="CS37" s="66"/>
      <c r="CT37" s="66"/>
      <c r="CU37" s="66"/>
      <c r="CV37" s="66"/>
      <c r="CW37" s="66"/>
    </row>
    <row r="38" spans="1:101" s="3" customFormat="1" ht="8.1" customHeight="1" x14ac:dyDescent="0.15">
      <c r="A38" s="66" t="s">
        <v>155</v>
      </c>
      <c r="B38" s="36">
        <f t="shared" si="13"/>
        <v>24</v>
      </c>
      <c r="C38" s="40" t="s">
        <v>32</v>
      </c>
      <c r="D38" s="201" t="s">
        <v>2</v>
      </c>
      <c r="E38" s="192"/>
      <c r="F38" s="191" t="s">
        <v>119</v>
      </c>
      <c r="G38" s="194" t="s">
        <v>2</v>
      </c>
      <c r="H38" s="97"/>
      <c r="I38" s="62"/>
      <c r="J38" s="37" t="s">
        <v>42</v>
      </c>
      <c r="K38" s="38">
        <v>1</v>
      </c>
      <c r="L38" s="62"/>
      <c r="M38" s="37" t="s">
        <v>46</v>
      </c>
      <c r="N38" s="38">
        <v>0</v>
      </c>
      <c r="O38" s="62"/>
      <c r="P38" s="37" t="s">
        <v>37</v>
      </c>
      <c r="Q38" s="38">
        <v>0.3</v>
      </c>
      <c r="R38" s="62"/>
      <c r="S38" s="37" t="s">
        <v>83</v>
      </c>
      <c r="T38" s="38" t="s">
        <v>19</v>
      </c>
      <c r="U38" s="62"/>
      <c r="V38" s="37"/>
      <c r="W38" s="38"/>
      <c r="X38" s="62"/>
      <c r="Y38" s="37" t="s">
        <v>133</v>
      </c>
      <c r="Z38" s="127">
        <v>1E-3</v>
      </c>
      <c r="AA38" s="62"/>
      <c r="AB38" s="37" t="s">
        <v>22</v>
      </c>
      <c r="AC38" s="127">
        <v>2</v>
      </c>
      <c r="AD38" s="62"/>
      <c r="AE38" s="37" t="s">
        <v>20</v>
      </c>
      <c r="AF38" s="127">
        <v>1.0000000000000001E-5</v>
      </c>
      <c r="AG38" s="62"/>
      <c r="AH38" s="37" t="s">
        <v>23</v>
      </c>
      <c r="AI38" s="38">
        <v>32</v>
      </c>
      <c r="AJ38" s="39">
        <f t="shared" si="43"/>
        <v>16</v>
      </c>
      <c r="AK38" s="39">
        <f t="shared" si="44"/>
        <v>12</v>
      </c>
      <c r="AL38" s="39">
        <f t="shared" si="45"/>
        <v>9</v>
      </c>
      <c r="AM38" s="39">
        <f t="shared" si="46"/>
        <v>10</v>
      </c>
      <c r="AN38" s="39" t="str">
        <f t="shared" si="47"/>
        <v/>
      </c>
      <c r="AO38" s="39">
        <f t="shared" si="48"/>
        <v>20</v>
      </c>
      <c r="AP38" s="39" t="str">
        <f t="shared" si="49"/>
        <v/>
      </c>
      <c r="AQ38" s="39" t="str">
        <f t="shared" si="50"/>
        <v/>
      </c>
      <c r="AR38" s="39">
        <f t="shared" si="51"/>
        <v>36</v>
      </c>
      <c r="AS38" s="39" t="str">
        <f t="shared" si="52"/>
        <v/>
      </c>
      <c r="AT38" s="70" t="str">
        <f t="shared" si="14"/>
        <v>top</v>
      </c>
      <c r="AU38" s="57" t="str">
        <f t="shared" si="15"/>
        <v>top</v>
      </c>
      <c r="AV38" s="57" t="str">
        <f t="shared" si="16"/>
        <v>top</v>
      </c>
      <c r="AW38" s="57" t="str">
        <f t="shared" si="17"/>
        <v>top</v>
      </c>
      <c r="AX38" s="75" t="str">
        <f t="shared" si="18"/>
        <v>-</v>
      </c>
      <c r="AY38" s="75" t="str">
        <f t="shared" si="19"/>
        <v>Top</v>
      </c>
      <c r="AZ38" s="75" t="str">
        <f t="shared" si="20"/>
        <v>-</v>
      </c>
      <c r="BA38" s="75" t="str">
        <f t="shared" si="21"/>
        <v>-</v>
      </c>
      <c r="BB38" s="75" t="str">
        <f t="shared" si="22"/>
        <v>Top</v>
      </c>
      <c r="BC38" s="75" t="str">
        <f t="shared" si="23"/>
        <v>-</v>
      </c>
      <c r="BD38" s="94"/>
      <c r="BE38" s="40">
        <f t="shared" si="24"/>
        <v>0</v>
      </c>
      <c r="BF38" s="40">
        <f t="shared" si="25"/>
        <v>1</v>
      </c>
      <c r="BG38" s="40">
        <f t="shared" si="26"/>
        <v>0</v>
      </c>
      <c r="BH38" s="40">
        <f t="shared" si="27"/>
        <v>0</v>
      </c>
      <c r="BI38" s="40" t="str">
        <f t="shared" si="28"/>
        <v>-</v>
      </c>
      <c r="BJ38" s="40" t="str">
        <f t="shared" si="29"/>
        <v>-</v>
      </c>
      <c r="BK38" s="40" t="str">
        <f t="shared" si="30"/>
        <v>-</v>
      </c>
      <c r="BL38" s="40" t="str">
        <f t="shared" si="31"/>
        <v>-</v>
      </c>
      <c r="BM38" s="40">
        <f t="shared" si="32"/>
        <v>6.75</v>
      </c>
      <c r="BN38" s="40" t="str">
        <f t="shared" si="33"/>
        <v>-</v>
      </c>
      <c r="BO38" s="94" t="s">
        <v>2</v>
      </c>
      <c r="BP38" s="39">
        <f>IF(INDEX($AT$15:$BD$117,$B38,BV$3)&lt;&gt;"-",MAX(BP$14:BP37)+1,0)</f>
        <v>0</v>
      </c>
      <c r="BQ38" s="39">
        <f t="shared" si="34"/>
        <v>24</v>
      </c>
      <c r="BR38" s="39">
        <f t="shared" si="35"/>
        <v>73</v>
      </c>
      <c r="BS38" s="105" t="str">
        <f t="shared" si="36"/>
        <v>percel</v>
      </c>
      <c r="BT38" s="106">
        <f t="shared" si="37"/>
        <v>1</v>
      </c>
      <c r="BU38" s="79">
        <f t="shared" si="38"/>
        <v>24</v>
      </c>
      <c r="BV38" s="85" t="str">
        <f t="shared" si="39"/>
        <v>-</v>
      </c>
      <c r="BW38" s="65" t="str">
        <f t="shared" si="40"/>
        <v/>
      </c>
      <c r="BX38" s="66" t="str">
        <f t="shared" si="53"/>
        <v/>
      </c>
      <c r="BY38" s="100" t="str">
        <f t="shared" si="41"/>
        <v/>
      </c>
      <c r="BZ38" s="198" t="str">
        <f t="shared" si="42"/>
        <v/>
      </c>
      <c r="CA38" s="109" t="s">
        <v>2</v>
      </c>
      <c r="CB38" s="85"/>
      <c r="CC38" s="85"/>
      <c r="CD38" s="85" t="s">
        <v>2</v>
      </c>
      <c r="CE38" s="85"/>
      <c r="CF38" s="85" t="s">
        <v>2</v>
      </c>
      <c r="CG38" s="85" t="s">
        <v>2</v>
      </c>
      <c r="CH38" s="85" t="s">
        <v>2</v>
      </c>
      <c r="CI38" s="85" t="s">
        <v>2</v>
      </c>
      <c r="CJ38" s="85" t="s">
        <v>2</v>
      </c>
      <c r="CK38" s="85" t="s">
        <v>2</v>
      </c>
      <c r="CL38" s="109" t="s">
        <v>2</v>
      </c>
      <c r="CM38" s="66"/>
      <c r="CN38" s="66"/>
      <c r="CO38" s="66"/>
      <c r="CP38" s="66"/>
      <c r="CQ38" s="66"/>
      <c r="CR38" s="66"/>
      <c r="CS38" s="66"/>
      <c r="CT38" s="66"/>
      <c r="CU38" s="66"/>
      <c r="CV38" s="66"/>
      <c r="CW38" s="66"/>
    </row>
    <row r="39" spans="1:101" s="3" customFormat="1" ht="8.1" customHeight="1" x14ac:dyDescent="0.15">
      <c r="A39" s="66" t="s">
        <v>156</v>
      </c>
      <c r="B39" s="36">
        <f t="shared" si="13"/>
        <v>25</v>
      </c>
      <c r="C39" s="40" t="s">
        <v>7</v>
      </c>
      <c r="D39" s="201" t="s">
        <v>2</v>
      </c>
      <c r="E39" s="192"/>
      <c r="F39" s="191" t="s">
        <v>12</v>
      </c>
      <c r="G39" s="194">
        <v>1</v>
      </c>
      <c r="H39" s="97"/>
      <c r="I39" s="62"/>
      <c r="J39" s="37" t="s">
        <v>4</v>
      </c>
      <c r="K39" s="38">
        <v>1</v>
      </c>
      <c r="L39" s="62"/>
      <c r="M39" s="37" t="s">
        <v>7</v>
      </c>
      <c r="N39" s="38">
        <f>-N22</f>
        <v>-10</v>
      </c>
      <c r="O39" s="62"/>
      <c r="P39" s="37" t="s">
        <v>105</v>
      </c>
      <c r="Q39" s="38" t="s">
        <v>199</v>
      </c>
      <c r="R39" s="62"/>
      <c r="S39" s="37" t="s">
        <v>207</v>
      </c>
      <c r="T39" s="38" t="s">
        <v>210</v>
      </c>
      <c r="U39" s="62"/>
      <c r="V39" s="37"/>
      <c r="W39" s="38"/>
      <c r="X39" s="62"/>
      <c r="Y39" s="37" t="s">
        <v>24</v>
      </c>
      <c r="Z39" s="38" t="s">
        <v>18</v>
      </c>
      <c r="AA39" s="62"/>
      <c r="AB39" s="37" t="s">
        <v>23</v>
      </c>
      <c r="AC39" s="38">
        <v>32</v>
      </c>
      <c r="AD39" s="62"/>
      <c r="AE39" s="37" t="s">
        <v>18</v>
      </c>
      <c r="AF39" s="38">
        <v>0</v>
      </c>
      <c r="AG39" s="62"/>
      <c r="AH39" s="37" t="s">
        <v>133</v>
      </c>
      <c r="AI39" s="127">
        <v>1E-3</v>
      </c>
      <c r="AJ39" s="39">
        <f t="shared" si="43"/>
        <v>17</v>
      </c>
      <c r="AK39" s="39">
        <f t="shared" si="44"/>
        <v>13</v>
      </c>
      <c r="AL39" s="39">
        <f t="shared" si="45"/>
        <v>25</v>
      </c>
      <c r="AM39" s="39">
        <f t="shared" si="46"/>
        <v>27</v>
      </c>
      <c r="AN39" s="39" t="str">
        <f t="shared" si="47"/>
        <v/>
      </c>
      <c r="AO39" s="39">
        <f t="shared" si="48"/>
        <v>21</v>
      </c>
      <c r="AP39" s="39" t="str">
        <f t="shared" si="49"/>
        <v/>
      </c>
      <c r="AQ39" s="39" t="str">
        <f t="shared" si="50"/>
        <v/>
      </c>
      <c r="AR39" s="39">
        <f t="shared" si="51"/>
        <v>37</v>
      </c>
      <c r="AS39" s="39" t="str">
        <f t="shared" si="52"/>
        <v/>
      </c>
      <c r="AT39" s="70" t="str">
        <f t="shared" si="14"/>
        <v>botm</v>
      </c>
      <c r="AU39" s="57" t="str">
        <f t="shared" si="15"/>
        <v>botm</v>
      </c>
      <c r="AV39" s="57" t="str">
        <f t="shared" si="16"/>
        <v>botm</v>
      </c>
      <c r="AW39" s="57" t="str">
        <f t="shared" si="17"/>
        <v>botm</v>
      </c>
      <c r="AX39" s="75" t="str">
        <f t="shared" si="18"/>
        <v>-</v>
      </c>
      <c r="AY39" s="75" t="str">
        <f t="shared" si="19"/>
        <v>Botm</v>
      </c>
      <c r="AZ39" s="75" t="str">
        <f t="shared" si="20"/>
        <v>-</v>
      </c>
      <c r="BA39" s="75" t="str">
        <f t="shared" si="21"/>
        <v>-</v>
      </c>
      <c r="BB39" s="75" t="str">
        <f t="shared" si="22"/>
        <v>botm</v>
      </c>
      <c r="BC39" s="75" t="str">
        <f t="shared" si="23"/>
        <v>-</v>
      </c>
      <c r="BD39" s="94"/>
      <c r="BE39" s="40">
        <f t="shared" si="24"/>
        <v>-1</v>
      </c>
      <c r="BF39" s="40">
        <f t="shared" si="25"/>
        <v>0</v>
      </c>
      <c r="BG39" s="40">
        <f t="shared" si="26"/>
        <v>-10</v>
      </c>
      <c r="BH39" s="40" t="str">
        <f t="shared" si="27"/>
        <v>_</v>
      </c>
      <c r="BI39" s="40" t="str">
        <f t="shared" si="28"/>
        <v>-</v>
      </c>
      <c r="BJ39" s="40" t="str">
        <f t="shared" si="29"/>
        <v>-</v>
      </c>
      <c r="BK39" s="40" t="str">
        <f t="shared" si="30"/>
        <v>-</v>
      </c>
      <c r="BL39" s="40" t="str">
        <f t="shared" si="31"/>
        <v>-</v>
      </c>
      <c r="BM39" s="40" t="str">
        <f t="shared" si="32"/>
        <v>[6.75 - delv * k for k in range(1, nlay + 1)]</v>
      </c>
      <c r="BN39" s="40" t="str">
        <f t="shared" si="33"/>
        <v>-</v>
      </c>
      <c r="BO39" s="94" t="s">
        <v>2</v>
      </c>
      <c r="BP39" s="39">
        <f>IF(INDEX($AT$15:$BD$117,$B39,BV$3)&lt;&gt;"-",MAX(BP$14:BP38)+1,0)</f>
        <v>0</v>
      </c>
      <c r="BQ39" s="39">
        <f t="shared" si="34"/>
        <v>25</v>
      </c>
      <c r="BR39" s="39">
        <f t="shared" si="35"/>
        <v>74</v>
      </c>
      <c r="BS39" s="105" t="str">
        <f t="shared" si="36"/>
        <v>itrack</v>
      </c>
      <c r="BT39" s="106">
        <f t="shared" si="37"/>
        <v>2</v>
      </c>
      <c r="BU39" s="79">
        <f t="shared" si="38"/>
        <v>25</v>
      </c>
      <c r="BV39" s="85" t="str">
        <f t="shared" si="39"/>
        <v>-</v>
      </c>
      <c r="BW39" s="65" t="str">
        <f t="shared" si="40"/>
        <v/>
      </c>
      <c r="BX39" s="66" t="str">
        <f t="shared" si="53"/>
        <v/>
      </c>
      <c r="BY39" s="100" t="str">
        <f t="shared" si="41"/>
        <v/>
      </c>
      <c r="BZ39" s="198" t="str">
        <f t="shared" si="42"/>
        <v/>
      </c>
      <c r="CA39" s="109" t="s">
        <v>2</v>
      </c>
      <c r="CB39" s="85"/>
      <c r="CC39" s="85"/>
      <c r="CD39" s="85" t="s">
        <v>2</v>
      </c>
      <c r="CE39" s="85"/>
      <c r="CF39" s="85" t="s">
        <v>2</v>
      </c>
      <c r="CG39" s="85" t="s">
        <v>2</v>
      </c>
      <c r="CH39" s="85" t="s">
        <v>2</v>
      </c>
      <c r="CI39" s="85" t="s">
        <v>2</v>
      </c>
      <c r="CJ39" s="85" t="s">
        <v>2</v>
      </c>
      <c r="CK39" s="85" t="s">
        <v>2</v>
      </c>
      <c r="CL39" s="109" t="s">
        <v>2</v>
      </c>
      <c r="CM39" s="66"/>
      <c r="CN39" s="66"/>
      <c r="CO39" s="66"/>
      <c r="CP39" s="66"/>
      <c r="CQ39" s="66"/>
      <c r="CR39" s="66"/>
      <c r="CS39" s="66"/>
      <c r="CT39" s="66"/>
      <c r="CU39" s="66"/>
      <c r="CV39" s="66"/>
      <c r="CW39" s="66"/>
    </row>
    <row r="40" spans="1:101" s="3" customFormat="1" ht="8.1" customHeight="1" x14ac:dyDescent="0.15">
      <c r="A40" s="66" t="s">
        <v>9</v>
      </c>
      <c r="B40" s="36">
        <f t="shared" si="13"/>
        <v>26</v>
      </c>
      <c r="C40" s="40" t="s">
        <v>9</v>
      </c>
      <c r="D40" s="201" t="s">
        <v>2</v>
      </c>
      <c r="E40" s="192"/>
      <c r="F40" s="191" t="s">
        <v>264</v>
      </c>
      <c r="G40" s="194" t="s">
        <v>2</v>
      </c>
      <c r="H40" s="97"/>
      <c r="I40" s="62" t="s">
        <v>121</v>
      </c>
      <c r="J40" s="37" t="s">
        <v>54</v>
      </c>
      <c r="K40" s="38">
        <v>0.05</v>
      </c>
      <c r="L40" s="62"/>
      <c r="M40" s="37" t="s">
        <v>34</v>
      </c>
      <c r="N40" s="38" t="s">
        <v>12</v>
      </c>
      <c r="O40" s="62"/>
      <c r="P40" s="37" t="s">
        <v>128</v>
      </c>
      <c r="Q40" s="38" t="b">
        <v>0</v>
      </c>
      <c r="R40" s="62"/>
      <c r="S40" s="37"/>
      <c r="T40" s="38">
        <v>555</v>
      </c>
      <c r="U40" s="62"/>
      <c r="V40" s="37"/>
      <c r="W40" s="38"/>
      <c r="X40" s="62"/>
      <c r="Y40" s="37" t="s">
        <v>83</v>
      </c>
      <c r="Z40" s="38" t="s">
        <v>19</v>
      </c>
      <c r="AA40" s="62"/>
      <c r="AB40" s="37" t="s">
        <v>133</v>
      </c>
      <c r="AC40" s="127">
        <v>1E-3</v>
      </c>
      <c r="AD40" s="62"/>
      <c r="AE40" s="37" t="s">
        <v>21</v>
      </c>
      <c r="AF40" s="127">
        <v>0</v>
      </c>
      <c r="AG40" s="62"/>
      <c r="AH40" s="37" t="s">
        <v>24</v>
      </c>
      <c r="AI40" s="38" t="s">
        <v>18</v>
      </c>
      <c r="AJ40" s="39">
        <f t="shared" si="43"/>
        <v>33</v>
      </c>
      <c r="AK40" s="39" t="str">
        <f t="shared" si="44"/>
        <v/>
      </c>
      <c r="AL40" s="39" t="str">
        <f t="shared" si="45"/>
        <v/>
      </c>
      <c r="AM40" s="39" t="str">
        <f t="shared" si="46"/>
        <v/>
      </c>
      <c r="AN40" s="39" t="str">
        <f t="shared" si="47"/>
        <v/>
      </c>
      <c r="AO40" s="39" t="str">
        <f t="shared" si="48"/>
        <v/>
      </c>
      <c r="AP40" s="39" t="str">
        <f t="shared" si="49"/>
        <v/>
      </c>
      <c r="AQ40" s="39">
        <f t="shared" si="50"/>
        <v>7</v>
      </c>
      <c r="AR40" s="39" t="str">
        <f t="shared" si="51"/>
        <v/>
      </c>
      <c r="AS40" s="39" t="str">
        <f t="shared" si="52"/>
        <v/>
      </c>
      <c r="AT40" s="70" t="str">
        <f t="shared" si="14"/>
        <v>Lx</v>
      </c>
      <c r="AU40" s="57" t="str">
        <f t="shared" si="15"/>
        <v>-</v>
      </c>
      <c r="AV40" s="57" t="str">
        <f t="shared" si="16"/>
        <v>-</v>
      </c>
      <c r="AW40" s="57" t="str">
        <f t="shared" si="17"/>
        <v>-</v>
      </c>
      <c r="AX40" s="75" t="str">
        <f t="shared" si="18"/>
        <v>-</v>
      </c>
      <c r="AY40" s="75" t="str">
        <f t="shared" si="19"/>
        <v>-</v>
      </c>
      <c r="AZ40" s="75" t="str">
        <f t="shared" si="20"/>
        <v>-</v>
      </c>
      <c r="BA40" s="75" t="str">
        <f t="shared" si="21"/>
        <v>Lx</v>
      </c>
      <c r="BB40" s="75" t="str">
        <f t="shared" si="22"/>
        <v>-</v>
      </c>
      <c r="BC40" s="75" t="str">
        <f t="shared" si="23"/>
        <v>-</v>
      </c>
      <c r="BD40" s="94"/>
      <c r="BE40" s="40" t="str">
        <f t="shared" si="24"/>
        <v>(ncol-1)*delr</v>
      </c>
      <c r="BF40" s="40" t="str">
        <f t="shared" si="25"/>
        <v>-</v>
      </c>
      <c r="BG40" s="40" t="str">
        <f t="shared" si="26"/>
        <v>-</v>
      </c>
      <c r="BH40" s="40" t="str">
        <f t="shared" si="27"/>
        <v>-</v>
      </c>
      <c r="BI40" s="40" t="str">
        <f t="shared" si="28"/>
        <v>-</v>
      </c>
      <c r="BJ40" s="40" t="str">
        <f t="shared" si="29"/>
        <v>-</v>
      </c>
      <c r="BK40" s="40" t="str">
        <f t="shared" si="30"/>
        <v>-</v>
      </c>
      <c r="BL40" s="40" t="str">
        <f t="shared" si="31"/>
        <v>(ncol-1)*delr</v>
      </c>
      <c r="BM40" s="40" t="str">
        <f t="shared" si="32"/>
        <v>-</v>
      </c>
      <c r="BN40" s="40" t="str">
        <f t="shared" si="33"/>
        <v>-</v>
      </c>
      <c r="BO40" s="94" t="s">
        <v>2</v>
      </c>
      <c r="BP40" s="39">
        <f>IF(INDEX($AT$15:$BD$117,$B40,BV$3)&lt;&gt;"-",MAX(BP$14:BP39)+1,0)</f>
        <v>0</v>
      </c>
      <c r="BQ40" s="39">
        <f t="shared" si="34"/>
        <v>26</v>
      </c>
      <c r="BR40" s="39">
        <f t="shared" si="35"/>
        <v>75</v>
      </c>
      <c r="BS40" s="105" t="str">
        <f t="shared" si="36"/>
        <v>ss</v>
      </c>
      <c r="BT40" s="106">
        <f t="shared" si="37"/>
        <v>1.0000000000000001E-5</v>
      </c>
      <c r="BU40" s="79">
        <f t="shared" si="38"/>
        <v>26</v>
      </c>
      <c r="BV40" s="85" t="str">
        <f t="shared" si="39"/>
        <v>-</v>
      </c>
      <c r="BW40" s="65" t="str">
        <f t="shared" si="40"/>
        <v/>
      </c>
      <c r="BX40" s="66" t="str">
        <f t="shared" si="53"/>
        <v/>
      </c>
      <c r="BY40" s="100" t="str">
        <f t="shared" si="41"/>
        <v/>
      </c>
      <c r="BZ40" s="198" t="str">
        <f t="shared" si="42"/>
        <v/>
      </c>
      <c r="CA40" s="109" t="s">
        <v>2</v>
      </c>
      <c r="CB40" s="85"/>
      <c r="CC40" s="85"/>
      <c r="CD40" s="85" t="s">
        <v>2</v>
      </c>
      <c r="CE40" s="85"/>
      <c r="CF40" s="85" t="s">
        <v>2</v>
      </c>
      <c r="CG40" s="85" t="s">
        <v>2</v>
      </c>
      <c r="CH40" s="85" t="s">
        <v>2</v>
      </c>
      <c r="CI40" s="85" t="s">
        <v>2</v>
      </c>
      <c r="CJ40" s="85" t="s">
        <v>2</v>
      </c>
      <c r="CK40" s="85" t="s">
        <v>2</v>
      </c>
      <c r="CL40" s="109" t="s">
        <v>2</v>
      </c>
      <c r="CM40" s="66"/>
      <c r="CN40" s="66"/>
      <c r="CO40" s="66"/>
      <c r="CP40" s="66"/>
      <c r="CQ40" s="66"/>
      <c r="CR40" s="66"/>
      <c r="CS40" s="66"/>
      <c r="CT40" s="66"/>
      <c r="CU40" s="66"/>
      <c r="CV40" s="66"/>
      <c r="CW40" s="66"/>
    </row>
    <row r="41" spans="1:101" s="3" customFormat="1" ht="8.1" customHeight="1" x14ac:dyDescent="0.15">
      <c r="A41" s="66" t="s">
        <v>3</v>
      </c>
      <c r="B41" s="36">
        <f t="shared" si="13"/>
        <v>27</v>
      </c>
      <c r="C41" s="199" t="s">
        <v>12</v>
      </c>
      <c r="D41" s="201" t="s">
        <v>2</v>
      </c>
      <c r="E41" s="192"/>
      <c r="F41" s="191" t="s">
        <v>56</v>
      </c>
      <c r="G41" s="194" t="s">
        <v>2</v>
      </c>
      <c r="H41" s="97"/>
      <c r="I41" s="62"/>
      <c r="J41" s="37" t="s">
        <v>53</v>
      </c>
      <c r="K41" s="38"/>
      <c r="L41" s="62"/>
      <c r="M41" s="37" t="s">
        <v>42</v>
      </c>
      <c r="N41" s="38">
        <v>0</v>
      </c>
      <c r="O41" s="62"/>
      <c r="P41" s="37" t="s">
        <v>7</v>
      </c>
      <c r="Q41" s="38" t="s">
        <v>199</v>
      </c>
      <c r="R41" s="62"/>
      <c r="S41" s="37"/>
      <c r="T41" s="38"/>
      <c r="U41" s="62"/>
      <c r="V41" s="37"/>
      <c r="W41" s="38"/>
      <c r="X41" s="62"/>
      <c r="Y41" s="37" t="s">
        <v>43</v>
      </c>
      <c r="Z41" s="38">
        <f>Z14</f>
        <v>0</v>
      </c>
      <c r="AA41" s="62"/>
      <c r="AB41" s="37" t="s">
        <v>24</v>
      </c>
      <c r="AC41" s="38" t="s">
        <v>18</v>
      </c>
      <c r="AD41" s="62"/>
      <c r="AE41" s="37" t="s">
        <v>19</v>
      </c>
      <c r="AF41" s="38">
        <v>10</v>
      </c>
      <c r="AG41" s="62"/>
      <c r="AH41" s="37" t="s">
        <v>83</v>
      </c>
      <c r="AI41" s="38" t="s">
        <v>19</v>
      </c>
      <c r="AJ41" s="39">
        <f t="shared" si="43"/>
        <v>25</v>
      </c>
      <c r="AK41" s="39">
        <f t="shared" si="44"/>
        <v>15</v>
      </c>
      <c r="AL41" s="39">
        <f t="shared" si="45"/>
        <v>13</v>
      </c>
      <c r="AM41" s="39">
        <f t="shared" si="46"/>
        <v>13</v>
      </c>
      <c r="AN41" s="39" t="str">
        <f t="shared" si="47"/>
        <v/>
      </c>
      <c r="AO41" s="39">
        <f t="shared" si="48"/>
        <v>6</v>
      </c>
      <c r="AP41" s="39" t="str">
        <f t="shared" si="49"/>
        <v/>
      </c>
      <c r="AQ41" s="39" t="str">
        <f t="shared" si="50"/>
        <v/>
      </c>
      <c r="AR41" s="39">
        <f t="shared" si="51"/>
        <v>15</v>
      </c>
      <c r="AS41" s="39">
        <f t="shared" si="52"/>
        <v>13</v>
      </c>
      <c r="AT41" s="70" t="str">
        <f t="shared" si="14"/>
        <v>k11</v>
      </c>
      <c r="AU41" s="57" t="str">
        <f t="shared" si="15"/>
        <v>hydraulic_conductivity</v>
      </c>
      <c r="AV41" s="57" t="str">
        <f t="shared" si="16"/>
        <v>k11</v>
      </c>
      <c r="AW41" s="57" t="str">
        <f t="shared" si="17"/>
        <v>k11</v>
      </c>
      <c r="AX41" s="75" t="str">
        <f t="shared" si="18"/>
        <v>-</v>
      </c>
      <c r="AY41" s="75" t="str">
        <f t="shared" si="19"/>
        <v>hk</v>
      </c>
      <c r="AZ41" s="75" t="str">
        <f t="shared" si="20"/>
        <v>-</v>
      </c>
      <c r="BA41" s="75" t="str">
        <f t="shared" si="21"/>
        <v>-</v>
      </c>
      <c r="BB41" s="75" t="str">
        <f t="shared" si="22"/>
        <v>k1</v>
      </c>
      <c r="BC41" s="75" t="str">
        <f t="shared" si="23"/>
        <v>k1</v>
      </c>
      <c r="BD41" s="94"/>
      <c r="BE41" s="40">
        <f t="shared" si="24"/>
        <v>1</v>
      </c>
      <c r="BF41" s="40">
        <f t="shared" si="25"/>
        <v>0.01</v>
      </c>
      <c r="BG41" s="40">
        <f t="shared" si="26"/>
        <v>1</v>
      </c>
      <c r="BH41" s="40">
        <f t="shared" si="27"/>
        <v>1</v>
      </c>
      <c r="BI41" s="40" t="str">
        <f t="shared" si="28"/>
        <v>-</v>
      </c>
      <c r="BJ41" s="40">
        <f t="shared" si="29"/>
        <v>1</v>
      </c>
      <c r="BK41" s="40" t="str">
        <f t="shared" si="30"/>
        <v>-</v>
      </c>
      <c r="BL41" s="40" t="str">
        <f t="shared" si="31"/>
        <v>-</v>
      </c>
      <c r="BM41" s="40">
        <f t="shared" si="32"/>
        <v>0.43200000000000005</v>
      </c>
      <c r="BN41" s="40">
        <f t="shared" si="33"/>
        <v>1.474E-4</v>
      </c>
      <c r="BO41" s="94" t="s">
        <v>2</v>
      </c>
      <c r="BP41" s="39">
        <f>IF(INDEX($AT$15:$BD$117,$B41,BV$3)&lt;&gt;"-",MAX(BP$14:BP40)+1,0)</f>
        <v>8</v>
      </c>
      <c r="BQ41" s="39">
        <f t="shared" si="34"/>
        <v>27</v>
      </c>
      <c r="BR41" s="39">
        <f t="shared" si="35"/>
        <v>81</v>
      </c>
      <c r="BS41" s="105" t="str">
        <f t="shared" si="36"/>
        <v>perlen_mf</v>
      </c>
      <c r="BT41" s="106">
        <f t="shared" si="37"/>
        <v>1</v>
      </c>
      <c r="BU41" s="79">
        <f t="shared" si="38"/>
        <v>27</v>
      </c>
      <c r="BV41" s="85" t="str">
        <f t="shared" si="39"/>
        <v>-</v>
      </c>
      <c r="BW41" s="65" t="str">
        <f t="shared" si="40"/>
        <v/>
      </c>
      <c r="BX41" s="66" t="str">
        <f t="shared" si="53"/>
        <v/>
      </c>
      <c r="BY41" s="100" t="str">
        <f t="shared" si="41"/>
        <v/>
      </c>
      <c r="BZ41" s="198" t="str">
        <f t="shared" si="42"/>
        <v/>
      </c>
      <c r="CA41" s="109" t="s">
        <v>2</v>
      </c>
      <c r="CB41" s="85"/>
      <c r="CC41" s="85"/>
      <c r="CD41" s="85" t="s">
        <v>2</v>
      </c>
      <c r="CE41" s="85"/>
      <c r="CF41" s="85" t="s">
        <v>2</v>
      </c>
      <c r="CG41" s="85" t="s">
        <v>2</v>
      </c>
      <c r="CH41" s="85" t="s">
        <v>2</v>
      </c>
      <c r="CI41" s="85" t="s">
        <v>2</v>
      </c>
      <c r="CJ41" s="85" t="s">
        <v>2</v>
      </c>
      <c r="CK41" s="85" t="s">
        <v>2</v>
      </c>
      <c r="CL41" s="109" t="s">
        <v>2</v>
      </c>
      <c r="CM41" s="66"/>
      <c r="CN41" s="66"/>
      <c r="CO41" s="66"/>
      <c r="CP41" s="66"/>
      <c r="CQ41" s="66"/>
      <c r="CR41" s="66"/>
      <c r="CS41" s="66"/>
      <c r="CT41" s="66"/>
      <c r="CU41" s="66"/>
      <c r="CV41" s="66"/>
      <c r="CW41" s="66"/>
    </row>
    <row r="42" spans="1:101" s="3" customFormat="1" ht="8.1" customHeight="1" x14ac:dyDescent="0.15">
      <c r="A42" s="66" t="s">
        <v>3</v>
      </c>
      <c r="B42" s="36">
        <f t="shared" si="13"/>
        <v>28</v>
      </c>
      <c r="C42" s="199" t="s">
        <v>77</v>
      </c>
      <c r="D42" s="201" t="s">
        <v>2</v>
      </c>
      <c r="E42" s="192"/>
      <c r="F42" s="191" t="s">
        <v>0</v>
      </c>
      <c r="G42" s="194" t="s">
        <v>2</v>
      </c>
      <c r="H42" s="97"/>
      <c r="I42" s="62"/>
      <c r="J42" s="37" t="s">
        <v>88</v>
      </c>
      <c r="K42" s="38">
        <v>0.3</v>
      </c>
      <c r="L42" s="62"/>
      <c r="M42" s="37" t="s">
        <v>38</v>
      </c>
      <c r="N42" s="38">
        <f>1/3</f>
        <v>0.33333333333333331</v>
      </c>
      <c r="O42" s="62"/>
      <c r="P42" s="37" t="s">
        <v>34</v>
      </c>
      <c r="Q42" s="38" t="s">
        <v>12</v>
      </c>
      <c r="R42" s="62"/>
      <c r="S42" s="37"/>
      <c r="T42" s="38"/>
      <c r="U42" s="62"/>
      <c r="V42" s="37"/>
      <c r="W42" s="38"/>
      <c r="X42" s="62"/>
      <c r="Y42" s="37" t="s">
        <v>235</v>
      </c>
      <c r="Z42" s="38">
        <v>4</v>
      </c>
      <c r="AA42" s="62"/>
      <c r="AB42" s="37" t="s">
        <v>83</v>
      </c>
      <c r="AC42" s="38" t="s">
        <v>19</v>
      </c>
      <c r="AD42" s="62"/>
      <c r="AE42" s="37" t="s">
        <v>22</v>
      </c>
      <c r="AF42" s="38">
        <v>2</v>
      </c>
      <c r="AG42" s="62"/>
      <c r="AH42" s="37" t="s">
        <v>177</v>
      </c>
      <c r="AI42" s="38">
        <f>AI14</f>
        <v>0</v>
      </c>
      <c r="AJ42" s="39" t="str">
        <f t="shared" si="43"/>
        <v/>
      </c>
      <c r="AK42" s="39" t="str">
        <f t="shared" si="44"/>
        <v/>
      </c>
      <c r="AL42" s="39" t="str">
        <f t="shared" si="45"/>
        <v/>
      </c>
      <c r="AM42" s="39" t="str">
        <f t="shared" si="46"/>
        <v/>
      </c>
      <c r="AN42" s="39" t="str">
        <f t="shared" si="47"/>
        <v/>
      </c>
      <c r="AO42" s="39" t="str">
        <f t="shared" si="48"/>
        <v/>
      </c>
      <c r="AP42" s="39" t="str">
        <f t="shared" si="49"/>
        <v/>
      </c>
      <c r="AQ42" s="39" t="str">
        <f t="shared" si="50"/>
        <v/>
      </c>
      <c r="AR42" s="39">
        <f t="shared" si="51"/>
        <v>16</v>
      </c>
      <c r="AS42" s="39">
        <f t="shared" si="52"/>
        <v>14</v>
      </c>
      <c r="AT42" s="70" t="str">
        <f t="shared" si="14"/>
        <v>-</v>
      </c>
      <c r="AU42" s="57" t="str">
        <f t="shared" si="15"/>
        <v>-</v>
      </c>
      <c r="AV42" s="57" t="str">
        <f t="shared" si="16"/>
        <v>-</v>
      </c>
      <c r="AW42" s="57" t="str">
        <f t="shared" si="17"/>
        <v>-</v>
      </c>
      <c r="AX42" s="75" t="str">
        <f t="shared" si="18"/>
        <v>-</v>
      </c>
      <c r="AY42" s="75" t="str">
        <f t="shared" si="19"/>
        <v>-</v>
      </c>
      <c r="AZ42" s="75" t="str">
        <f t="shared" si="20"/>
        <v>-</v>
      </c>
      <c r="BA42" s="75" t="str">
        <f t="shared" si="21"/>
        <v>-</v>
      </c>
      <c r="BB42" s="75" t="str">
        <f t="shared" si="22"/>
        <v>k2</v>
      </c>
      <c r="BC42" s="75" t="str">
        <f t="shared" si="23"/>
        <v>k2</v>
      </c>
      <c r="BD42" s="94"/>
      <c r="BE42" s="40" t="str">
        <f t="shared" si="24"/>
        <v>-</v>
      </c>
      <c r="BF42" s="40" t="str">
        <f t="shared" si="25"/>
        <v>-</v>
      </c>
      <c r="BG42" s="40" t="str">
        <f t="shared" si="26"/>
        <v>-</v>
      </c>
      <c r="BH42" s="40" t="str">
        <f t="shared" si="27"/>
        <v>-</v>
      </c>
      <c r="BI42" s="40" t="str">
        <f t="shared" si="28"/>
        <v>-</v>
      </c>
      <c r="BJ42" s="40" t="str">
        <f t="shared" si="29"/>
        <v>-</v>
      </c>
      <c r="BK42" s="40" t="str">
        <f t="shared" si="30"/>
        <v>-</v>
      </c>
      <c r="BL42" s="40" t="str">
        <f t="shared" si="31"/>
        <v>-</v>
      </c>
      <c r="BM42" s="40">
        <f t="shared" si="32"/>
        <v>8.64</v>
      </c>
      <c r="BN42" s="40">
        <f t="shared" si="33"/>
        <v>1.4740000000000001E-7</v>
      </c>
      <c r="BO42" s="94" t="s">
        <v>2</v>
      </c>
      <c r="BP42" s="39">
        <f>IF(INDEX($AT$15:$BD$117,$B42,BV$3)&lt;&gt;"-",MAX(BP$14:BP41)+1,0)</f>
        <v>9</v>
      </c>
      <c r="BQ42" s="39">
        <f t="shared" si="34"/>
        <v>28</v>
      </c>
      <c r="BR42" s="39">
        <f t="shared" si="35"/>
        <v>82</v>
      </c>
      <c r="BS42" s="105" t="str">
        <f t="shared" si="36"/>
        <v>dchmoc</v>
      </c>
      <c r="BT42" s="106">
        <f t="shared" si="37"/>
        <v>1E-3</v>
      </c>
      <c r="BU42" s="79">
        <f t="shared" si="38"/>
        <v>28</v>
      </c>
      <c r="BV42" s="85" t="str">
        <f t="shared" si="39"/>
        <v>-</v>
      </c>
      <c r="BW42" s="65" t="str">
        <f t="shared" si="40"/>
        <v/>
      </c>
      <c r="BX42" s="66" t="str">
        <f t="shared" si="53"/>
        <v/>
      </c>
      <c r="BY42" s="100" t="str">
        <f t="shared" si="41"/>
        <v/>
      </c>
      <c r="BZ42" s="198" t="str">
        <f t="shared" si="42"/>
        <v/>
      </c>
      <c r="CA42" s="109" t="s">
        <v>2</v>
      </c>
      <c r="CB42" s="85"/>
      <c r="CC42" s="85"/>
      <c r="CD42" s="85" t="s">
        <v>2</v>
      </c>
      <c r="CE42" s="85"/>
      <c r="CF42" s="85" t="s">
        <v>2</v>
      </c>
      <c r="CG42" s="85" t="s">
        <v>2</v>
      </c>
      <c r="CH42" s="85" t="s">
        <v>2</v>
      </c>
      <c r="CI42" s="85" t="s">
        <v>2</v>
      </c>
      <c r="CJ42" s="85" t="s">
        <v>2</v>
      </c>
      <c r="CK42" s="85" t="s">
        <v>2</v>
      </c>
      <c r="CL42" s="109" t="s">
        <v>2</v>
      </c>
      <c r="CM42" s="66"/>
      <c r="CN42" s="66"/>
      <c r="CO42" s="66"/>
      <c r="CP42" s="66"/>
      <c r="CQ42" s="66"/>
      <c r="CR42" s="66"/>
      <c r="CS42" s="66"/>
      <c r="CT42" s="66"/>
      <c r="CU42" s="66"/>
      <c r="CV42" s="66"/>
      <c r="CW42" s="66"/>
    </row>
    <row r="43" spans="1:101" s="3" customFormat="1" ht="8.1" customHeight="1" x14ac:dyDescent="0.15">
      <c r="A43" s="66" t="s">
        <v>3</v>
      </c>
      <c r="B43" s="36">
        <f t="shared" si="13"/>
        <v>29</v>
      </c>
      <c r="C43" s="199" t="s">
        <v>78</v>
      </c>
      <c r="D43" s="201" t="s">
        <v>2</v>
      </c>
      <c r="E43" s="192"/>
      <c r="F43" s="191" t="s">
        <v>34</v>
      </c>
      <c r="G43" s="194" t="s">
        <v>12</v>
      </c>
      <c r="H43" s="97"/>
      <c r="I43" s="62"/>
      <c r="J43" s="37" t="s">
        <v>122</v>
      </c>
      <c r="K43" s="38" t="s">
        <v>123</v>
      </c>
      <c r="L43" s="62"/>
      <c r="M43" s="37" t="s">
        <v>33</v>
      </c>
      <c r="N43" s="38">
        <v>0.3</v>
      </c>
      <c r="O43" s="62"/>
      <c r="P43" s="37" t="s">
        <v>34</v>
      </c>
      <c r="Q43" s="38">
        <v>1</v>
      </c>
      <c r="R43" s="62"/>
      <c r="S43" s="37"/>
      <c r="T43" s="38"/>
      <c r="U43" s="62"/>
      <c r="V43" s="37"/>
      <c r="W43" s="38"/>
      <c r="X43" s="62"/>
      <c r="Y43" s="37" t="s">
        <v>236</v>
      </c>
      <c r="Z43" s="38">
        <v>2</v>
      </c>
      <c r="AA43" s="62"/>
      <c r="AB43" s="37" t="s">
        <v>110</v>
      </c>
      <c r="AC43" s="38">
        <f>AC12</f>
        <v>0.5</v>
      </c>
      <c r="AD43" s="62"/>
      <c r="AE43" s="37" t="s">
        <v>23</v>
      </c>
      <c r="AF43" s="38">
        <v>20</v>
      </c>
      <c r="AG43" s="62"/>
      <c r="AH43" s="37" t="s">
        <v>71</v>
      </c>
      <c r="AI43" s="38" t="s">
        <v>10</v>
      </c>
      <c r="AJ43" s="39" t="str">
        <f t="shared" si="43"/>
        <v/>
      </c>
      <c r="AK43" s="39" t="str">
        <f t="shared" si="44"/>
        <v/>
      </c>
      <c r="AL43" s="39" t="str">
        <f t="shared" si="45"/>
        <v/>
      </c>
      <c r="AM43" s="39" t="str">
        <f t="shared" si="46"/>
        <v/>
      </c>
      <c r="AN43" s="39" t="str">
        <f t="shared" si="47"/>
        <v/>
      </c>
      <c r="AO43" s="39" t="str">
        <f t="shared" si="48"/>
        <v/>
      </c>
      <c r="AP43" s="39" t="str">
        <f t="shared" si="49"/>
        <v/>
      </c>
      <c r="AQ43" s="39" t="str">
        <f t="shared" si="50"/>
        <v/>
      </c>
      <c r="AR43" s="39" t="str">
        <f t="shared" si="51"/>
        <v/>
      </c>
      <c r="AS43" s="39" t="str">
        <f t="shared" si="52"/>
        <v/>
      </c>
      <c r="AT43" s="70" t="str">
        <f t="shared" si="14"/>
        <v>-</v>
      </c>
      <c r="AU43" s="57" t="str">
        <f t="shared" si="15"/>
        <v>-</v>
      </c>
      <c r="AV43" s="57" t="str">
        <f t="shared" si="16"/>
        <v>-</v>
      </c>
      <c r="AW43" s="57" t="str">
        <f t="shared" si="17"/>
        <v>-</v>
      </c>
      <c r="AX43" s="75" t="str">
        <f t="shared" si="18"/>
        <v>-</v>
      </c>
      <c r="AY43" s="75" t="str">
        <f t="shared" si="19"/>
        <v>-</v>
      </c>
      <c r="AZ43" s="75" t="str">
        <f t="shared" si="20"/>
        <v>-</v>
      </c>
      <c r="BA43" s="75" t="str">
        <f t="shared" si="21"/>
        <v>-</v>
      </c>
      <c r="BB43" s="75" t="str">
        <f t="shared" si="22"/>
        <v>-</v>
      </c>
      <c r="BC43" s="75" t="str">
        <f t="shared" si="23"/>
        <v>-</v>
      </c>
      <c r="BD43" s="94"/>
      <c r="BE43" s="40" t="str">
        <f t="shared" si="24"/>
        <v>-</v>
      </c>
      <c r="BF43" s="40" t="str">
        <f t="shared" si="25"/>
        <v>-</v>
      </c>
      <c r="BG43" s="40" t="str">
        <f t="shared" si="26"/>
        <v>-</v>
      </c>
      <c r="BH43" s="40" t="str">
        <f t="shared" si="27"/>
        <v>-</v>
      </c>
      <c r="BI43" s="40" t="str">
        <f t="shared" si="28"/>
        <v>-</v>
      </c>
      <c r="BJ43" s="40" t="str">
        <f t="shared" si="29"/>
        <v>-</v>
      </c>
      <c r="BK43" s="40" t="str">
        <f t="shared" si="30"/>
        <v>-</v>
      </c>
      <c r="BL43" s="40" t="str">
        <f t="shared" si="31"/>
        <v>-</v>
      </c>
      <c r="BM43" s="40" t="str">
        <f t="shared" si="32"/>
        <v>-</v>
      </c>
      <c r="BN43" s="40" t="str">
        <f t="shared" si="33"/>
        <v>-</v>
      </c>
      <c r="BO43" s="94" t="s">
        <v>2</v>
      </c>
      <c r="BP43" s="39">
        <f>IF(INDEX($AT$15:$BD$117,$B43,BV$3)&lt;&gt;"-",MAX(BP$14:BP42)+1,0)</f>
        <v>0</v>
      </c>
      <c r="BQ43" s="39">
        <f t="shared" si="34"/>
        <v>29</v>
      </c>
      <c r="BR43" s="39">
        <f t="shared" si="35"/>
        <v>83</v>
      </c>
      <c r="BS43" s="105" t="str">
        <f t="shared" si="36"/>
        <v>tdis_rc</v>
      </c>
      <c r="BT43" s="106" t="str">
        <f t="shared" si="37"/>
        <v>append((perlen[i], nstp[i], tsmult[i]))</v>
      </c>
      <c r="BU43" s="79">
        <f t="shared" si="38"/>
        <v>29</v>
      </c>
      <c r="BV43" s="85" t="str">
        <f t="shared" si="39"/>
        <v>-</v>
      </c>
      <c r="BW43" s="65" t="str">
        <f t="shared" si="40"/>
        <v/>
      </c>
      <c r="BX43" s="66" t="str">
        <f t="shared" si="53"/>
        <v/>
      </c>
      <c r="BY43" s="100" t="str">
        <f t="shared" si="41"/>
        <v/>
      </c>
      <c r="BZ43" s="198" t="str">
        <f t="shared" si="42"/>
        <v/>
      </c>
      <c r="CA43" s="109" t="s">
        <v>2</v>
      </c>
      <c r="CB43" s="85"/>
      <c r="CC43" s="85"/>
      <c r="CD43" s="85" t="s">
        <v>2</v>
      </c>
      <c r="CE43" s="85"/>
      <c r="CF43" s="85" t="s">
        <v>2</v>
      </c>
      <c r="CG43" s="85" t="s">
        <v>2</v>
      </c>
      <c r="CH43" s="85" t="s">
        <v>2</v>
      </c>
      <c r="CI43" s="85" t="s">
        <v>2</v>
      </c>
      <c r="CJ43" s="85" t="s">
        <v>2</v>
      </c>
      <c r="CK43" s="85" t="s">
        <v>2</v>
      </c>
      <c r="CL43" s="109" t="s">
        <v>2</v>
      </c>
      <c r="CM43" s="66"/>
      <c r="CN43" s="66"/>
      <c r="CO43" s="66"/>
      <c r="CP43" s="66"/>
      <c r="CQ43" s="66"/>
      <c r="CR43" s="66"/>
      <c r="CS43" s="66"/>
      <c r="CT43" s="66"/>
      <c r="CU43" s="66"/>
      <c r="CV43" s="66"/>
      <c r="CW43" s="66"/>
    </row>
    <row r="44" spans="1:101" s="3" customFormat="1" ht="8.1" customHeight="1" x14ac:dyDescent="0.15">
      <c r="A44" s="66" t="s">
        <v>3</v>
      </c>
      <c r="B44" s="36">
        <f t="shared" si="13"/>
        <v>30</v>
      </c>
      <c r="C44" s="199" t="s">
        <v>34</v>
      </c>
      <c r="D44" s="201" t="s">
        <v>2</v>
      </c>
      <c r="E44" s="192"/>
      <c r="F44" s="191" t="s">
        <v>35</v>
      </c>
      <c r="G44" s="194">
        <v>1</v>
      </c>
      <c r="H44" s="97"/>
      <c r="I44" s="62"/>
      <c r="J44" s="37" t="s">
        <v>121</v>
      </c>
      <c r="K44" s="38" t="s">
        <v>124</v>
      </c>
      <c r="L44" s="62"/>
      <c r="M44" s="37" t="s">
        <v>39</v>
      </c>
      <c r="N44" s="38">
        <v>0.1</v>
      </c>
      <c r="O44" s="62"/>
      <c r="P44" s="37" t="s">
        <v>12</v>
      </c>
      <c r="Q44" s="38"/>
      <c r="R44" s="62"/>
      <c r="S44" s="37"/>
      <c r="T44" s="38"/>
      <c r="U44" s="62"/>
      <c r="V44" s="37"/>
      <c r="W44" s="38"/>
      <c r="X44" s="62"/>
      <c r="Y44" s="37" t="s">
        <v>36</v>
      </c>
      <c r="Z44" s="38" t="s">
        <v>254</v>
      </c>
      <c r="AA44" s="62"/>
      <c r="AB44" s="37" t="s">
        <v>84</v>
      </c>
      <c r="AC44" s="38" t="s">
        <v>10</v>
      </c>
      <c r="AD44" s="62"/>
      <c r="AE44" s="37" t="s">
        <v>133</v>
      </c>
      <c r="AF44" s="38">
        <v>1E-3</v>
      </c>
      <c r="AG44" s="62"/>
      <c r="AH44" s="37" t="s">
        <v>73</v>
      </c>
      <c r="AI44" s="38" t="s">
        <v>115</v>
      </c>
      <c r="AJ44" s="39">
        <f t="shared" si="43"/>
        <v>29</v>
      </c>
      <c r="AK44" s="39" t="str">
        <f t="shared" si="44"/>
        <v/>
      </c>
      <c r="AL44" s="39">
        <f t="shared" si="45"/>
        <v>26</v>
      </c>
      <c r="AM44" s="39">
        <f t="shared" si="46"/>
        <v>28</v>
      </c>
      <c r="AN44" s="39" t="str">
        <f t="shared" si="47"/>
        <v/>
      </c>
      <c r="AO44" s="39">
        <f t="shared" si="48"/>
        <v>18</v>
      </c>
      <c r="AP44" s="39" t="str">
        <f t="shared" si="49"/>
        <v/>
      </c>
      <c r="AQ44" s="39" t="str">
        <f t="shared" si="50"/>
        <v/>
      </c>
      <c r="AR44" s="39" t="str">
        <f t="shared" si="51"/>
        <v/>
      </c>
      <c r="AS44" s="39" t="str">
        <f t="shared" si="52"/>
        <v/>
      </c>
      <c r="AT44" s="70" t="str">
        <f t="shared" si="14"/>
        <v>k33</v>
      </c>
      <c r="AU44" s="57" t="str">
        <f t="shared" si="15"/>
        <v>-</v>
      </c>
      <c r="AV44" s="57" t="str">
        <f t="shared" si="16"/>
        <v>k33</v>
      </c>
      <c r="AW44" s="57" t="str">
        <f t="shared" si="17"/>
        <v>k33</v>
      </c>
      <c r="AX44" s="75" t="str">
        <f t="shared" si="18"/>
        <v>-</v>
      </c>
      <c r="AY44" s="75" t="str">
        <f t="shared" si="19"/>
        <v>k33</v>
      </c>
      <c r="AZ44" s="75" t="str">
        <f t="shared" si="20"/>
        <v>-</v>
      </c>
      <c r="BA44" s="75" t="str">
        <f t="shared" si="21"/>
        <v>-</v>
      </c>
      <c r="BB44" s="75" t="str">
        <f t="shared" si="22"/>
        <v>-</v>
      </c>
      <c r="BC44" s="75" t="str">
        <f t="shared" si="23"/>
        <v>-</v>
      </c>
      <c r="BD44" s="94"/>
      <c r="BE44" s="40" t="str">
        <f t="shared" si="24"/>
        <v>k11</v>
      </c>
      <c r="BF44" s="40" t="str">
        <f t="shared" si="25"/>
        <v>-</v>
      </c>
      <c r="BG44" s="40" t="str">
        <f t="shared" si="26"/>
        <v>k11</v>
      </c>
      <c r="BH44" s="40" t="str">
        <f t="shared" si="27"/>
        <v>k11</v>
      </c>
      <c r="BI44" s="40" t="str">
        <f t="shared" si="28"/>
        <v>-</v>
      </c>
      <c r="BJ44" s="40" t="str">
        <f t="shared" si="29"/>
        <v>-</v>
      </c>
      <c r="BK44" s="40" t="str">
        <f t="shared" si="30"/>
        <v>-</v>
      </c>
      <c r="BL44" s="40" t="str">
        <f t="shared" si="31"/>
        <v>-</v>
      </c>
      <c r="BM44" s="40" t="str">
        <f t="shared" si="32"/>
        <v>-</v>
      </c>
      <c r="BN44" s="40" t="str">
        <f t="shared" si="33"/>
        <v>-</v>
      </c>
      <c r="BO44" s="94" t="s">
        <v>2</v>
      </c>
      <c r="BP44" s="39">
        <f>IF(INDEX($AT$15:$BD$117,$B44,BV$3)&lt;&gt;"-",MAX(BP$14:BP43)+1,0)</f>
        <v>0</v>
      </c>
      <c r="BQ44" s="39">
        <f t="shared" si="34"/>
        <v>30</v>
      </c>
      <c r="BR44" s="39">
        <f t="shared" si="35"/>
        <v>84</v>
      </c>
      <c r="BS44" s="105" t="str">
        <f t="shared" si="36"/>
        <v>perlen_mt</v>
      </c>
      <c r="BT44" s="106" t="str">
        <f t="shared" si="37"/>
        <v>31536000,31536000</v>
      </c>
      <c r="BU44" s="79">
        <f t="shared" si="38"/>
        <v>30</v>
      </c>
      <c r="BV44" s="85" t="str">
        <f t="shared" si="39"/>
        <v>-</v>
      </c>
      <c r="BW44" s="65" t="str">
        <f t="shared" si="40"/>
        <v/>
      </c>
      <c r="BX44" s="66" t="str">
        <f t="shared" si="53"/>
        <v/>
      </c>
      <c r="BY44" s="100" t="str">
        <f t="shared" si="41"/>
        <v/>
      </c>
      <c r="BZ44" s="198" t="str">
        <f t="shared" si="42"/>
        <v/>
      </c>
      <c r="CA44" s="109" t="s">
        <v>2</v>
      </c>
      <c r="CB44" s="85"/>
      <c r="CC44" s="85"/>
      <c r="CD44" s="85" t="s">
        <v>2</v>
      </c>
      <c r="CE44" s="85"/>
      <c r="CF44" s="85" t="s">
        <v>2</v>
      </c>
      <c r="CG44" s="85" t="s">
        <v>2</v>
      </c>
      <c r="CH44" s="85" t="s">
        <v>2</v>
      </c>
      <c r="CI44" s="85" t="s">
        <v>2</v>
      </c>
      <c r="CJ44" s="85" t="s">
        <v>2</v>
      </c>
      <c r="CK44" s="85" t="s">
        <v>2</v>
      </c>
      <c r="CL44" s="109" t="s">
        <v>2</v>
      </c>
      <c r="CM44" s="66"/>
      <c r="CN44" s="66"/>
      <c r="CO44" s="66"/>
      <c r="CP44" s="66"/>
      <c r="CQ44" s="66"/>
      <c r="CR44" s="66"/>
      <c r="CS44" s="66"/>
      <c r="CT44" s="66"/>
      <c r="CU44" s="66"/>
      <c r="CV44" s="66"/>
      <c r="CW44" s="66"/>
    </row>
    <row r="45" spans="1:101" s="3" customFormat="1" ht="8.1" customHeight="1" x14ac:dyDescent="0.15">
      <c r="A45" s="66" t="s">
        <v>3</v>
      </c>
      <c r="B45" s="36">
        <f t="shared" si="13"/>
        <v>31</v>
      </c>
      <c r="C45" s="199" t="s">
        <v>79</v>
      </c>
      <c r="D45" s="201" t="s">
        <v>2</v>
      </c>
      <c r="E45" s="192"/>
      <c r="F45" s="191" t="s">
        <v>36</v>
      </c>
      <c r="G45" s="194">
        <v>100</v>
      </c>
      <c r="H45" s="97"/>
      <c r="I45" s="62"/>
      <c r="J45" s="37" t="s">
        <v>125</v>
      </c>
      <c r="K45" s="38">
        <v>100</v>
      </c>
      <c r="L45" s="62"/>
      <c r="M45" s="37" t="s">
        <v>40</v>
      </c>
      <c r="N45" s="38" t="s">
        <v>82</v>
      </c>
      <c r="O45" s="62"/>
      <c r="P45" s="37" t="s">
        <v>42</v>
      </c>
      <c r="Q45" s="38">
        <v>0</v>
      </c>
      <c r="R45" s="62"/>
      <c r="S45" s="37"/>
      <c r="T45" s="38"/>
      <c r="U45" s="62"/>
      <c r="V45" s="37"/>
      <c r="W45" s="38"/>
      <c r="X45" s="62"/>
      <c r="Y45" s="37" t="s">
        <v>104</v>
      </c>
      <c r="Z45" s="38" t="s">
        <v>255</v>
      </c>
      <c r="AA45" s="62"/>
      <c r="AB45" s="37" t="s">
        <v>85</v>
      </c>
      <c r="AC45" s="38" t="s">
        <v>109</v>
      </c>
      <c r="AD45" s="62"/>
      <c r="AE45" s="37" t="s">
        <v>24</v>
      </c>
      <c r="AF45" s="38" t="s">
        <v>18</v>
      </c>
      <c r="AG45" s="62"/>
      <c r="AH45" s="37" t="s">
        <v>313</v>
      </c>
      <c r="AI45" s="38" t="s">
        <v>315</v>
      </c>
      <c r="AJ45" s="39" t="str">
        <f t="shared" si="43"/>
        <v/>
      </c>
      <c r="AK45" s="39" t="str">
        <f t="shared" si="44"/>
        <v/>
      </c>
      <c r="AL45" s="39" t="str">
        <f t="shared" si="45"/>
        <v/>
      </c>
      <c r="AM45" s="39" t="str">
        <f t="shared" si="46"/>
        <v/>
      </c>
      <c r="AN45" s="39" t="str">
        <f t="shared" si="47"/>
        <v/>
      </c>
      <c r="AO45" s="39" t="str">
        <f t="shared" si="48"/>
        <v/>
      </c>
      <c r="AP45" s="39" t="str">
        <f t="shared" si="49"/>
        <v/>
      </c>
      <c r="AQ45" s="39" t="str">
        <f t="shared" si="50"/>
        <v/>
      </c>
      <c r="AR45" s="39" t="str">
        <f t="shared" si="51"/>
        <v/>
      </c>
      <c r="AS45" s="39" t="str">
        <f t="shared" si="52"/>
        <v/>
      </c>
      <c r="AT45" s="70" t="str">
        <f t="shared" si="14"/>
        <v>-</v>
      </c>
      <c r="AU45" s="57" t="str">
        <f t="shared" si="15"/>
        <v>-</v>
      </c>
      <c r="AV45" s="57" t="str">
        <f t="shared" si="16"/>
        <v>-</v>
      </c>
      <c r="AW45" s="57" t="str">
        <f t="shared" si="17"/>
        <v>-</v>
      </c>
      <c r="AX45" s="75" t="str">
        <f t="shared" si="18"/>
        <v>-</v>
      </c>
      <c r="AY45" s="75" t="str">
        <f t="shared" si="19"/>
        <v>-</v>
      </c>
      <c r="AZ45" s="75" t="str">
        <f t="shared" si="20"/>
        <v>-</v>
      </c>
      <c r="BA45" s="75" t="str">
        <f t="shared" si="21"/>
        <v>-</v>
      </c>
      <c r="BB45" s="75" t="str">
        <f t="shared" si="22"/>
        <v>-</v>
      </c>
      <c r="BC45" s="75" t="str">
        <f t="shared" si="23"/>
        <v>-</v>
      </c>
      <c r="BD45" s="94"/>
      <c r="BE45" s="40" t="str">
        <f t="shared" si="24"/>
        <v>-</v>
      </c>
      <c r="BF45" s="40" t="str">
        <f t="shared" si="25"/>
        <v>-</v>
      </c>
      <c r="BG45" s="40" t="str">
        <f t="shared" si="26"/>
        <v>-</v>
      </c>
      <c r="BH45" s="40" t="str">
        <f t="shared" si="27"/>
        <v>-</v>
      </c>
      <c r="BI45" s="40" t="str">
        <f t="shared" si="28"/>
        <v>-</v>
      </c>
      <c r="BJ45" s="40" t="str">
        <f t="shared" si="29"/>
        <v>-</v>
      </c>
      <c r="BK45" s="40" t="str">
        <f t="shared" si="30"/>
        <v>-</v>
      </c>
      <c r="BL45" s="40" t="str">
        <f t="shared" si="31"/>
        <v>-</v>
      </c>
      <c r="BM45" s="40" t="str">
        <f t="shared" si="32"/>
        <v>-</v>
      </c>
      <c r="BN45" s="40" t="str">
        <f t="shared" si="33"/>
        <v>-</v>
      </c>
      <c r="BO45" s="94" t="s">
        <v>2</v>
      </c>
      <c r="BP45" s="39">
        <f>IF(INDEX($AT$15:$BD$117,$B45,BV$3)&lt;&gt;"-",MAX(BP$14:BP44)+1,0)</f>
        <v>0</v>
      </c>
      <c r="BQ45" s="39">
        <f t="shared" si="34"/>
        <v>31</v>
      </c>
      <c r="BR45" s="39">
        <f t="shared" si="35"/>
        <v>89</v>
      </c>
      <c r="BS45" s="105" t="str">
        <f t="shared" si="36"/>
        <v>welspd</v>
      </c>
      <c r="BT45" s="106" t="str">
        <f t="shared" si="37"/>
        <v>2* + -</v>
      </c>
      <c r="BU45" s="79">
        <f t="shared" si="38"/>
        <v>31</v>
      </c>
      <c r="BV45" s="85" t="str">
        <f t="shared" si="39"/>
        <v>-</v>
      </c>
      <c r="BW45" s="65" t="str">
        <f t="shared" si="40"/>
        <v/>
      </c>
      <c r="BX45" s="66" t="str">
        <f t="shared" si="53"/>
        <v/>
      </c>
      <c r="BY45" s="100" t="str">
        <f t="shared" si="41"/>
        <v/>
      </c>
      <c r="BZ45" s="198" t="str">
        <f t="shared" si="42"/>
        <v/>
      </c>
      <c r="CA45" s="109" t="s">
        <v>2</v>
      </c>
      <c r="CB45" s="85"/>
      <c r="CC45" s="85"/>
      <c r="CD45" s="85" t="s">
        <v>2</v>
      </c>
      <c r="CE45" s="85"/>
      <c r="CF45" s="85" t="s">
        <v>2</v>
      </c>
      <c r="CG45" s="85" t="s">
        <v>2</v>
      </c>
      <c r="CH45" s="85" t="s">
        <v>2</v>
      </c>
      <c r="CI45" s="85" t="s">
        <v>2</v>
      </c>
      <c r="CJ45" s="85" t="s">
        <v>2</v>
      </c>
      <c r="CK45" s="85" t="s">
        <v>2</v>
      </c>
      <c r="CL45" s="109" t="s">
        <v>2</v>
      </c>
      <c r="CM45" s="66"/>
      <c r="CN45" s="66"/>
      <c r="CO45" s="66"/>
      <c r="CP45" s="66"/>
      <c r="CQ45" s="66"/>
      <c r="CR45" s="66"/>
      <c r="CS45" s="66"/>
      <c r="CT45" s="66"/>
      <c r="CU45" s="66"/>
      <c r="CV45" s="66"/>
      <c r="CW45" s="66"/>
    </row>
    <row r="46" spans="1:101" s="3" customFormat="1" ht="8.1" customHeight="1" x14ac:dyDescent="0.15">
      <c r="A46" s="66" t="s">
        <v>3</v>
      </c>
      <c r="B46" s="36">
        <f t="shared" si="13"/>
        <v>32</v>
      </c>
      <c r="C46" s="199" t="s">
        <v>80</v>
      </c>
      <c r="D46" s="201" t="s">
        <v>2</v>
      </c>
      <c r="E46" s="192"/>
      <c r="F46" s="191" t="s">
        <v>37</v>
      </c>
      <c r="G46" s="194" t="s">
        <v>81</v>
      </c>
      <c r="H46" s="97"/>
      <c r="I46" s="62"/>
      <c r="J46" s="37" t="s">
        <v>126</v>
      </c>
      <c r="K46" s="38">
        <v>3.0000000000000001E-3</v>
      </c>
      <c r="L46" s="62"/>
      <c r="M46" s="37" t="s">
        <v>57</v>
      </c>
      <c r="N46" s="38" t="s">
        <v>107</v>
      </c>
      <c r="O46" s="62"/>
      <c r="P46" s="37" t="s">
        <v>38</v>
      </c>
      <c r="Q46" s="38">
        <v>1</v>
      </c>
      <c r="R46" s="62"/>
      <c r="S46" s="37"/>
      <c r="T46" s="38"/>
      <c r="U46" s="62"/>
      <c r="V46" s="37"/>
      <c r="W46" s="38"/>
      <c r="X46" s="62"/>
      <c r="Y46" s="37" t="s">
        <v>71</v>
      </c>
      <c r="Z46" s="38" t="s">
        <v>256</v>
      </c>
      <c r="AA46" s="62"/>
      <c r="AB46" s="37" t="s">
        <v>177</v>
      </c>
      <c r="AC46" s="38">
        <v>-1</v>
      </c>
      <c r="AD46" s="62"/>
      <c r="AE46" s="37" t="s">
        <v>83</v>
      </c>
      <c r="AF46" s="38" t="s">
        <v>19</v>
      </c>
      <c r="AG46" s="62"/>
      <c r="AH46" s="37" t="s">
        <v>179</v>
      </c>
      <c r="AI46" s="38">
        <f>AI11</f>
        <v>1</v>
      </c>
      <c r="AJ46" s="39" t="str">
        <f t="shared" si="43"/>
        <v/>
      </c>
      <c r="AK46" s="39" t="str">
        <f t="shared" si="44"/>
        <v/>
      </c>
      <c r="AL46" s="39" t="str">
        <f t="shared" si="45"/>
        <v/>
      </c>
      <c r="AM46" s="39" t="str">
        <f t="shared" si="46"/>
        <v/>
      </c>
      <c r="AN46" s="39" t="str">
        <f t="shared" si="47"/>
        <v/>
      </c>
      <c r="AO46" s="39" t="str">
        <f t="shared" si="48"/>
        <v/>
      </c>
      <c r="AP46" s="39" t="str">
        <f t="shared" si="49"/>
        <v/>
      </c>
      <c r="AQ46" s="39" t="str">
        <f t="shared" si="50"/>
        <v/>
      </c>
      <c r="AR46" s="39" t="str">
        <f t="shared" si="51"/>
        <v/>
      </c>
      <c r="AS46" s="39" t="str">
        <f t="shared" si="52"/>
        <v/>
      </c>
      <c r="AT46" s="70" t="str">
        <f t="shared" si="14"/>
        <v>-</v>
      </c>
      <c r="AU46" s="57" t="str">
        <f t="shared" si="15"/>
        <v>-</v>
      </c>
      <c r="AV46" s="57" t="str">
        <f t="shared" si="16"/>
        <v>-</v>
      </c>
      <c r="AW46" s="57" t="str">
        <f t="shared" si="17"/>
        <v>-</v>
      </c>
      <c r="AX46" s="75" t="str">
        <f t="shared" si="18"/>
        <v>-</v>
      </c>
      <c r="AY46" s="75" t="str">
        <f t="shared" si="19"/>
        <v>-</v>
      </c>
      <c r="AZ46" s="75" t="str">
        <f t="shared" si="20"/>
        <v>-</v>
      </c>
      <c r="BA46" s="75" t="str">
        <f t="shared" si="21"/>
        <v>-</v>
      </c>
      <c r="BB46" s="75" t="str">
        <f t="shared" si="22"/>
        <v>-</v>
      </c>
      <c r="BC46" s="75" t="str">
        <f t="shared" si="23"/>
        <v>-</v>
      </c>
      <c r="BD46" s="94"/>
      <c r="BE46" s="40" t="str">
        <f t="shared" si="24"/>
        <v>-</v>
      </c>
      <c r="BF46" s="40" t="str">
        <f t="shared" si="25"/>
        <v>-</v>
      </c>
      <c r="BG46" s="40" t="str">
        <f t="shared" si="26"/>
        <v>-</v>
      </c>
      <c r="BH46" s="40" t="str">
        <f t="shared" si="27"/>
        <v>-</v>
      </c>
      <c r="BI46" s="40" t="str">
        <f t="shared" si="28"/>
        <v>-</v>
      </c>
      <c r="BJ46" s="40" t="str">
        <f t="shared" si="29"/>
        <v>-</v>
      </c>
      <c r="BK46" s="40" t="str">
        <f t="shared" si="30"/>
        <v>-</v>
      </c>
      <c r="BL46" s="40" t="str">
        <f t="shared" si="31"/>
        <v>-</v>
      </c>
      <c r="BM46" s="40" t="str">
        <f t="shared" si="32"/>
        <v>-</v>
      </c>
      <c r="BN46" s="40" t="str">
        <f t="shared" si="33"/>
        <v>-</v>
      </c>
      <c r="BO46" s="94" t="s">
        <v>2</v>
      </c>
      <c r="BP46" s="39">
        <f>IF(INDEX($AT$15:$BD$117,$B46,BV$3)&lt;&gt;"-",MAX(BP$14:BP45)+1,0)</f>
        <v>0</v>
      </c>
      <c r="BQ46" s="39">
        <f t="shared" si="34"/>
        <v>32</v>
      </c>
      <c r="BR46" s="39">
        <f t="shared" si="35"/>
        <v>90</v>
      </c>
      <c r="BS46" s="105" t="str">
        <f t="shared" si="36"/>
        <v>NADVFD</v>
      </c>
      <c r="BT46" s="106">
        <f t="shared" si="37"/>
        <v>1</v>
      </c>
      <c r="BU46" s="79">
        <f t="shared" si="38"/>
        <v>32</v>
      </c>
      <c r="BV46" s="85" t="str">
        <f t="shared" si="39"/>
        <v>-</v>
      </c>
      <c r="BW46" s="65" t="str">
        <f t="shared" si="40"/>
        <v/>
      </c>
      <c r="BX46" s="66" t="str">
        <f t="shared" si="53"/>
        <v/>
      </c>
      <c r="BY46" s="100" t="str">
        <f t="shared" si="41"/>
        <v/>
      </c>
      <c r="BZ46" s="198" t="str">
        <f t="shared" si="42"/>
        <v/>
      </c>
      <c r="CA46" s="109" t="s">
        <v>2</v>
      </c>
      <c r="CB46" s="85"/>
      <c r="CC46" s="85"/>
      <c r="CD46" s="85" t="s">
        <v>2</v>
      </c>
      <c r="CE46" s="85"/>
      <c r="CF46" s="85" t="s">
        <v>2</v>
      </c>
      <c r="CG46" s="85" t="s">
        <v>2</v>
      </c>
      <c r="CH46" s="85" t="s">
        <v>2</v>
      </c>
      <c r="CI46" s="85" t="s">
        <v>2</v>
      </c>
      <c r="CJ46" s="85" t="s">
        <v>2</v>
      </c>
      <c r="CK46" s="85" t="s">
        <v>2</v>
      </c>
      <c r="CL46" s="109" t="s">
        <v>2</v>
      </c>
      <c r="CM46" s="66"/>
      <c r="CN46" s="66"/>
      <c r="CO46" s="66"/>
      <c r="CP46" s="66"/>
      <c r="CQ46" s="66"/>
      <c r="CR46" s="66"/>
      <c r="CS46" s="66"/>
      <c r="CT46" s="66"/>
      <c r="CU46" s="66"/>
      <c r="CV46" s="66"/>
      <c r="CW46" s="66"/>
    </row>
    <row r="47" spans="1:101" s="3" customFormat="1" ht="8.1" customHeight="1" x14ac:dyDescent="0.15">
      <c r="A47" s="66" t="s">
        <v>89</v>
      </c>
      <c r="B47" s="36">
        <f t="shared" si="13"/>
        <v>33</v>
      </c>
      <c r="C47" s="40" t="s">
        <v>89</v>
      </c>
      <c r="D47" s="201" t="s">
        <v>2</v>
      </c>
      <c r="E47" s="192"/>
      <c r="F47" s="191" t="s">
        <v>9</v>
      </c>
      <c r="G47" s="194" t="s">
        <v>75</v>
      </c>
      <c r="H47" s="97"/>
      <c r="I47" s="62"/>
      <c r="J47" s="37" t="s">
        <v>28</v>
      </c>
      <c r="K47" s="38"/>
      <c r="L47" s="62"/>
      <c r="M47" s="37" t="s">
        <v>108</v>
      </c>
      <c r="N47" s="38" t="s">
        <v>40</v>
      </c>
      <c r="O47" s="62"/>
      <c r="P47" s="37" t="s">
        <v>39</v>
      </c>
      <c r="Q47" s="38" t="s">
        <v>129</v>
      </c>
      <c r="R47" s="62"/>
      <c r="S47" s="37"/>
      <c r="T47" s="38"/>
      <c r="U47" s="62"/>
      <c r="V47" s="37"/>
      <c r="W47" s="38"/>
      <c r="X47" s="62"/>
      <c r="Y47" s="37" t="s">
        <v>73</v>
      </c>
      <c r="Z47" s="38" t="s">
        <v>115</v>
      </c>
      <c r="AA47" s="62"/>
      <c r="AB47" s="37" t="s">
        <v>1</v>
      </c>
      <c r="AC47" s="38">
        <v>1</v>
      </c>
      <c r="AD47" s="62"/>
      <c r="AE47" s="37" t="s">
        <v>84</v>
      </c>
      <c r="AF47" s="38" t="s">
        <v>10</v>
      </c>
      <c r="AG47" s="62"/>
      <c r="AH47" s="37" t="s">
        <v>26</v>
      </c>
      <c r="AI47" s="38" t="s">
        <v>334</v>
      </c>
      <c r="AJ47" s="39" t="str">
        <f t="shared" si="43"/>
        <v/>
      </c>
      <c r="AK47" s="39">
        <f t="shared" si="44"/>
        <v>44</v>
      </c>
      <c r="AL47" s="39" t="str">
        <f t="shared" si="45"/>
        <v/>
      </c>
      <c r="AM47" s="39" t="str">
        <f t="shared" si="46"/>
        <v/>
      </c>
      <c r="AN47" s="39" t="str">
        <f t="shared" si="47"/>
        <v/>
      </c>
      <c r="AO47" s="39" t="str">
        <f t="shared" si="48"/>
        <v/>
      </c>
      <c r="AP47" s="39" t="str">
        <f t="shared" si="49"/>
        <v/>
      </c>
      <c r="AQ47" s="39" t="str">
        <f t="shared" si="50"/>
        <v/>
      </c>
      <c r="AR47" s="39" t="str">
        <f t="shared" si="51"/>
        <v/>
      </c>
      <c r="AS47" s="39" t="str">
        <f t="shared" si="52"/>
        <v/>
      </c>
      <c r="AT47" s="70" t="str">
        <f t="shared" ref="AT47:AT78" si="54">IF(ISNUMBER($AJ47),INDEX($F$15:$G$117,$AJ47,AT$2),"-")</f>
        <v>-</v>
      </c>
      <c r="AU47" s="57" t="str">
        <f t="shared" ref="AU47:AU78" si="55">IF(ISNUMBER($AK47),INDEX($J$15:$K$117,$AK47,AU$2),"-")</f>
        <v>peclet</v>
      </c>
      <c r="AV47" s="57" t="str">
        <f t="shared" ref="AV47:AV78" si="56">IF(ISNUMBER($AL47),INDEX($M$15:$N$117,$AL47,AV$2),"-")</f>
        <v>-</v>
      </c>
      <c r="AW47" s="57" t="str">
        <f t="shared" ref="AW47:AW78" si="57">IF(ISNUMBER($AM47),INDEX($P$15:$Q$117,$AM47,AW$2),"-")</f>
        <v>-</v>
      </c>
      <c r="AX47" s="75" t="str">
        <f t="shared" ref="AX47:AX78" si="58">IF(ISNUMBER($AN47),INDEX($S$15:$T$117,$AN47,AX$2),"-")</f>
        <v>-</v>
      </c>
      <c r="AY47" s="75" t="str">
        <f t="shared" ref="AY47:AY78" si="59">IF(ISNUMBER(AO47),INDEX($V$15:$W$117,AO47,AY$2),"-")</f>
        <v>-</v>
      </c>
      <c r="AZ47" s="75" t="str">
        <f t="shared" ref="AZ47:AZ78" si="60">IF(ISNUMBER(AP47),INDEX($Y$15:$Z$117,AP47,AZ$2),"-")</f>
        <v>-</v>
      </c>
      <c r="BA47" s="75" t="str">
        <f t="shared" ref="BA47:BA78" si="61">IF(ISNUMBER(AQ47),INDEX($AB$15:$AC$117,AQ47,BA$2),"-")</f>
        <v>-</v>
      </c>
      <c r="BB47" s="75" t="str">
        <f t="shared" ref="BB47:BB78" si="62">IF(ISNUMBER(AR47),INDEX($AE$15:$AF$117,AR47,BB$2),"-")</f>
        <v>-</v>
      </c>
      <c r="BC47" s="75" t="str">
        <f t="shared" ref="BC47:BC78" si="63">IF(ISNUMBER(AS47),INDEX($AH$15:$AI$117,AS47,BC$2),"-")</f>
        <v>-</v>
      </c>
      <c r="BD47" s="94"/>
      <c r="BE47" s="40" t="str">
        <f t="shared" ref="BE47:BE78" si="64">IF(ISNUMBER($AJ47),INDEX($F$15:$G$117,$AJ47,BE$2),"-")</f>
        <v>-</v>
      </c>
      <c r="BF47" s="40">
        <f t="shared" ref="BF47:BF78" si="65">IF(ISNUMBER($AK47),INDEX($J$15:$K$117,$AK47,BF$2),"-")</f>
        <v>0.16</v>
      </c>
      <c r="BG47" s="40" t="str">
        <f t="shared" ref="BG47:BG78" si="66">IF(ISNUMBER($AL47),INDEX($M$15:$N$117,$AL47,BG$2),"-")</f>
        <v>-</v>
      </c>
      <c r="BH47" s="40" t="str">
        <f t="shared" ref="BH47:BH78" si="67">IF(ISNUMBER($AM47),INDEX($P$15:$Q$117,$AM47,BH$2),"-")</f>
        <v>-</v>
      </c>
      <c r="BI47" s="40" t="str">
        <f t="shared" ref="BI47:BI78" si="68">IF(ISNUMBER(AN47),INDEX($S$15:$T$117,AN47,BI$2),"-")</f>
        <v>-</v>
      </c>
      <c r="BJ47" s="40" t="str">
        <f t="shared" ref="BJ47:BJ78" si="69">IF(ISNUMBER(AO47),INDEX($V$15:$W$117,AO47,BJ$2),"-")</f>
        <v>-</v>
      </c>
      <c r="BK47" s="40" t="str">
        <f t="shared" ref="BK47:BK78" si="70">IF(ISNUMBER(AP47),INDEX($Y$15:$Z$117,AP47,BK$2),"-")</f>
        <v>-</v>
      </c>
      <c r="BL47" s="40" t="str">
        <f t="shared" ref="BL47:BL78" si="71">IF(ISNUMBER(AQ47),INDEX($AB$15:$AC$117,AQ47,BL$2),"-")</f>
        <v>-</v>
      </c>
      <c r="BM47" s="40" t="str">
        <f t="shared" ref="BM47:BM78" si="72">IF(ISNUMBER(AR47),INDEX($AE$15:$AF$117,AR47,BM$2),"-")</f>
        <v>-</v>
      </c>
      <c r="BN47" s="40" t="str">
        <f t="shared" ref="BN47:BN78" si="73">IF(ISNUMBER(AS47),INDEX($AH$15:$AI$117,AS47,BN$2),"-")</f>
        <v>-</v>
      </c>
      <c r="BO47" s="94" t="s">
        <v>2</v>
      </c>
      <c r="BP47" s="39">
        <f>IF(INDEX($AT$15:$BD$117,$B47,BV$3)&lt;&gt;"-",MAX(BP$14:BP46)+1,0)</f>
        <v>0</v>
      </c>
      <c r="BQ47" s="39" t="str">
        <f t="shared" ref="BQ47:BQ78" si="74">IF(BQ46="","",IF($B47&lt;=$BP$12,$B47,""))</f>
        <v/>
      </c>
      <c r="BR47" s="39" t="str">
        <f t="shared" ref="BR47:BR78" si="75">IF(ISNUMBER($BQ47),MATCH(BQ47,$BP$15:$BP$119,0),"")</f>
        <v/>
      </c>
      <c r="BS47" s="105" t="str">
        <f t="shared" ref="BS47:BS78" si="76">IF(ISNUMBER($BQ47),INDEX($AT$15:$BD$117,$BR47,BV$3),"")</f>
        <v/>
      </c>
      <c r="BT47" s="106" t="str">
        <f t="shared" ref="BT47:BT78" si="77">IF(ISNUMBER($BQ47),INDEX($BE$15:$BO$117,$BR47,BV$3),"")</f>
        <v/>
      </c>
      <c r="BU47" s="79" t="str">
        <f t="shared" ref="BU47:BU78" si="78">IF(ISNUMBER(BR47),B47,"")</f>
        <v/>
      </c>
      <c r="BV47" s="85" t="str">
        <f t="shared" ref="BV47:BV78" si="79">IF(ISNUMBER($BU47),INDEX($CA$15:$CL$68,$BU47,MATCH($BV$3,$CA$14:$CL$14,0)),"")</f>
        <v/>
      </c>
      <c r="BW47" s="65" t="str">
        <f t="shared" ref="BW47:BW78" si="80">IF(ISNUMBER(BV47),INDEX($BS$15:$BT$117,$BV47,BW$14),"")</f>
        <v/>
      </c>
      <c r="BX47" s="66" t="str">
        <f t="shared" si="53"/>
        <v/>
      </c>
      <c r="BY47" s="100" t="str">
        <f t="shared" ref="BY47:BY78" si="81">IF($BU$3=1,IF(AND(ISNUMBER($BX47),ISNUMBER(BV47)),INDEX($BS$15:$BT$117,$BV47,BY$14),""),"")</f>
        <v/>
      </c>
      <c r="BZ47" s="198" t="str">
        <f t="shared" si="42"/>
        <v/>
      </c>
      <c r="CA47" s="109" t="s">
        <v>2</v>
      </c>
      <c r="CB47" s="85"/>
      <c r="CC47" s="85"/>
      <c r="CD47" s="85" t="s">
        <v>2</v>
      </c>
      <c r="CE47" s="85"/>
      <c r="CF47" s="85" t="s">
        <v>2</v>
      </c>
      <c r="CG47" s="85" t="s">
        <v>2</v>
      </c>
      <c r="CH47" s="85" t="s">
        <v>2</v>
      </c>
      <c r="CI47" s="85" t="s">
        <v>2</v>
      </c>
      <c r="CJ47" s="85" t="s">
        <v>2</v>
      </c>
      <c r="CK47" s="85" t="s">
        <v>2</v>
      </c>
      <c r="CL47" s="109" t="s">
        <v>2</v>
      </c>
      <c r="CM47" s="66"/>
      <c r="CN47" s="66"/>
      <c r="CO47" s="66"/>
      <c r="CP47" s="66"/>
      <c r="CQ47" s="66"/>
      <c r="CR47" s="66"/>
      <c r="CS47" s="66"/>
      <c r="CT47" s="66"/>
      <c r="CU47" s="66"/>
      <c r="CV47" s="66"/>
      <c r="CW47" s="66"/>
    </row>
    <row r="48" spans="1:101" s="3" customFormat="1" ht="8.1" customHeight="1" x14ac:dyDescent="0.15">
      <c r="A48" s="66" t="s">
        <v>2</v>
      </c>
      <c r="B48" s="36">
        <f t="shared" si="13"/>
        <v>34</v>
      </c>
      <c r="C48" s="40" t="s">
        <v>56</v>
      </c>
      <c r="D48" s="201" t="s">
        <v>2</v>
      </c>
      <c r="E48" s="192"/>
      <c r="F48" s="191" t="s">
        <v>38</v>
      </c>
      <c r="G48" s="194">
        <v>0.24</v>
      </c>
      <c r="H48" s="97"/>
      <c r="I48" s="62"/>
      <c r="J48" s="37"/>
      <c r="K48" s="38"/>
      <c r="L48" s="62"/>
      <c r="M48" s="37" t="s">
        <v>16</v>
      </c>
      <c r="N48" s="38">
        <v>100</v>
      </c>
      <c r="O48" s="62"/>
      <c r="P48" s="37" t="s">
        <v>40</v>
      </c>
      <c r="Q48" s="38" t="s">
        <v>40</v>
      </c>
      <c r="R48" s="62"/>
      <c r="S48" s="37"/>
      <c r="T48" s="38"/>
      <c r="U48" s="62"/>
      <c r="V48" s="37"/>
      <c r="W48" s="38"/>
      <c r="X48" s="62"/>
      <c r="Y48" s="37" t="s">
        <v>110</v>
      </c>
      <c r="Z48" s="38">
        <v>1</v>
      </c>
      <c r="AA48" s="62"/>
      <c r="AB48" s="37"/>
      <c r="AC48" s="38"/>
      <c r="AD48" s="62"/>
      <c r="AE48" s="37" t="s">
        <v>85</v>
      </c>
      <c r="AF48" s="38" t="s">
        <v>109</v>
      </c>
      <c r="AG48" s="62"/>
      <c r="AH48" s="37" t="s">
        <v>135</v>
      </c>
      <c r="AI48" s="127">
        <v>1.0000000000000001E-5</v>
      </c>
      <c r="AJ48" s="39">
        <f t="shared" si="43"/>
        <v>27</v>
      </c>
      <c r="AK48" s="39" t="str">
        <f t="shared" si="44"/>
        <v/>
      </c>
      <c r="AL48" s="39">
        <f t="shared" si="45"/>
        <v>21</v>
      </c>
      <c r="AM48" s="39">
        <f t="shared" si="46"/>
        <v>23</v>
      </c>
      <c r="AN48" s="39" t="str">
        <f t="shared" si="47"/>
        <v/>
      </c>
      <c r="AO48" s="39" t="str">
        <f t="shared" si="48"/>
        <v/>
      </c>
      <c r="AP48" s="39">
        <f t="shared" si="49"/>
        <v>16</v>
      </c>
      <c r="AQ48" s="39" t="str">
        <f t="shared" si="50"/>
        <v/>
      </c>
      <c r="AR48" s="39" t="str">
        <f t="shared" si="51"/>
        <v/>
      </c>
      <c r="AS48" s="39" t="str">
        <f t="shared" si="52"/>
        <v/>
      </c>
      <c r="AT48" s="70" t="str">
        <f t="shared" si="54"/>
        <v>sconc</v>
      </c>
      <c r="AU48" s="57" t="str">
        <f t="shared" si="55"/>
        <v>-</v>
      </c>
      <c r="AV48" s="57" t="str">
        <f t="shared" si="56"/>
        <v>sconc</v>
      </c>
      <c r="AW48" s="57" t="str">
        <f t="shared" si="57"/>
        <v>sconc</v>
      </c>
      <c r="AX48" s="75" t="str">
        <f t="shared" si="58"/>
        <v>-</v>
      </c>
      <c r="AY48" s="75" t="str">
        <f t="shared" si="59"/>
        <v>-</v>
      </c>
      <c r="AZ48" s="75" t="str">
        <f t="shared" si="60"/>
        <v>sconc</v>
      </c>
      <c r="BA48" s="75" t="str">
        <f t="shared" si="61"/>
        <v>-</v>
      </c>
      <c r="BB48" s="75" t="str">
        <f t="shared" si="62"/>
        <v>-</v>
      </c>
      <c r="BC48" s="75" t="str">
        <f t="shared" si="63"/>
        <v>-</v>
      </c>
      <c r="BD48" s="94"/>
      <c r="BE48" s="40" t="str">
        <f t="shared" si="64"/>
        <v>-</v>
      </c>
      <c r="BF48" s="40" t="str">
        <f t="shared" si="65"/>
        <v>-</v>
      </c>
      <c r="BG48" s="40">
        <f t="shared" si="66"/>
        <v>0</v>
      </c>
      <c r="BH48" s="40">
        <f t="shared" si="67"/>
        <v>0</v>
      </c>
      <c r="BI48" s="40" t="str">
        <f t="shared" si="68"/>
        <v>-</v>
      </c>
      <c r="BJ48" s="40" t="str">
        <f t="shared" si="69"/>
        <v>-</v>
      </c>
      <c r="BK48" s="40" t="str">
        <f t="shared" si="70"/>
        <v>0,</v>
      </c>
      <c r="BL48" s="40" t="str">
        <f t="shared" si="71"/>
        <v>-</v>
      </c>
      <c r="BM48" s="40" t="str">
        <f t="shared" si="72"/>
        <v>-</v>
      </c>
      <c r="BN48" s="40" t="str">
        <f t="shared" si="73"/>
        <v>-</v>
      </c>
      <c r="BO48" s="94" t="s">
        <v>2</v>
      </c>
      <c r="BP48" s="39">
        <f>IF(INDEX($AT$15:$BD$117,$B48,BV$3)&lt;&gt;"-",MAX(BP$14:BP47)+1,0)</f>
        <v>0</v>
      </c>
      <c r="BQ48" s="39" t="str">
        <f t="shared" si="74"/>
        <v/>
      </c>
      <c r="BR48" s="39" t="str">
        <f t="shared" si="75"/>
        <v/>
      </c>
      <c r="BS48" s="105" t="str">
        <f t="shared" si="76"/>
        <v/>
      </c>
      <c r="BT48" s="106" t="str">
        <f t="shared" si="77"/>
        <v/>
      </c>
      <c r="BU48" s="79" t="str">
        <f t="shared" si="78"/>
        <v/>
      </c>
      <c r="BV48" s="85" t="str">
        <f t="shared" si="79"/>
        <v/>
      </c>
      <c r="BW48" s="65" t="str">
        <f t="shared" si="80"/>
        <v/>
      </c>
      <c r="BX48" s="66" t="str">
        <f t="shared" si="53"/>
        <v/>
      </c>
      <c r="BY48" s="100" t="str">
        <f t="shared" si="81"/>
        <v/>
      </c>
      <c r="BZ48" s="198" t="str">
        <f t="shared" si="42"/>
        <v/>
      </c>
      <c r="CA48" s="109" t="s">
        <v>2</v>
      </c>
      <c r="CB48" s="85"/>
      <c r="CC48" s="85"/>
      <c r="CD48" s="85" t="s">
        <v>2</v>
      </c>
      <c r="CE48" s="85"/>
      <c r="CF48" s="85" t="s">
        <v>2</v>
      </c>
      <c r="CG48" s="85" t="s">
        <v>2</v>
      </c>
      <c r="CH48" s="85" t="s">
        <v>2</v>
      </c>
      <c r="CI48" s="85" t="s">
        <v>2</v>
      </c>
      <c r="CJ48" s="85" t="s">
        <v>2</v>
      </c>
      <c r="CK48" s="85" t="s">
        <v>2</v>
      </c>
      <c r="CL48" s="109" t="s">
        <v>2</v>
      </c>
      <c r="CM48" s="66"/>
      <c r="CN48" s="66"/>
      <c r="CO48" s="66"/>
      <c r="CP48" s="66"/>
      <c r="CQ48" s="66"/>
      <c r="CR48" s="66"/>
      <c r="CS48" s="66"/>
      <c r="CT48" s="66"/>
      <c r="CU48" s="66"/>
      <c r="CV48" s="66"/>
      <c r="CW48" s="66"/>
    </row>
    <row r="49" spans="1:101" s="3" customFormat="1" ht="8.1" customHeight="1" x14ac:dyDescent="0.15">
      <c r="A49" s="66" t="s">
        <v>292</v>
      </c>
      <c r="B49" s="36">
        <f t="shared" si="13"/>
        <v>35</v>
      </c>
      <c r="C49" s="40" t="s">
        <v>35</v>
      </c>
      <c r="D49" s="201" t="s">
        <v>2</v>
      </c>
      <c r="E49" s="192"/>
      <c r="F49" s="191" t="s">
        <v>39</v>
      </c>
      <c r="G49" s="194" t="s">
        <v>76</v>
      </c>
      <c r="H49" s="97"/>
      <c r="I49" s="62"/>
      <c r="J49" s="37"/>
      <c r="K49" s="38"/>
      <c r="L49" s="62"/>
      <c r="M49" s="37" t="s">
        <v>17</v>
      </c>
      <c r="N49" s="38">
        <v>300</v>
      </c>
      <c r="O49" s="62"/>
      <c r="P49" s="37" t="s">
        <v>94</v>
      </c>
      <c r="Q49" s="38">
        <v>-1</v>
      </c>
      <c r="R49" s="62"/>
      <c r="S49" s="37"/>
      <c r="T49" s="38"/>
      <c r="U49" s="62"/>
      <c r="V49" s="37"/>
      <c r="W49" s="38"/>
      <c r="X49" s="62"/>
      <c r="Y49" s="37" t="s">
        <v>111</v>
      </c>
      <c r="Z49" s="38">
        <v>3</v>
      </c>
      <c r="AA49" s="62"/>
      <c r="AB49" s="37" t="s">
        <v>36</v>
      </c>
      <c r="AC49" s="38">
        <v>10</v>
      </c>
      <c r="AD49" s="62"/>
      <c r="AE49" s="37" t="s">
        <v>177</v>
      </c>
      <c r="AF49" s="38">
        <v>3</v>
      </c>
      <c r="AG49" s="62"/>
      <c r="AH49" s="37"/>
      <c r="AI49" s="38"/>
      <c r="AJ49" s="39">
        <f t="shared" si="43"/>
        <v>30</v>
      </c>
      <c r="AK49" s="39" t="str">
        <f t="shared" si="44"/>
        <v/>
      </c>
      <c r="AL49" s="39" t="str">
        <f t="shared" si="45"/>
        <v/>
      </c>
      <c r="AM49" s="39" t="str">
        <f t="shared" si="46"/>
        <v/>
      </c>
      <c r="AN49" s="39">
        <f t="shared" si="47"/>
        <v>15</v>
      </c>
      <c r="AO49" s="39" t="str">
        <f t="shared" si="48"/>
        <v/>
      </c>
      <c r="AP49" s="39">
        <f t="shared" si="49"/>
        <v>15</v>
      </c>
      <c r="AQ49" s="39">
        <f t="shared" si="50"/>
        <v>19</v>
      </c>
      <c r="AR49" s="39">
        <f t="shared" si="51"/>
        <v>20</v>
      </c>
      <c r="AS49" s="39">
        <f t="shared" si="52"/>
        <v>12</v>
      </c>
      <c r="AT49" s="70" t="str">
        <f t="shared" si="54"/>
        <v>laytyp</v>
      </c>
      <c r="AU49" s="57" t="str">
        <f t="shared" si="55"/>
        <v>-</v>
      </c>
      <c r="AV49" s="57" t="str">
        <f t="shared" si="56"/>
        <v>-</v>
      </c>
      <c r="AW49" s="57" t="str">
        <f t="shared" si="57"/>
        <v>-</v>
      </c>
      <c r="AX49" s="75" t="str">
        <f t="shared" si="58"/>
        <v>laytyp</v>
      </c>
      <c r="AY49" s="75" t="str">
        <f t="shared" si="59"/>
        <v>-</v>
      </c>
      <c r="AZ49" s="75" t="str">
        <f t="shared" si="60"/>
        <v>laytyp</v>
      </c>
      <c r="BA49" s="75" t="str">
        <f t="shared" si="61"/>
        <v>laytyp</v>
      </c>
      <c r="BB49" s="75" t="str">
        <f t="shared" si="62"/>
        <v>laytyp</v>
      </c>
      <c r="BC49" s="75" t="str">
        <f t="shared" si="63"/>
        <v>laytyp</v>
      </c>
      <c r="BD49" s="94"/>
      <c r="BE49" s="40">
        <f t="shared" si="64"/>
        <v>1</v>
      </c>
      <c r="BF49" s="40" t="str">
        <f t="shared" si="65"/>
        <v>-</v>
      </c>
      <c r="BG49" s="40" t="str">
        <f t="shared" si="66"/>
        <v>-</v>
      </c>
      <c r="BH49" s="40" t="str">
        <f t="shared" si="67"/>
        <v>-</v>
      </c>
      <c r="BI49" s="40">
        <f t="shared" si="68"/>
        <v>0</v>
      </c>
      <c r="BJ49" s="40" t="str">
        <f t="shared" si="69"/>
        <v>-</v>
      </c>
      <c r="BK49" s="40">
        <f t="shared" si="70"/>
        <v>0</v>
      </c>
      <c r="BL49" s="40">
        <f t="shared" si="71"/>
        <v>0</v>
      </c>
      <c r="BM49" s="40" t="str">
        <f t="shared" si="72"/>
        <v>6*[1]+21*[0]</v>
      </c>
      <c r="BN49" s="40">
        <f t="shared" si="73"/>
        <v>0</v>
      </c>
      <c r="BO49" s="94" t="s">
        <v>2</v>
      </c>
      <c r="BP49" s="39">
        <f>IF(INDEX($AT$15:$BD$117,$B49,BV$3)&lt;&gt;"-",MAX(BP$14:BP48)+1,0)</f>
        <v>10</v>
      </c>
      <c r="BQ49" s="39" t="str">
        <f t="shared" si="74"/>
        <v/>
      </c>
      <c r="BR49" s="39" t="str">
        <f t="shared" si="75"/>
        <v/>
      </c>
      <c r="BS49" s="105" t="str">
        <f t="shared" si="76"/>
        <v/>
      </c>
      <c r="BT49" s="106" t="str">
        <f t="shared" si="77"/>
        <v/>
      </c>
      <c r="BU49" s="79" t="str">
        <f t="shared" si="78"/>
        <v/>
      </c>
      <c r="BV49" s="85" t="str">
        <f t="shared" si="79"/>
        <v/>
      </c>
      <c r="BW49" s="65" t="str">
        <f t="shared" si="80"/>
        <v/>
      </c>
      <c r="BX49" s="66" t="str">
        <f t="shared" si="53"/>
        <v/>
      </c>
      <c r="BY49" s="100" t="str">
        <f t="shared" si="81"/>
        <v/>
      </c>
      <c r="BZ49" s="198" t="str">
        <f t="shared" si="42"/>
        <v/>
      </c>
      <c r="CA49" s="109" t="s">
        <v>2</v>
      </c>
      <c r="CB49" s="85"/>
      <c r="CC49" s="85"/>
      <c r="CD49" s="85" t="s">
        <v>2</v>
      </c>
      <c r="CE49" s="85"/>
      <c r="CF49" s="85" t="s">
        <v>2</v>
      </c>
      <c r="CG49" s="85" t="s">
        <v>2</v>
      </c>
      <c r="CH49" s="85" t="s">
        <v>2</v>
      </c>
      <c r="CI49" s="85" t="s">
        <v>2</v>
      </c>
      <c r="CJ49" s="85" t="s">
        <v>2</v>
      </c>
      <c r="CK49" s="85" t="s">
        <v>2</v>
      </c>
      <c r="CL49" s="109" t="s">
        <v>2</v>
      </c>
      <c r="CM49" s="66"/>
      <c r="CN49" s="66"/>
      <c r="CO49" s="66"/>
      <c r="CP49" s="66"/>
      <c r="CQ49" s="66"/>
      <c r="CR49" s="66"/>
      <c r="CS49" s="66"/>
      <c r="CT49" s="66"/>
      <c r="CU49" s="66"/>
      <c r="CV49" s="66"/>
      <c r="CW49" s="66"/>
    </row>
    <row r="50" spans="1:101" s="3" customFormat="1" ht="8.1" customHeight="1" x14ac:dyDescent="0.15">
      <c r="A50" s="66" t="s">
        <v>2</v>
      </c>
      <c r="B50" s="36">
        <f t="shared" si="13"/>
        <v>36</v>
      </c>
      <c r="C50" s="40" t="s">
        <v>37</v>
      </c>
      <c r="D50" s="201" t="s">
        <v>2</v>
      </c>
      <c r="E50" s="192"/>
      <c r="F50" s="191" t="s">
        <v>40</v>
      </c>
      <c r="G50" s="194" t="s">
        <v>82</v>
      </c>
      <c r="H50" s="97"/>
      <c r="I50" s="62"/>
      <c r="J50" s="37"/>
      <c r="K50" s="38"/>
      <c r="L50" s="62"/>
      <c r="M50" s="37" t="s">
        <v>13</v>
      </c>
      <c r="N50" s="38">
        <v>9.9999999999999995E-7</v>
      </c>
      <c r="O50" s="62"/>
      <c r="P50" s="37" t="s">
        <v>130</v>
      </c>
      <c r="Q50" s="38">
        <v>-1</v>
      </c>
      <c r="R50" s="62"/>
      <c r="S50" s="37"/>
      <c r="T50" s="38"/>
      <c r="U50" s="62"/>
      <c r="V50" s="37"/>
      <c r="W50" s="38"/>
      <c r="X50" s="62"/>
      <c r="Y50" s="37"/>
      <c r="Z50" s="38"/>
      <c r="AA50" s="62"/>
      <c r="AB50" s="37" t="s">
        <v>104</v>
      </c>
      <c r="AC50" s="38">
        <v>1</v>
      </c>
      <c r="AD50" s="62"/>
      <c r="AE50" s="37" t="s">
        <v>182</v>
      </c>
      <c r="AF50" s="38">
        <v>6.75</v>
      </c>
      <c r="AG50" s="62"/>
      <c r="AH50" s="37"/>
      <c r="AI50" s="38"/>
      <c r="AJ50" s="39">
        <f t="shared" si="43"/>
        <v>32</v>
      </c>
      <c r="AK50" s="39" t="str">
        <f t="shared" si="44"/>
        <v/>
      </c>
      <c r="AL50" s="39">
        <f t="shared" si="45"/>
        <v>22</v>
      </c>
      <c r="AM50" s="39">
        <f t="shared" si="46"/>
        <v>24</v>
      </c>
      <c r="AN50" s="39" t="str">
        <f t="shared" si="47"/>
        <v/>
      </c>
      <c r="AO50" s="39" t="str">
        <f t="shared" si="48"/>
        <v/>
      </c>
      <c r="AP50" s="39" t="str">
        <f t="shared" si="49"/>
        <v/>
      </c>
      <c r="AQ50" s="39" t="str">
        <f t="shared" si="50"/>
        <v/>
      </c>
      <c r="AR50" s="39" t="str">
        <f t="shared" si="51"/>
        <v/>
      </c>
      <c r="AS50" s="39" t="str">
        <f t="shared" si="52"/>
        <v/>
      </c>
      <c r="AT50" s="70" t="str">
        <f t="shared" si="54"/>
        <v>dt0</v>
      </c>
      <c r="AU50" s="57" t="str">
        <f t="shared" si="55"/>
        <v>-</v>
      </c>
      <c r="AV50" s="57" t="str">
        <f t="shared" si="56"/>
        <v>dt0</v>
      </c>
      <c r="AW50" s="57" t="str">
        <f t="shared" si="57"/>
        <v>dt0</v>
      </c>
      <c r="AX50" s="75" t="str">
        <f t="shared" si="58"/>
        <v>-</v>
      </c>
      <c r="AY50" s="75" t="str">
        <f t="shared" si="59"/>
        <v>-</v>
      </c>
      <c r="AZ50" s="75" t="str">
        <f t="shared" si="60"/>
        <v>-</v>
      </c>
      <c r="BA50" s="75" t="str">
        <f t="shared" si="61"/>
        <v>-</v>
      </c>
      <c r="BB50" s="75" t="str">
        <f t="shared" si="62"/>
        <v>-</v>
      </c>
      <c r="BC50" s="75" t="str">
        <f t="shared" si="63"/>
        <v>-</v>
      </c>
      <c r="BD50" s="94"/>
      <c r="BE50" s="40" t="str">
        <f t="shared" si="64"/>
        <v>perlen/nstp</v>
      </c>
      <c r="BF50" s="40" t="str">
        <f t="shared" si="65"/>
        <v>-</v>
      </c>
      <c r="BG50" s="40">
        <f t="shared" si="66"/>
        <v>0.3</v>
      </c>
      <c r="BH50" s="40">
        <f t="shared" si="67"/>
        <v>0.3</v>
      </c>
      <c r="BI50" s="40" t="str">
        <f t="shared" si="68"/>
        <v>-</v>
      </c>
      <c r="BJ50" s="40" t="str">
        <f t="shared" si="69"/>
        <v>-</v>
      </c>
      <c r="BK50" s="40" t="str">
        <f t="shared" si="70"/>
        <v>-</v>
      </c>
      <c r="BL50" s="40" t="str">
        <f t="shared" si="71"/>
        <v>-</v>
      </c>
      <c r="BM50" s="40" t="str">
        <f t="shared" si="72"/>
        <v>-</v>
      </c>
      <c r="BN50" s="40" t="str">
        <f t="shared" si="73"/>
        <v>-</v>
      </c>
      <c r="BO50" s="94" t="s">
        <v>2</v>
      </c>
      <c r="BP50" s="39">
        <f>IF(INDEX($AT$15:$BD$117,$B50,BV$3)&lt;&gt;"-",MAX(BP$14:BP49)+1,0)</f>
        <v>0</v>
      </c>
      <c r="BQ50" s="39" t="str">
        <f t="shared" si="74"/>
        <v/>
      </c>
      <c r="BR50" s="39" t="str">
        <f t="shared" si="75"/>
        <v/>
      </c>
      <c r="BS50" s="105" t="str">
        <f t="shared" si="76"/>
        <v/>
      </c>
      <c r="BT50" s="106" t="str">
        <f t="shared" si="77"/>
        <v/>
      </c>
      <c r="BU50" s="79" t="str">
        <f t="shared" si="78"/>
        <v/>
      </c>
      <c r="BV50" s="85" t="str">
        <f t="shared" si="79"/>
        <v/>
      </c>
      <c r="BW50" s="65" t="str">
        <f t="shared" si="80"/>
        <v/>
      </c>
      <c r="BX50" s="66" t="str">
        <f t="shared" si="53"/>
        <v/>
      </c>
      <c r="BY50" s="100" t="str">
        <f t="shared" si="81"/>
        <v/>
      </c>
      <c r="BZ50" s="198" t="str">
        <f t="shared" si="42"/>
        <v/>
      </c>
      <c r="CA50" s="109" t="s">
        <v>2</v>
      </c>
      <c r="CB50" s="85"/>
      <c r="CC50" s="85"/>
      <c r="CD50" s="85" t="s">
        <v>2</v>
      </c>
      <c r="CE50" s="85"/>
      <c r="CF50" s="85" t="s">
        <v>2</v>
      </c>
      <c r="CG50" s="85" t="s">
        <v>2</v>
      </c>
      <c r="CH50" s="85" t="s">
        <v>2</v>
      </c>
      <c r="CI50" s="85" t="s">
        <v>2</v>
      </c>
      <c r="CJ50" s="85" t="s">
        <v>2</v>
      </c>
      <c r="CK50" s="85" t="s">
        <v>2</v>
      </c>
      <c r="CL50" s="109" t="s">
        <v>2</v>
      </c>
      <c r="CM50" s="66"/>
      <c r="CN50" s="66"/>
      <c r="CO50" s="66"/>
      <c r="CP50" s="66"/>
      <c r="CQ50" s="66"/>
      <c r="CR50" s="66"/>
      <c r="CS50" s="66"/>
      <c r="CT50" s="66"/>
      <c r="CU50" s="66"/>
      <c r="CV50" s="66"/>
      <c r="CW50" s="66"/>
    </row>
    <row r="51" spans="1:101" s="3" customFormat="1" ht="8.1" customHeight="1" x14ac:dyDescent="0.15">
      <c r="A51" s="66" t="s">
        <v>38</v>
      </c>
      <c r="B51" s="36">
        <f t="shared" si="13"/>
        <v>37</v>
      </c>
      <c r="C51" s="40" t="s">
        <v>38</v>
      </c>
      <c r="D51" s="201" t="s">
        <v>2</v>
      </c>
      <c r="E51" s="192"/>
      <c r="F51" s="191" t="s">
        <v>57</v>
      </c>
      <c r="G51" s="194" t="s">
        <v>2</v>
      </c>
      <c r="H51" s="97"/>
      <c r="I51" s="62"/>
      <c r="J51" s="37"/>
      <c r="K51" s="38"/>
      <c r="L51" s="62"/>
      <c r="M51" s="37" t="s">
        <v>14</v>
      </c>
      <c r="N51" s="38">
        <v>9.9999999999999995E-7</v>
      </c>
      <c r="O51" s="62"/>
      <c r="P51" s="37" t="s">
        <v>131</v>
      </c>
      <c r="Q51" s="38">
        <v>1</v>
      </c>
      <c r="R51" s="62"/>
      <c r="S51" s="37"/>
      <c r="T51" s="38"/>
      <c r="U51" s="62"/>
      <c r="V51" s="37"/>
      <c r="W51" s="38"/>
      <c r="X51" s="62"/>
      <c r="Y51" s="37"/>
      <c r="Z51" s="38"/>
      <c r="AA51" s="62"/>
      <c r="AB51" s="37"/>
      <c r="AC51" s="38"/>
      <c r="AD51" s="62"/>
      <c r="AE51" s="37" t="s">
        <v>7</v>
      </c>
      <c r="AF51" s="38" t="s">
        <v>269</v>
      </c>
      <c r="AG51" s="62"/>
      <c r="AH51" s="37"/>
      <c r="AI51" s="38"/>
      <c r="AJ51" s="39">
        <f t="shared" si="43"/>
        <v>34</v>
      </c>
      <c r="AK51" s="39">
        <f t="shared" si="44"/>
        <v>14</v>
      </c>
      <c r="AL51" s="39">
        <f t="shared" si="45"/>
        <v>28</v>
      </c>
      <c r="AM51" s="39">
        <f t="shared" si="46"/>
        <v>32</v>
      </c>
      <c r="AN51" s="39" t="str">
        <f t="shared" si="47"/>
        <v/>
      </c>
      <c r="AO51" s="39" t="str">
        <f t="shared" si="48"/>
        <v/>
      </c>
      <c r="AP51" s="39" t="str">
        <f t="shared" si="49"/>
        <v/>
      </c>
      <c r="AQ51" s="39">
        <f t="shared" si="50"/>
        <v>8</v>
      </c>
      <c r="AR51" s="39" t="str">
        <f t="shared" si="51"/>
        <v/>
      </c>
      <c r="AS51" s="39" t="str">
        <f t="shared" si="52"/>
        <v/>
      </c>
      <c r="AT51" s="70" t="str">
        <f t="shared" si="54"/>
        <v>v</v>
      </c>
      <c r="AU51" s="57" t="str">
        <f t="shared" si="55"/>
        <v>velocity</v>
      </c>
      <c r="AV51" s="57" t="str">
        <f t="shared" si="56"/>
        <v>v</v>
      </c>
      <c r="AW51" s="57" t="str">
        <f t="shared" si="57"/>
        <v>v</v>
      </c>
      <c r="AX51" s="75" t="str">
        <f t="shared" si="58"/>
        <v>-</v>
      </c>
      <c r="AY51" s="75" t="str">
        <f t="shared" si="59"/>
        <v>-</v>
      </c>
      <c r="AZ51" s="75" t="str">
        <f t="shared" si="60"/>
        <v>-</v>
      </c>
      <c r="BA51" s="75" t="str">
        <f t="shared" si="61"/>
        <v>v</v>
      </c>
      <c r="BB51" s="75" t="str">
        <f t="shared" si="62"/>
        <v>-</v>
      </c>
      <c r="BC51" s="75" t="str">
        <f t="shared" si="63"/>
        <v>-</v>
      </c>
      <c r="BD51" s="94"/>
      <c r="BE51" s="40">
        <f t="shared" si="64"/>
        <v>0.24</v>
      </c>
      <c r="BF51" s="40">
        <f t="shared" si="65"/>
        <v>0.1</v>
      </c>
      <c r="BG51" s="40">
        <f t="shared" si="66"/>
        <v>0.33333333333333331</v>
      </c>
      <c r="BH51" s="40">
        <f t="shared" si="67"/>
        <v>1</v>
      </c>
      <c r="BI51" s="40" t="str">
        <f t="shared" si="68"/>
        <v>-</v>
      </c>
      <c r="BJ51" s="40" t="str">
        <f t="shared" si="69"/>
        <v>-</v>
      </c>
      <c r="BK51" s="40" t="str">
        <f t="shared" si="70"/>
        <v>-</v>
      </c>
      <c r="BL51" s="40">
        <f t="shared" si="71"/>
        <v>0.33333333333333331</v>
      </c>
      <c r="BM51" s="40" t="str">
        <f t="shared" si="72"/>
        <v>-</v>
      </c>
      <c r="BN51" s="40" t="str">
        <f t="shared" si="73"/>
        <v>-</v>
      </c>
      <c r="BO51" s="94" t="s">
        <v>2</v>
      </c>
      <c r="BP51" s="39">
        <f>IF(INDEX($AT$15:$BD$117,$B51,BV$3)&lt;&gt;"-",MAX(BP$14:BP50)+1,0)</f>
        <v>0</v>
      </c>
      <c r="BQ51" s="39" t="str">
        <f t="shared" si="74"/>
        <v/>
      </c>
      <c r="BR51" s="39" t="str">
        <f t="shared" si="75"/>
        <v/>
      </c>
      <c r="BS51" s="105" t="str">
        <f t="shared" si="76"/>
        <v/>
      </c>
      <c r="BT51" s="106" t="str">
        <f t="shared" si="77"/>
        <v/>
      </c>
      <c r="BU51" s="79" t="str">
        <f t="shared" si="78"/>
        <v/>
      </c>
      <c r="BV51" s="85" t="str">
        <f t="shared" si="79"/>
        <v/>
      </c>
      <c r="BW51" s="65" t="str">
        <f t="shared" si="80"/>
        <v/>
      </c>
      <c r="BX51" s="66" t="str">
        <f t="shared" si="53"/>
        <v/>
      </c>
      <c r="BY51" s="100" t="str">
        <f t="shared" si="81"/>
        <v/>
      </c>
      <c r="BZ51" s="198" t="str">
        <f t="shared" si="42"/>
        <v/>
      </c>
      <c r="CA51" s="109" t="s">
        <v>2</v>
      </c>
      <c r="CB51" s="85"/>
      <c r="CC51" s="85"/>
      <c r="CD51" s="85" t="s">
        <v>2</v>
      </c>
      <c r="CE51" s="85"/>
      <c r="CF51" s="85" t="s">
        <v>2</v>
      </c>
      <c r="CG51" s="85" t="s">
        <v>2</v>
      </c>
      <c r="CH51" s="85" t="s">
        <v>2</v>
      </c>
      <c r="CI51" s="85" t="s">
        <v>2</v>
      </c>
      <c r="CJ51" s="85" t="s">
        <v>2</v>
      </c>
      <c r="CK51" s="85" t="s">
        <v>2</v>
      </c>
      <c r="CL51" s="109" t="s">
        <v>2</v>
      </c>
      <c r="CM51" s="66"/>
      <c r="CN51" s="66"/>
      <c r="CO51" s="66"/>
      <c r="CP51" s="66"/>
      <c r="CQ51" s="66"/>
      <c r="CR51" s="66"/>
      <c r="CS51" s="66"/>
      <c r="CT51" s="66"/>
      <c r="CU51" s="66"/>
      <c r="CV51" s="66"/>
      <c r="CW51" s="66"/>
    </row>
    <row r="52" spans="1:101" s="3" customFormat="1" ht="8.1" customHeight="1" x14ac:dyDescent="0.15">
      <c r="A52" s="66" t="s">
        <v>293</v>
      </c>
      <c r="B52" s="36">
        <f t="shared" si="13"/>
        <v>38</v>
      </c>
      <c r="C52" s="40" t="s">
        <v>39</v>
      </c>
      <c r="D52" s="201" t="s">
        <v>2</v>
      </c>
      <c r="E52" s="192"/>
      <c r="F52" s="191" t="s">
        <v>41</v>
      </c>
      <c r="G52" s="194">
        <v>1000</v>
      </c>
      <c r="H52" s="97"/>
      <c r="I52" s="62"/>
      <c r="J52" s="37"/>
      <c r="K52" s="38"/>
      <c r="L52" s="62"/>
      <c r="M52" s="37" t="s">
        <v>15</v>
      </c>
      <c r="N52" s="38">
        <v>1</v>
      </c>
      <c r="O52" s="62"/>
      <c r="P52" s="37" t="s">
        <v>4</v>
      </c>
      <c r="Q52" s="38">
        <v>1</v>
      </c>
      <c r="R52" s="62"/>
      <c r="S52" s="37"/>
      <c r="T52" s="38"/>
      <c r="U52" s="62"/>
      <c r="V52" s="37"/>
      <c r="W52" s="38"/>
      <c r="X52" s="62"/>
      <c r="Y52" s="37"/>
      <c r="Z52" s="38"/>
      <c r="AA52" s="62"/>
      <c r="AB52" s="37"/>
      <c r="AC52" s="38"/>
      <c r="AD52" s="62"/>
      <c r="AE52" s="37" t="s">
        <v>1</v>
      </c>
      <c r="AF52" s="38">
        <v>2</v>
      </c>
      <c r="AG52" s="62"/>
      <c r="AH52" s="37"/>
      <c r="AI52" s="38"/>
      <c r="AJ52" s="39">
        <f t="shared" si="43"/>
        <v>35</v>
      </c>
      <c r="AK52" s="39" t="str">
        <f t="shared" si="44"/>
        <v/>
      </c>
      <c r="AL52" s="39">
        <f t="shared" si="45"/>
        <v>30</v>
      </c>
      <c r="AM52" s="39">
        <f t="shared" si="46"/>
        <v>33</v>
      </c>
      <c r="AN52" s="39" t="str">
        <f t="shared" si="47"/>
        <v/>
      </c>
      <c r="AO52" s="39" t="str">
        <f t="shared" si="48"/>
        <v/>
      </c>
      <c r="AP52" s="39" t="str">
        <f t="shared" si="49"/>
        <v/>
      </c>
      <c r="AQ52" s="39">
        <f t="shared" si="50"/>
        <v>10</v>
      </c>
      <c r="AR52" s="39" t="str">
        <f t="shared" si="51"/>
        <v/>
      </c>
      <c r="AS52" s="39" t="str">
        <f t="shared" si="52"/>
        <v/>
      </c>
      <c r="AT52" s="70" t="str">
        <f t="shared" si="54"/>
        <v>q</v>
      </c>
      <c r="AU52" s="57" t="str">
        <f t="shared" si="55"/>
        <v>-</v>
      </c>
      <c r="AV52" s="57" t="str">
        <f t="shared" si="56"/>
        <v>q</v>
      </c>
      <c r="AW52" s="57" t="str">
        <f t="shared" si="57"/>
        <v>q</v>
      </c>
      <c r="AX52" s="75" t="str">
        <f t="shared" si="58"/>
        <v>-</v>
      </c>
      <c r="AY52" s="75" t="str">
        <f t="shared" si="59"/>
        <v>-</v>
      </c>
      <c r="AZ52" s="75" t="str">
        <f t="shared" si="60"/>
        <v>-</v>
      </c>
      <c r="BA52" s="75" t="str">
        <f t="shared" si="61"/>
        <v>q</v>
      </c>
      <c r="BB52" s="75" t="str">
        <f t="shared" si="62"/>
        <v>-</v>
      </c>
      <c r="BC52" s="75" t="str">
        <f t="shared" si="63"/>
        <v>-</v>
      </c>
      <c r="BD52" s="94"/>
      <c r="BE52" s="40" t="str">
        <f t="shared" si="64"/>
        <v>v*prsity</v>
      </c>
      <c r="BF52" s="40" t="str">
        <f t="shared" si="65"/>
        <v>-</v>
      </c>
      <c r="BG52" s="40">
        <f t="shared" si="66"/>
        <v>0.1</v>
      </c>
      <c r="BH52" s="40" t="str">
        <f t="shared" si="67"/>
        <v>q*Ls</v>
      </c>
      <c r="BI52" s="40" t="str">
        <f t="shared" si="68"/>
        <v>-</v>
      </c>
      <c r="BJ52" s="40" t="str">
        <f t="shared" si="69"/>
        <v>-</v>
      </c>
      <c r="BK52" s="40" t="str">
        <f t="shared" si="70"/>
        <v>-</v>
      </c>
      <c r="BL52" s="40" t="str">
        <f t="shared" si="71"/>
        <v>v*prsity</v>
      </c>
      <c r="BM52" s="40" t="str">
        <f t="shared" si="72"/>
        <v>-</v>
      </c>
      <c r="BN52" s="40" t="str">
        <f t="shared" si="73"/>
        <v>-</v>
      </c>
      <c r="BO52" s="94" t="s">
        <v>2</v>
      </c>
      <c r="BP52" s="39">
        <f>IF(INDEX($AT$15:$BD$117,$B52,BV$3)&lt;&gt;"-",MAX(BP$14:BP51)+1,0)</f>
        <v>0</v>
      </c>
      <c r="BQ52" s="39" t="str">
        <f t="shared" si="74"/>
        <v/>
      </c>
      <c r="BR52" s="39" t="str">
        <f t="shared" si="75"/>
        <v/>
      </c>
      <c r="BS52" s="105" t="str">
        <f t="shared" si="76"/>
        <v/>
      </c>
      <c r="BT52" s="106" t="str">
        <f t="shared" si="77"/>
        <v/>
      </c>
      <c r="BU52" s="79" t="str">
        <f t="shared" si="78"/>
        <v/>
      </c>
      <c r="BV52" s="85" t="str">
        <f t="shared" si="79"/>
        <v/>
      </c>
      <c r="BW52" s="65" t="str">
        <f t="shared" si="80"/>
        <v/>
      </c>
      <c r="BX52" s="66" t="str">
        <f t="shared" si="53"/>
        <v/>
      </c>
      <c r="BY52" s="100" t="str">
        <f t="shared" si="81"/>
        <v/>
      </c>
      <c r="BZ52" s="198" t="str">
        <f t="shared" si="42"/>
        <v/>
      </c>
      <c r="CA52" s="109" t="s">
        <v>2</v>
      </c>
      <c r="CB52" s="85"/>
      <c r="CC52" s="85"/>
      <c r="CD52" s="85" t="s">
        <v>2</v>
      </c>
      <c r="CE52" s="85"/>
      <c r="CF52" s="85" t="s">
        <v>2</v>
      </c>
      <c r="CG52" s="85"/>
      <c r="CH52" s="85"/>
      <c r="CI52" s="85" t="s">
        <v>2</v>
      </c>
      <c r="CJ52" s="85" t="s">
        <v>2</v>
      </c>
      <c r="CK52" s="85" t="s">
        <v>2</v>
      </c>
      <c r="CL52" s="109" t="s">
        <v>2</v>
      </c>
      <c r="CM52" s="66"/>
      <c r="CN52" s="66"/>
      <c r="CO52" s="66"/>
      <c r="CP52" s="66"/>
      <c r="CQ52" s="66"/>
      <c r="CR52" s="66"/>
      <c r="CS52" s="66"/>
      <c r="CT52" s="66"/>
      <c r="CU52" s="66"/>
      <c r="CV52" s="66"/>
      <c r="CW52" s="66"/>
    </row>
    <row r="53" spans="1:101" s="3" customFormat="1" ht="8.1" customHeight="1" x14ac:dyDescent="0.15">
      <c r="A53" s="66" t="s">
        <v>2</v>
      </c>
      <c r="B53" s="36">
        <f t="shared" si="13"/>
        <v>39</v>
      </c>
      <c r="C53" s="40" t="s">
        <v>41</v>
      </c>
      <c r="D53" s="201" t="s">
        <v>2</v>
      </c>
      <c r="E53" s="192"/>
      <c r="F53" s="191" t="s">
        <v>42</v>
      </c>
      <c r="G53" s="194">
        <v>1</v>
      </c>
      <c r="H53" s="97"/>
      <c r="I53" s="62"/>
      <c r="J53" s="37"/>
      <c r="K53" s="38"/>
      <c r="L53" s="62"/>
      <c r="M53" s="37" t="s">
        <v>110</v>
      </c>
      <c r="N53" s="38">
        <v>0.5</v>
      </c>
      <c r="O53" s="62"/>
      <c r="P53" s="37" t="s">
        <v>132</v>
      </c>
      <c r="Q53" s="38" t="s">
        <v>132</v>
      </c>
      <c r="R53" s="62"/>
      <c r="S53" s="37"/>
      <c r="T53" s="38"/>
      <c r="U53" s="62"/>
      <c r="V53" s="37"/>
      <c r="W53" s="38"/>
      <c r="X53" s="62"/>
      <c r="Y53" s="37"/>
      <c r="Z53" s="38"/>
      <c r="AA53" s="62"/>
      <c r="AB53" s="37"/>
      <c r="AC53" s="38"/>
      <c r="AD53" s="62"/>
      <c r="AE53" s="37" t="s">
        <v>36</v>
      </c>
      <c r="AF53" s="38" t="s">
        <v>270</v>
      </c>
      <c r="AG53" s="62"/>
      <c r="AH53" s="37"/>
      <c r="AI53" s="38"/>
      <c r="AJ53" s="39">
        <f t="shared" si="43"/>
        <v>38</v>
      </c>
      <c r="AK53" s="39" t="str">
        <f t="shared" si="44"/>
        <v/>
      </c>
      <c r="AL53" s="39" t="str">
        <f t="shared" si="45"/>
        <v/>
      </c>
      <c r="AM53" s="39" t="str">
        <f t="shared" si="46"/>
        <v/>
      </c>
      <c r="AN53" s="39" t="str">
        <f t="shared" si="47"/>
        <v/>
      </c>
      <c r="AO53" s="39" t="str">
        <f t="shared" si="48"/>
        <v/>
      </c>
      <c r="AP53" s="39" t="str">
        <f t="shared" si="49"/>
        <v/>
      </c>
      <c r="AQ53" s="39" t="str">
        <f t="shared" si="50"/>
        <v/>
      </c>
      <c r="AR53" s="39" t="str">
        <f t="shared" si="51"/>
        <v/>
      </c>
      <c r="AS53" s="39" t="str">
        <f t="shared" si="52"/>
        <v/>
      </c>
      <c r="AT53" s="70" t="str">
        <f t="shared" si="54"/>
        <v>l</v>
      </c>
      <c r="AU53" s="57" t="str">
        <f t="shared" si="55"/>
        <v>-</v>
      </c>
      <c r="AV53" s="57" t="str">
        <f t="shared" si="56"/>
        <v>-</v>
      </c>
      <c r="AW53" s="57" t="str">
        <f t="shared" si="57"/>
        <v>-</v>
      </c>
      <c r="AX53" s="75" t="str">
        <f t="shared" si="58"/>
        <v>-</v>
      </c>
      <c r="AY53" s="75" t="str">
        <f t="shared" si="59"/>
        <v>-</v>
      </c>
      <c r="AZ53" s="75" t="str">
        <f t="shared" si="60"/>
        <v>-</v>
      </c>
      <c r="BA53" s="75" t="str">
        <f t="shared" si="61"/>
        <v>-</v>
      </c>
      <c r="BB53" s="75" t="str">
        <f t="shared" si="62"/>
        <v>-</v>
      </c>
      <c r="BC53" s="75" t="str">
        <f t="shared" si="63"/>
        <v>-</v>
      </c>
      <c r="BD53" s="94"/>
      <c r="BE53" s="40">
        <f t="shared" si="64"/>
        <v>1000</v>
      </c>
      <c r="BF53" s="40" t="str">
        <f t="shared" si="65"/>
        <v>-</v>
      </c>
      <c r="BG53" s="40" t="str">
        <f t="shared" si="66"/>
        <v>-</v>
      </c>
      <c r="BH53" s="40" t="str">
        <f t="shared" si="67"/>
        <v>-</v>
      </c>
      <c r="BI53" s="40" t="str">
        <f t="shared" si="68"/>
        <v>-</v>
      </c>
      <c r="BJ53" s="40" t="str">
        <f t="shared" si="69"/>
        <v>-</v>
      </c>
      <c r="BK53" s="40" t="str">
        <f t="shared" si="70"/>
        <v>-</v>
      </c>
      <c r="BL53" s="40" t="str">
        <f t="shared" si="71"/>
        <v>-</v>
      </c>
      <c r="BM53" s="40" t="str">
        <f t="shared" si="72"/>
        <v>-</v>
      </c>
      <c r="BN53" s="40" t="str">
        <f t="shared" si="73"/>
        <v>-</v>
      </c>
      <c r="BO53" s="94" t="s">
        <v>2</v>
      </c>
      <c r="BP53" s="39">
        <f>IF(INDEX($AT$15:$BD$117,$B53,BV$3)&lt;&gt;"-",MAX(BP$14:BP52)+1,0)</f>
        <v>0</v>
      </c>
      <c r="BQ53" s="39" t="str">
        <f t="shared" si="74"/>
        <v/>
      </c>
      <c r="BR53" s="39" t="str">
        <f t="shared" si="75"/>
        <v/>
      </c>
      <c r="BS53" s="105" t="str">
        <f t="shared" si="76"/>
        <v/>
      </c>
      <c r="BT53" s="106" t="str">
        <f t="shared" si="77"/>
        <v/>
      </c>
      <c r="BU53" s="79" t="str">
        <f t="shared" si="78"/>
        <v/>
      </c>
      <c r="BV53" s="85" t="str">
        <f t="shared" si="79"/>
        <v/>
      </c>
      <c r="BW53" s="65" t="str">
        <f t="shared" si="80"/>
        <v/>
      </c>
      <c r="BX53" s="66" t="str">
        <f t="shared" si="53"/>
        <v/>
      </c>
      <c r="BY53" s="100" t="str">
        <f t="shared" si="81"/>
        <v/>
      </c>
      <c r="BZ53" s="198" t="str">
        <f t="shared" si="42"/>
        <v/>
      </c>
      <c r="CA53" s="109" t="s">
        <v>2</v>
      </c>
      <c r="CB53" s="85"/>
      <c r="CC53" s="85"/>
      <c r="CD53" s="85" t="s">
        <v>2</v>
      </c>
      <c r="CE53" s="85"/>
      <c r="CF53" s="85" t="s">
        <v>2</v>
      </c>
      <c r="CG53" s="85"/>
      <c r="CH53" s="85"/>
      <c r="CI53" s="85" t="s">
        <v>2</v>
      </c>
      <c r="CJ53" s="85" t="s">
        <v>2</v>
      </c>
      <c r="CK53" s="85" t="s">
        <v>2</v>
      </c>
      <c r="CL53" s="109" t="s">
        <v>2</v>
      </c>
      <c r="CM53" s="66"/>
      <c r="CN53" s="66"/>
      <c r="CO53" s="66"/>
      <c r="CP53" s="66"/>
      <c r="CQ53" s="66"/>
      <c r="CR53" s="66"/>
      <c r="CS53" s="66"/>
      <c r="CT53" s="66"/>
      <c r="CU53" s="66"/>
      <c r="CV53" s="66"/>
      <c r="CW53" s="66"/>
    </row>
    <row r="54" spans="1:101" s="3" customFormat="1" ht="8.1" customHeight="1" x14ac:dyDescent="0.15">
      <c r="A54" s="66" t="s">
        <v>175</v>
      </c>
      <c r="B54" s="36">
        <f t="shared" si="13"/>
        <v>40</v>
      </c>
      <c r="C54" s="199" t="s">
        <v>127</v>
      </c>
      <c r="D54" s="201" t="s">
        <v>2</v>
      </c>
      <c r="E54" s="192"/>
      <c r="F54" s="191" t="s">
        <v>43</v>
      </c>
      <c r="G54" s="194">
        <v>0</v>
      </c>
      <c r="H54" s="97"/>
      <c r="I54" s="62"/>
      <c r="J54" s="37"/>
      <c r="K54" s="38"/>
      <c r="L54" s="62"/>
      <c r="M54" s="37" t="s">
        <v>111</v>
      </c>
      <c r="N54" s="38">
        <v>3</v>
      </c>
      <c r="O54" s="62"/>
      <c r="P54" s="37" t="s">
        <v>16</v>
      </c>
      <c r="Q54" s="38">
        <v>100</v>
      </c>
      <c r="R54" s="62"/>
      <c r="S54" s="37"/>
      <c r="T54" s="38"/>
      <c r="U54" s="62"/>
      <c r="V54" s="37"/>
      <c r="W54" s="38"/>
      <c r="X54" s="62"/>
      <c r="Y54" s="37"/>
      <c r="Z54" s="38"/>
      <c r="AA54" s="62"/>
      <c r="AB54" s="37"/>
      <c r="AC54" s="38"/>
      <c r="AD54" s="62"/>
      <c r="AE54" s="37" t="s">
        <v>104</v>
      </c>
      <c r="AF54" s="38" t="s">
        <v>270</v>
      </c>
      <c r="AG54" s="62"/>
      <c r="AH54" s="37"/>
      <c r="AI54" s="38"/>
      <c r="AJ54" s="39" t="str">
        <f t="shared" si="43"/>
        <v/>
      </c>
      <c r="AK54" s="39" t="str">
        <f t="shared" si="44"/>
        <v/>
      </c>
      <c r="AL54" s="39">
        <f t="shared" si="45"/>
        <v>60</v>
      </c>
      <c r="AM54" s="39">
        <f t="shared" si="46"/>
        <v>16</v>
      </c>
      <c r="AN54" s="39">
        <f t="shared" si="47"/>
        <v>8</v>
      </c>
      <c r="AO54" s="39">
        <f t="shared" si="48"/>
        <v>17</v>
      </c>
      <c r="AP54" s="39">
        <f t="shared" si="49"/>
        <v>8</v>
      </c>
      <c r="AQ54" s="39">
        <f t="shared" si="50"/>
        <v>11</v>
      </c>
      <c r="AR54" s="39">
        <f t="shared" si="51"/>
        <v>8</v>
      </c>
      <c r="AS54" s="39">
        <f t="shared" si="52"/>
        <v>8</v>
      </c>
      <c r="AT54" s="70" t="str">
        <f t="shared" si="54"/>
        <v>-</v>
      </c>
      <c r="AU54" s="57" t="str">
        <f t="shared" si="55"/>
        <v>-</v>
      </c>
      <c r="AV54" s="57" t="str">
        <f t="shared" si="56"/>
        <v>al</v>
      </c>
      <c r="AW54" s="57" t="str">
        <f t="shared" si="57"/>
        <v>al</v>
      </c>
      <c r="AX54" s="75" t="str">
        <f t="shared" si="58"/>
        <v>al</v>
      </c>
      <c r="AY54" s="75" t="str">
        <f t="shared" si="59"/>
        <v>al</v>
      </c>
      <c r="AZ54" s="75" t="str">
        <f t="shared" si="60"/>
        <v>al</v>
      </c>
      <c r="BA54" s="75" t="str">
        <f t="shared" si="61"/>
        <v>al</v>
      </c>
      <c r="BB54" s="75" t="str">
        <f t="shared" si="62"/>
        <v>al</v>
      </c>
      <c r="BC54" s="75" t="str">
        <f t="shared" si="63"/>
        <v>al</v>
      </c>
      <c r="BD54" s="94"/>
      <c r="BE54" s="40" t="str">
        <f t="shared" si="64"/>
        <v>-</v>
      </c>
      <c r="BF54" s="40" t="str">
        <f t="shared" si="65"/>
        <v>-</v>
      </c>
      <c r="BG54" s="40">
        <f t="shared" si="66"/>
        <v>10</v>
      </c>
      <c r="BH54" s="40">
        <f t="shared" si="67"/>
        <v>2</v>
      </c>
      <c r="BI54" s="40">
        <f t="shared" si="68"/>
        <v>10</v>
      </c>
      <c r="BJ54" s="40">
        <f t="shared" si="69"/>
        <v>0.1</v>
      </c>
      <c r="BK54" s="40">
        <f t="shared" si="70"/>
        <v>100</v>
      </c>
      <c r="BL54" s="40">
        <f t="shared" si="71"/>
        <v>10</v>
      </c>
      <c r="BM54" s="40">
        <f t="shared" si="72"/>
        <v>0.5</v>
      </c>
      <c r="BN54" s="40">
        <f t="shared" si="73"/>
        <v>20</v>
      </c>
      <c r="BO54" s="94" t="s">
        <v>2</v>
      </c>
      <c r="BP54" s="39">
        <f>IF(INDEX($AT$15:$BD$117,$B54,BV$3)&lt;&gt;"-",MAX(BP$14:BP53)+1,0)</f>
        <v>11</v>
      </c>
      <c r="BQ54" s="39" t="str">
        <f t="shared" si="74"/>
        <v/>
      </c>
      <c r="BR54" s="39" t="str">
        <f t="shared" si="75"/>
        <v/>
      </c>
      <c r="BS54" s="105" t="str">
        <f t="shared" si="76"/>
        <v/>
      </c>
      <c r="BT54" s="106" t="str">
        <f t="shared" si="77"/>
        <v/>
      </c>
      <c r="BU54" s="79" t="str">
        <f t="shared" si="78"/>
        <v/>
      </c>
      <c r="BV54" s="85" t="str">
        <f t="shared" si="79"/>
        <v/>
      </c>
      <c r="BW54" s="65" t="str">
        <f t="shared" si="80"/>
        <v/>
      </c>
      <c r="BX54" s="66" t="str">
        <f t="shared" si="53"/>
        <v/>
      </c>
      <c r="BY54" s="100" t="str">
        <f t="shared" si="81"/>
        <v/>
      </c>
      <c r="BZ54" s="198" t="str">
        <f t="shared" si="42"/>
        <v/>
      </c>
      <c r="CA54" s="85"/>
      <c r="CB54" s="85"/>
      <c r="CC54" s="85"/>
      <c r="CD54" s="85" t="s">
        <v>2</v>
      </c>
      <c r="CE54" s="85"/>
      <c r="CF54" s="85"/>
      <c r="CG54" s="85"/>
      <c r="CH54" s="85"/>
      <c r="CI54" s="85" t="s">
        <v>2</v>
      </c>
      <c r="CJ54" s="85" t="s">
        <v>2</v>
      </c>
      <c r="CK54" s="85" t="s">
        <v>2</v>
      </c>
      <c r="CL54" s="109" t="s">
        <v>2</v>
      </c>
      <c r="CM54" s="66"/>
      <c r="CN54" s="66"/>
      <c r="CO54" s="66"/>
      <c r="CP54" s="66"/>
      <c r="CQ54" s="66"/>
      <c r="CR54" s="66"/>
      <c r="CS54" s="66"/>
      <c r="CT54" s="66"/>
      <c r="CU54" s="66"/>
      <c r="CV54" s="66"/>
      <c r="CW54" s="66"/>
    </row>
    <row r="55" spans="1:101" s="3" customFormat="1" ht="8.1" customHeight="1" x14ac:dyDescent="0.15">
      <c r="A55" s="66" t="s">
        <v>187</v>
      </c>
      <c r="B55" s="36">
        <f t="shared" si="13"/>
        <v>41</v>
      </c>
      <c r="C55" s="199" t="s">
        <v>11</v>
      </c>
      <c r="D55" s="201" t="s">
        <v>2</v>
      </c>
      <c r="E55" s="192"/>
      <c r="F55" s="191" t="s">
        <v>44</v>
      </c>
      <c r="G55" s="194">
        <v>0.25</v>
      </c>
      <c r="H55" s="97"/>
      <c r="I55" s="62"/>
      <c r="J55" s="37"/>
      <c r="K55" s="38"/>
      <c r="L55" s="62"/>
      <c r="M55" s="37" t="s">
        <v>112</v>
      </c>
      <c r="N55" s="38">
        <v>0.5</v>
      </c>
      <c r="O55" s="62"/>
      <c r="P55" s="37" t="s">
        <v>17</v>
      </c>
      <c r="Q55" s="38">
        <v>300</v>
      </c>
      <c r="R55" s="62"/>
      <c r="S55" s="37"/>
      <c r="T55" s="38"/>
      <c r="U55" s="62"/>
      <c r="V55" s="37"/>
      <c r="W55" s="38"/>
      <c r="X55" s="62"/>
      <c r="Y55" s="37"/>
      <c r="Z55" s="38"/>
      <c r="AA55" s="62"/>
      <c r="AB55" s="37"/>
      <c r="AC55" s="38"/>
      <c r="AD55" s="62"/>
      <c r="AE55" s="37" t="s">
        <v>165</v>
      </c>
      <c r="AF55" s="38" t="s">
        <v>273</v>
      </c>
      <c r="AG55" s="62"/>
      <c r="AH55" s="37"/>
      <c r="AI55" s="38"/>
      <c r="AJ55" s="39">
        <f t="shared" si="43"/>
        <v>68</v>
      </c>
      <c r="AK55" s="39" t="str">
        <f t="shared" si="44"/>
        <v/>
      </c>
      <c r="AL55" s="39">
        <f t="shared" si="45"/>
        <v>17</v>
      </c>
      <c r="AM55" s="39">
        <f t="shared" si="46"/>
        <v>17</v>
      </c>
      <c r="AN55" s="39">
        <f t="shared" si="47"/>
        <v>9</v>
      </c>
      <c r="AO55" s="39" t="str">
        <f t="shared" si="48"/>
        <v/>
      </c>
      <c r="AP55" s="39">
        <f t="shared" si="49"/>
        <v>9</v>
      </c>
      <c r="AQ55" s="39">
        <f t="shared" si="50"/>
        <v>12</v>
      </c>
      <c r="AR55" s="39">
        <f t="shared" si="51"/>
        <v>9</v>
      </c>
      <c r="AS55" s="39">
        <f t="shared" si="52"/>
        <v>9</v>
      </c>
      <c r="AT55" s="70" t="str">
        <f t="shared" si="54"/>
        <v>trpt</v>
      </c>
      <c r="AU55" s="57" t="str">
        <f t="shared" si="55"/>
        <v>-</v>
      </c>
      <c r="AV55" s="57" t="str">
        <f t="shared" si="56"/>
        <v>trpt</v>
      </c>
      <c r="AW55" s="57" t="str">
        <f t="shared" si="57"/>
        <v>trpt</v>
      </c>
      <c r="AX55" s="75" t="str">
        <f t="shared" si="58"/>
        <v>trpt</v>
      </c>
      <c r="AY55" s="75" t="str">
        <f t="shared" si="59"/>
        <v>-</v>
      </c>
      <c r="AZ55" s="75" t="str">
        <f t="shared" si="60"/>
        <v>trpt</v>
      </c>
      <c r="BA55" s="75" t="str">
        <f t="shared" si="61"/>
        <v>trpt</v>
      </c>
      <c r="BB55" s="75" t="str">
        <f t="shared" si="62"/>
        <v>trpt</v>
      </c>
      <c r="BC55" s="75" t="str">
        <f t="shared" si="63"/>
        <v>trpt</v>
      </c>
      <c r="BD55" s="94"/>
      <c r="BE55" s="40" t="str">
        <f t="shared" si="64"/>
        <v>-</v>
      </c>
      <c r="BF55" s="40" t="str">
        <f t="shared" si="65"/>
        <v>-</v>
      </c>
      <c r="BG55" s="40">
        <f t="shared" si="66"/>
        <v>0.3</v>
      </c>
      <c r="BH55" s="40">
        <f t="shared" si="67"/>
        <v>0.1</v>
      </c>
      <c r="BI55" s="40">
        <f t="shared" si="68"/>
        <v>1</v>
      </c>
      <c r="BJ55" s="40" t="str">
        <f t="shared" si="69"/>
        <v>-</v>
      </c>
      <c r="BK55" s="40">
        <f t="shared" si="70"/>
        <v>1</v>
      </c>
      <c r="BL55" s="40">
        <f t="shared" si="71"/>
        <v>0.3</v>
      </c>
      <c r="BM55" s="40">
        <f t="shared" si="72"/>
        <v>0.01</v>
      </c>
      <c r="BN55" s="40">
        <f t="shared" si="73"/>
        <v>0.2</v>
      </c>
      <c r="BO55" s="94" t="s">
        <v>2</v>
      </c>
      <c r="BP55" s="39">
        <f>IF(INDEX($AT$15:$BD$117,$B55,BV$3)&lt;&gt;"-",MAX(BP$14:BP54)+1,0)</f>
        <v>12</v>
      </c>
      <c r="BQ55" s="39" t="str">
        <f t="shared" si="74"/>
        <v/>
      </c>
      <c r="BR55" s="39" t="str">
        <f t="shared" si="75"/>
        <v/>
      </c>
      <c r="BS55" s="105" t="str">
        <f t="shared" si="76"/>
        <v/>
      </c>
      <c r="BT55" s="106" t="str">
        <f t="shared" si="77"/>
        <v/>
      </c>
      <c r="BU55" s="79" t="str">
        <f t="shared" si="78"/>
        <v/>
      </c>
      <c r="BV55" s="85" t="str">
        <f t="shared" si="79"/>
        <v/>
      </c>
      <c r="BW55" s="65" t="str">
        <f t="shared" si="80"/>
        <v/>
      </c>
      <c r="BX55" s="66" t="str">
        <f t="shared" si="53"/>
        <v/>
      </c>
      <c r="BY55" s="100" t="str">
        <f t="shared" si="81"/>
        <v/>
      </c>
      <c r="BZ55" s="198" t="str">
        <f t="shared" si="42"/>
        <v/>
      </c>
      <c r="CA55" s="85"/>
      <c r="CB55" s="85"/>
      <c r="CC55" s="85"/>
      <c r="CD55" s="85" t="s">
        <v>2</v>
      </c>
      <c r="CE55" s="85"/>
      <c r="CF55" s="85"/>
      <c r="CG55" s="85"/>
      <c r="CH55" s="85"/>
      <c r="CI55" s="85" t="s">
        <v>2</v>
      </c>
      <c r="CJ55" s="85" t="s">
        <v>2</v>
      </c>
      <c r="CK55" s="85" t="s">
        <v>2</v>
      </c>
      <c r="CL55" s="109" t="s">
        <v>2</v>
      </c>
      <c r="CM55" s="66"/>
      <c r="CN55" s="66"/>
      <c r="CO55" s="66"/>
      <c r="CP55" s="66"/>
      <c r="CQ55" s="66"/>
      <c r="CR55" s="66"/>
      <c r="CS55" s="66"/>
      <c r="CT55" s="66"/>
      <c r="CU55" s="66"/>
      <c r="CV55" s="66"/>
      <c r="CW55" s="66"/>
    </row>
    <row r="56" spans="1:101" s="3" customFormat="1" ht="8.1" customHeight="1" x14ac:dyDescent="0.15">
      <c r="A56" s="66" t="s">
        <v>272</v>
      </c>
      <c r="B56" s="36">
        <f t="shared" si="13"/>
        <v>42</v>
      </c>
      <c r="C56" s="199" t="s">
        <v>40</v>
      </c>
      <c r="D56" s="201" t="s">
        <v>2</v>
      </c>
      <c r="E56" s="192"/>
      <c r="F56" s="191" t="s">
        <v>45</v>
      </c>
      <c r="G56" s="194">
        <v>0</v>
      </c>
      <c r="H56" s="97"/>
      <c r="I56" s="62"/>
      <c r="J56" s="37"/>
      <c r="K56" s="38"/>
      <c r="L56" s="62"/>
      <c r="M56" s="37" t="s">
        <v>20</v>
      </c>
      <c r="N56" s="38">
        <v>1.0000000000000001E-5</v>
      </c>
      <c r="O56" s="62"/>
      <c r="P56" s="37" t="s">
        <v>13</v>
      </c>
      <c r="Q56" s="38">
        <v>9.9999999999999995E-7</v>
      </c>
      <c r="R56" s="62"/>
      <c r="S56" s="37"/>
      <c r="T56" s="38"/>
      <c r="U56" s="62"/>
      <c r="V56" s="37"/>
      <c r="W56" s="38"/>
      <c r="X56" s="62"/>
      <c r="Y56" s="37"/>
      <c r="Z56" s="38"/>
      <c r="AA56" s="62"/>
      <c r="AB56" s="37"/>
      <c r="AC56" s="38"/>
      <c r="AD56" s="62"/>
      <c r="AE56" s="37" t="s">
        <v>71</v>
      </c>
      <c r="AF56" s="38" t="s">
        <v>10</v>
      </c>
      <c r="AG56" s="62"/>
      <c r="AH56" s="37"/>
      <c r="AI56" s="38"/>
      <c r="AJ56" s="39">
        <f t="shared" si="43"/>
        <v>36</v>
      </c>
      <c r="AK56" s="39" t="str">
        <f t="shared" si="44"/>
        <v/>
      </c>
      <c r="AL56" s="39">
        <f t="shared" si="45"/>
        <v>31</v>
      </c>
      <c r="AM56" s="39">
        <f t="shared" si="46"/>
        <v>34</v>
      </c>
      <c r="AN56" s="39" t="str">
        <f t="shared" si="47"/>
        <v/>
      </c>
      <c r="AO56" s="39" t="str">
        <f t="shared" si="48"/>
        <v/>
      </c>
      <c r="AP56" s="39" t="str">
        <f t="shared" si="49"/>
        <v/>
      </c>
      <c r="AQ56" s="39" t="str">
        <f t="shared" si="50"/>
        <v/>
      </c>
      <c r="AR56" s="39">
        <f t="shared" si="51"/>
        <v>44</v>
      </c>
      <c r="AS56" s="39" t="str">
        <f t="shared" si="52"/>
        <v/>
      </c>
      <c r="AT56" s="70" t="str">
        <f t="shared" si="54"/>
        <v>h1</v>
      </c>
      <c r="AU56" s="57" t="str">
        <f t="shared" si="55"/>
        <v>-</v>
      </c>
      <c r="AV56" s="57" t="str">
        <f t="shared" si="56"/>
        <v>h1</v>
      </c>
      <c r="AW56" s="57" t="str">
        <f t="shared" si="57"/>
        <v>h1</v>
      </c>
      <c r="AX56" s="75" t="str">
        <f t="shared" si="58"/>
        <v>-</v>
      </c>
      <c r="AY56" s="75" t="str">
        <f t="shared" si="59"/>
        <v>-</v>
      </c>
      <c r="AZ56" s="75" t="str">
        <f t="shared" si="60"/>
        <v>-</v>
      </c>
      <c r="BA56" s="75" t="str">
        <f t="shared" si="61"/>
        <v>-</v>
      </c>
      <c r="BB56" s="75" t="str">
        <f t="shared" si="62"/>
        <v>h1</v>
      </c>
      <c r="BC56" s="75" t="str">
        <f t="shared" si="63"/>
        <v>-</v>
      </c>
      <c r="BD56" s="94"/>
      <c r="BE56" s="40" t="str">
        <f t="shared" si="64"/>
        <v>q*Lx</v>
      </c>
      <c r="BF56" s="40" t="str">
        <f t="shared" si="65"/>
        <v>-</v>
      </c>
      <c r="BG56" s="40" t="str">
        <f t="shared" si="66"/>
        <v>q*Lx</v>
      </c>
      <c r="BH56" s="40" t="str">
        <f t="shared" si="67"/>
        <v>h1</v>
      </c>
      <c r="BI56" s="40" t="str">
        <f t="shared" si="68"/>
        <v>-</v>
      </c>
      <c r="BJ56" s="40" t="str">
        <f t="shared" si="69"/>
        <v>-</v>
      </c>
      <c r="BK56" s="40" t="str">
        <f t="shared" si="70"/>
        <v>-</v>
      </c>
      <c r="BL56" s="40" t="str">
        <f t="shared" si="71"/>
        <v>-</v>
      </c>
      <c r="BM56" s="40" t="str">
        <f t="shared" si="72"/>
        <v>*.dat =1.5m</v>
      </c>
      <c r="BN56" s="40" t="str">
        <f t="shared" si="73"/>
        <v>-</v>
      </c>
      <c r="BO56" s="94" t="s">
        <v>2</v>
      </c>
      <c r="BP56" s="39">
        <f>IF(INDEX($AT$15:$BD$117,$B56,BV$3)&lt;&gt;"-",MAX(BP$14:BP55)+1,0)</f>
        <v>0</v>
      </c>
      <c r="BQ56" s="39" t="str">
        <f t="shared" si="74"/>
        <v/>
      </c>
      <c r="BR56" s="39" t="str">
        <f t="shared" si="75"/>
        <v/>
      </c>
      <c r="BS56" s="105" t="str">
        <f t="shared" si="76"/>
        <v/>
      </c>
      <c r="BT56" s="106" t="str">
        <f t="shared" si="77"/>
        <v/>
      </c>
      <c r="BU56" s="79" t="str">
        <f t="shared" si="78"/>
        <v/>
      </c>
      <c r="BV56" s="85" t="str">
        <f t="shared" si="79"/>
        <v/>
      </c>
      <c r="BW56" s="65" t="str">
        <f t="shared" si="80"/>
        <v/>
      </c>
      <c r="BX56" s="66" t="str">
        <f t="shared" si="53"/>
        <v/>
      </c>
      <c r="BY56" s="100" t="str">
        <f t="shared" si="81"/>
        <v/>
      </c>
      <c r="BZ56" s="198" t="str">
        <f t="shared" si="42"/>
        <v/>
      </c>
      <c r="CA56" s="85"/>
      <c r="CB56" s="85"/>
      <c r="CC56" s="85">
        <v>1</v>
      </c>
      <c r="CD56" s="85"/>
      <c r="CE56" s="85"/>
      <c r="CF56" s="85"/>
      <c r="CG56" s="85"/>
      <c r="CH56" s="85"/>
      <c r="CI56" s="85" t="s">
        <v>2</v>
      </c>
      <c r="CJ56" s="85" t="s">
        <v>2</v>
      </c>
      <c r="CK56" s="85" t="s">
        <v>2</v>
      </c>
      <c r="CL56" s="109" t="s">
        <v>2</v>
      </c>
      <c r="CM56" s="66"/>
      <c r="CN56" s="66"/>
      <c r="CO56" s="66"/>
      <c r="CP56" s="66"/>
      <c r="CQ56" s="66"/>
      <c r="CR56" s="66"/>
      <c r="CS56" s="66"/>
      <c r="CT56" s="66"/>
      <c r="CU56" s="66"/>
      <c r="CV56" s="66"/>
      <c r="CW56" s="66"/>
    </row>
    <row r="57" spans="1:101" s="3" customFormat="1" ht="8.1" customHeight="1" x14ac:dyDescent="0.15">
      <c r="A57" s="66" t="s">
        <v>2</v>
      </c>
      <c r="B57" s="36">
        <f t="shared" si="13"/>
        <v>43</v>
      </c>
      <c r="C57" s="199" t="s">
        <v>57</v>
      </c>
      <c r="D57" s="201" t="s">
        <v>2</v>
      </c>
      <c r="E57" s="192"/>
      <c r="F57" s="191" t="s">
        <v>46</v>
      </c>
      <c r="G57" s="194">
        <v>0</v>
      </c>
      <c r="H57" s="97"/>
      <c r="I57" s="62"/>
      <c r="J57" s="37"/>
      <c r="K57" s="38"/>
      <c r="L57" s="62"/>
      <c r="M57" s="37" t="s">
        <v>18</v>
      </c>
      <c r="N57" s="38">
        <v>1</v>
      </c>
      <c r="O57" s="62"/>
      <c r="P57" s="37" t="s">
        <v>14</v>
      </c>
      <c r="Q57" s="38">
        <v>9.9999999999999995E-7</v>
      </c>
      <c r="R57" s="62"/>
      <c r="S57" s="37"/>
      <c r="T57" s="38"/>
      <c r="U57" s="62"/>
      <c r="V57" s="37"/>
      <c r="W57" s="38"/>
      <c r="X57" s="62"/>
      <c r="Y57" s="37"/>
      <c r="Z57" s="38"/>
      <c r="AA57" s="62"/>
      <c r="AB57" s="37"/>
      <c r="AC57" s="38"/>
      <c r="AD57" s="62"/>
      <c r="AE57" s="37" t="s">
        <v>73</v>
      </c>
      <c r="AF57" s="38" t="s">
        <v>109</v>
      </c>
      <c r="AG57" s="62"/>
      <c r="AH57" s="37"/>
      <c r="AI57" s="38"/>
      <c r="AJ57" s="39">
        <f t="shared" si="43"/>
        <v>37</v>
      </c>
      <c r="AK57" s="39">
        <f t="shared" si="44"/>
        <v>23</v>
      </c>
      <c r="AL57" s="39">
        <f t="shared" si="45"/>
        <v>32</v>
      </c>
      <c r="AM57" s="39" t="str">
        <f t="shared" si="46"/>
        <v/>
      </c>
      <c r="AN57" s="39" t="str">
        <f t="shared" si="47"/>
        <v/>
      </c>
      <c r="AO57" s="39" t="str">
        <f t="shared" si="48"/>
        <v/>
      </c>
      <c r="AP57" s="39" t="str">
        <f t="shared" si="49"/>
        <v/>
      </c>
      <c r="AQ57" s="39" t="str">
        <f t="shared" si="50"/>
        <v/>
      </c>
      <c r="AR57" s="39" t="str">
        <f t="shared" si="51"/>
        <v/>
      </c>
      <c r="AS57" s="39" t="str">
        <f t="shared" si="52"/>
        <v/>
      </c>
      <c r="AT57" s="70" t="str">
        <f t="shared" si="54"/>
        <v>strt</v>
      </c>
      <c r="AU57" s="57" t="str">
        <f t="shared" si="55"/>
        <v>strt</v>
      </c>
      <c r="AV57" s="57" t="str">
        <f t="shared" si="56"/>
        <v>strt</v>
      </c>
      <c r="AW57" s="57" t="str">
        <f t="shared" si="57"/>
        <v>-</v>
      </c>
      <c r="AX57" s="75" t="str">
        <f t="shared" si="58"/>
        <v>-</v>
      </c>
      <c r="AY57" s="75" t="str">
        <f t="shared" si="59"/>
        <v>-</v>
      </c>
      <c r="AZ57" s="75" t="str">
        <f t="shared" si="60"/>
        <v>-</v>
      </c>
      <c r="BA57" s="75" t="str">
        <f t="shared" si="61"/>
        <v>-</v>
      </c>
      <c r="BB57" s="75" t="str">
        <f t="shared" si="62"/>
        <v>-</v>
      </c>
      <c r="BC57" s="75" t="str">
        <f t="shared" si="63"/>
        <v>-</v>
      </c>
      <c r="BD57" s="94"/>
      <c r="BE57" s="40" t="str">
        <f t="shared" si="64"/>
        <v>-</v>
      </c>
      <c r="BF57" s="40">
        <f t="shared" si="65"/>
        <v>320</v>
      </c>
      <c r="BG57" s="40" t="str">
        <f t="shared" si="66"/>
        <v>np.zeros((nlay,nro</v>
      </c>
      <c r="BH57" s="40" t="str">
        <f t="shared" si="67"/>
        <v>-</v>
      </c>
      <c r="BI57" s="40" t="str">
        <f t="shared" si="68"/>
        <v>-</v>
      </c>
      <c r="BJ57" s="40" t="str">
        <f t="shared" si="69"/>
        <v>-</v>
      </c>
      <c r="BK57" s="40" t="str">
        <f t="shared" si="70"/>
        <v>-</v>
      </c>
      <c r="BL57" s="40" t="str">
        <f t="shared" si="71"/>
        <v>-</v>
      </c>
      <c r="BM57" s="40" t="str">
        <f t="shared" si="72"/>
        <v>-</v>
      </c>
      <c r="BN57" s="40" t="str">
        <f t="shared" si="73"/>
        <v>-</v>
      </c>
      <c r="BO57" s="94" t="s">
        <v>2</v>
      </c>
      <c r="BP57" s="39">
        <f>IF(INDEX($AT$15:$BD$117,$B57,BV$3)&lt;&gt;"-",MAX(BP$14:BP56)+1,0)</f>
        <v>0</v>
      </c>
      <c r="BQ57" s="39" t="str">
        <f t="shared" si="74"/>
        <v/>
      </c>
      <c r="BR57" s="39" t="str">
        <f t="shared" si="75"/>
        <v/>
      </c>
      <c r="BS57" s="105" t="str">
        <f t="shared" si="76"/>
        <v/>
      </c>
      <c r="BT57" s="106" t="str">
        <f t="shared" si="77"/>
        <v/>
      </c>
      <c r="BU57" s="79" t="str">
        <f t="shared" si="78"/>
        <v/>
      </c>
      <c r="BV57" s="85" t="str">
        <f t="shared" si="79"/>
        <v/>
      </c>
      <c r="BW57" s="65" t="str">
        <f t="shared" si="80"/>
        <v/>
      </c>
      <c r="BX57" s="66" t="str">
        <f t="shared" si="53"/>
        <v/>
      </c>
      <c r="BY57" s="100" t="str">
        <f t="shared" si="81"/>
        <v/>
      </c>
      <c r="BZ57" s="198" t="str">
        <f t="shared" si="42"/>
        <v/>
      </c>
      <c r="CA57" s="85"/>
      <c r="CB57" s="85"/>
      <c r="CC57" s="85"/>
      <c r="CD57" s="85"/>
      <c r="CE57" s="85"/>
      <c r="CF57" s="85"/>
      <c r="CG57" s="85"/>
      <c r="CH57" s="85"/>
      <c r="CI57" s="85"/>
      <c r="CJ57" s="85" t="s">
        <v>2</v>
      </c>
      <c r="CK57" s="85" t="s">
        <v>2</v>
      </c>
      <c r="CL57" s="109" t="s">
        <v>2</v>
      </c>
      <c r="CM57" s="66"/>
      <c r="CN57" s="66"/>
      <c r="CO57" s="66"/>
      <c r="CP57" s="66"/>
      <c r="CQ57" s="66"/>
      <c r="CR57" s="66"/>
      <c r="CS57" s="66"/>
      <c r="CT57" s="66"/>
      <c r="CU57" s="66"/>
      <c r="CV57" s="66"/>
      <c r="CW57" s="66"/>
    </row>
    <row r="58" spans="1:101" s="3" customFormat="1" ht="8.1" customHeight="1" x14ac:dyDescent="0.15">
      <c r="A58" s="66" t="s">
        <v>2</v>
      </c>
      <c r="B58" s="36">
        <f t="shared" si="13"/>
        <v>44</v>
      </c>
      <c r="C58" s="40" t="s">
        <v>42</v>
      </c>
      <c r="D58" s="201" t="s">
        <v>2</v>
      </c>
      <c r="E58" s="192"/>
      <c r="F58" s="191" t="s">
        <v>16</v>
      </c>
      <c r="G58" s="194">
        <v>200</v>
      </c>
      <c r="H58" s="97"/>
      <c r="I58" s="62"/>
      <c r="J58" s="37" t="s">
        <v>89</v>
      </c>
      <c r="K58" s="38">
        <v>0.16</v>
      </c>
      <c r="L58" s="62"/>
      <c r="M58" s="37" t="s">
        <v>21</v>
      </c>
      <c r="N58" s="38">
        <v>0</v>
      </c>
      <c r="O58" s="62"/>
      <c r="P58" s="37" t="s">
        <v>15</v>
      </c>
      <c r="Q58" s="38">
        <v>1</v>
      </c>
      <c r="R58" s="62"/>
      <c r="S58" s="37"/>
      <c r="T58" s="38"/>
      <c r="U58" s="62"/>
      <c r="V58" s="37"/>
      <c r="W58" s="38"/>
      <c r="X58" s="62"/>
      <c r="Y58" s="37"/>
      <c r="Z58" s="38"/>
      <c r="AA58" s="62"/>
      <c r="AB58" s="37"/>
      <c r="AC58" s="38"/>
      <c r="AD58" s="62"/>
      <c r="AE58" s="37" t="s">
        <v>40</v>
      </c>
      <c r="AF58" s="38" t="s">
        <v>281</v>
      </c>
      <c r="AG58" s="62"/>
      <c r="AH58" s="37"/>
      <c r="AI58" s="38"/>
      <c r="AJ58" s="39">
        <f t="shared" si="43"/>
        <v>39</v>
      </c>
      <c r="AK58" s="39">
        <f t="shared" si="44"/>
        <v>24</v>
      </c>
      <c r="AL58" s="39">
        <f t="shared" si="45"/>
        <v>27</v>
      </c>
      <c r="AM58" s="39">
        <f t="shared" si="46"/>
        <v>31</v>
      </c>
      <c r="AN58" s="39" t="str">
        <f t="shared" si="47"/>
        <v/>
      </c>
      <c r="AO58" s="39" t="str">
        <f t="shared" si="48"/>
        <v/>
      </c>
      <c r="AP58" s="39" t="str">
        <f t="shared" si="49"/>
        <v/>
      </c>
      <c r="AQ58" s="39" t="str">
        <f t="shared" si="50"/>
        <v/>
      </c>
      <c r="AR58" s="39" t="str">
        <f t="shared" si="51"/>
        <v/>
      </c>
      <c r="AS58" s="39" t="str">
        <f t="shared" si="52"/>
        <v/>
      </c>
      <c r="AT58" s="70" t="str">
        <f t="shared" si="54"/>
        <v>icelltype</v>
      </c>
      <c r="AU58" s="57" t="str">
        <f t="shared" si="55"/>
        <v>icelltype</v>
      </c>
      <c r="AV58" s="57" t="str">
        <f t="shared" si="56"/>
        <v>icelltype</v>
      </c>
      <c r="AW58" s="57" t="str">
        <f t="shared" si="57"/>
        <v>icelltype</v>
      </c>
      <c r="AX58" s="75" t="str">
        <f t="shared" si="58"/>
        <v>-</v>
      </c>
      <c r="AY58" s="75" t="str">
        <f t="shared" si="59"/>
        <v>-</v>
      </c>
      <c r="AZ58" s="75" t="str">
        <f t="shared" si="60"/>
        <v>-</v>
      </c>
      <c r="BA58" s="75" t="str">
        <f t="shared" si="61"/>
        <v>-</v>
      </c>
      <c r="BB58" s="75" t="str">
        <f t="shared" si="62"/>
        <v>-</v>
      </c>
      <c r="BC58" s="75" t="str">
        <f t="shared" si="63"/>
        <v>-</v>
      </c>
      <c r="BD58" s="94"/>
      <c r="BE58" s="40">
        <f t="shared" si="64"/>
        <v>1</v>
      </c>
      <c r="BF58" s="40">
        <f t="shared" si="65"/>
        <v>1</v>
      </c>
      <c r="BG58" s="40">
        <f t="shared" si="66"/>
        <v>0</v>
      </c>
      <c r="BH58" s="40">
        <f t="shared" si="67"/>
        <v>0</v>
      </c>
      <c r="BI58" s="40" t="str">
        <f t="shared" si="68"/>
        <v>-</v>
      </c>
      <c r="BJ58" s="40" t="str">
        <f t="shared" si="69"/>
        <v>-</v>
      </c>
      <c r="BK58" s="40" t="str">
        <f t="shared" si="70"/>
        <v>-</v>
      </c>
      <c r="BL58" s="40" t="str">
        <f t="shared" si="71"/>
        <v>-</v>
      </c>
      <c r="BM58" s="40" t="str">
        <f t="shared" si="72"/>
        <v>-</v>
      </c>
      <c r="BN58" s="40" t="str">
        <f t="shared" si="73"/>
        <v>-</v>
      </c>
      <c r="BO58" s="94" t="s">
        <v>2</v>
      </c>
      <c r="BP58" s="39">
        <f>IF(INDEX($AT$15:$BD$117,$B58,BV$3)&lt;&gt;"-",MAX(BP$14:BP57)+1,0)</f>
        <v>0</v>
      </c>
      <c r="BQ58" s="39" t="str">
        <f t="shared" si="74"/>
        <v/>
      </c>
      <c r="BR58" s="39" t="str">
        <f t="shared" si="75"/>
        <v/>
      </c>
      <c r="BS58" s="105" t="str">
        <f t="shared" si="76"/>
        <v/>
      </c>
      <c r="BT58" s="106" t="str">
        <f t="shared" si="77"/>
        <v/>
      </c>
      <c r="BU58" s="79" t="str">
        <f t="shared" si="78"/>
        <v/>
      </c>
      <c r="BV58" s="85" t="str">
        <f t="shared" si="79"/>
        <v/>
      </c>
      <c r="BW58" s="65" t="str">
        <f t="shared" si="80"/>
        <v/>
      </c>
      <c r="BX58" s="66" t="str">
        <f t="shared" si="53"/>
        <v/>
      </c>
      <c r="BY58" s="100" t="str">
        <f t="shared" si="81"/>
        <v/>
      </c>
      <c r="BZ58" s="198" t="str">
        <f t="shared" si="42"/>
        <v/>
      </c>
      <c r="CA58" s="85"/>
      <c r="CB58" s="85"/>
      <c r="CC58" s="85"/>
      <c r="CD58" s="85"/>
      <c r="CE58" s="85"/>
      <c r="CF58" s="85"/>
      <c r="CG58" s="85"/>
      <c r="CH58" s="85"/>
      <c r="CI58" s="85"/>
      <c r="CJ58" s="85"/>
      <c r="CK58" s="85"/>
      <c r="CL58" s="109" t="s">
        <v>2</v>
      </c>
      <c r="CM58" s="66"/>
      <c r="CN58" s="66"/>
      <c r="CO58" s="66"/>
      <c r="CP58" s="66"/>
      <c r="CQ58" s="66"/>
      <c r="CR58" s="66"/>
      <c r="CS58" s="66"/>
      <c r="CT58" s="66"/>
      <c r="CU58" s="66"/>
      <c r="CV58" s="66"/>
      <c r="CW58" s="66"/>
    </row>
    <row r="59" spans="1:101" ht="8.1" customHeight="1" x14ac:dyDescent="0.15">
      <c r="A59" s="66" t="s">
        <v>2</v>
      </c>
      <c r="B59" s="36">
        <f t="shared" si="13"/>
        <v>45</v>
      </c>
      <c r="C59" s="199" t="s">
        <v>44</v>
      </c>
      <c r="D59" s="201" t="s">
        <v>2</v>
      </c>
      <c r="E59" s="192"/>
      <c r="F59" s="191" t="s">
        <v>17</v>
      </c>
      <c r="G59" s="194">
        <v>300</v>
      </c>
      <c r="H59" s="97"/>
      <c r="I59" s="62"/>
      <c r="J59" s="37" t="s">
        <v>90</v>
      </c>
      <c r="K59" s="38">
        <v>1E-8</v>
      </c>
      <c r="L59" s="62"/>
      <c r="M59" s="37" t="s">
        <v>19</v>
      </c>
      <c r="N59" s="38">
        <v>16</v>
      </c>
      <c r="O59" s="62"/>
      <c r="P59" s="37" t="s">
        <v>110</v>
      </c>
      <c r="Q59" s="38">
        <v>0.5</v>
      </c>
      <c r="R59" s="62"/>
      <c r="S59" s="37"/>
      <c r="T59" s="38"/>
      <c r="U59" s="62"/>
      <c r="V59" s="37"/>
      <c r="W59" s="38"/>
      <c r="X59" s="62"/>
      <c r="Y59" s="37"/>
      <c r="Z59" s="38"/>
      <c r="AA59" s="62"/>
      <c r="AB59" s="37"/>
      <c r="AC59" s="38"/>
      <c r="AD59" s="62"/>
      <c r="AE59" s="37" t="s">
        <v>276</v>
      </c>
      <c r="AF59" s="38"/>
      <c r="AG59" s="62"/>
      <c r="AH59" s="37"/>
      <c r="AI59" s="38"/>
      <c r="AJ59" s="39">
        <f t="shared" si="43"/>
        <v>41</v>
      </c>
      <c r="AK59" s="39" t="str">
        <f t="shared" si="44"/>
        <v/>
      </c>
      <c r="AL59" s="39" t="str">
        <f t="shared" si="45"/>
        <v/>
      </c>
      <c r="AM59" s="39" t="str">
        <f t="shared" si="46"/>
        <v/>
      </c>
      <c r="AN59" s="39" t="str">
        <f t="shared" si="47"/>
        <v/>
      </c>
      <c r="AO59" s="39" t="str">
        <f t="shared" si="48"/>
        <v/>
      </c>
      <c r="AP59" s="39" t="str">
        <f t="shared" si="49"/>
        <v/>
      </c>
      <c r="AQ59" s="39" t="str">
        <f t="shared" si="50"/>
        <v/>
      </c>
      <c r="AR59" s="39" t="str">
        <f t="shared" si="51"/>
        <v/>
      </c>
      <c r="AS59" s="39" t="str">
        <f t="shared" si="52"/>
        <v/>
      </c>
      <c r="AT59" s="70" t="str">
        <f t="shared" si="54"/>
        <v>rhob</v>
      </c>
      <c r="AU59" s="57" t="str">
        <f t="shared" si="55"/>
        <v>-</v>
      </c>
      <c r="AV59" s="57" t="str">
        <f t="shared" si="56"/>
        <v>-</v>
      </c>
      <c r="AW59" s="57" t="str">
        <f t="shared" si="57"/>
        <v>-</v>
      </c>
      <c r="AX59" s="75" t="str">
        <f t="shared" si="58"/>
        <v>-</v>
      </c>
      <c r="AY59" s="75" t="str">
        <f t="shared" si="59"/>
        <v>-</v>
      </c>
      <c r="AZ59" s="75" t="str">
        <f t="shared" si="60"/>
        <v>-</v>
      </c>
      <c r="BA59" s="75" t="str">
        <f t="shared" si="61"/>
        <v>-</v>
      </c>
      <c r="BB59" s="75" t="str">
        <f t="shared" si="62"/>
        <v>-</v>
      </c>
      <c r="BC59" s="75" t="str">
        <f t="shared" si="63"/>
        <v>-</v>
      </c>
      <c r="BD59" s="94"/>
      <c r="BE59" s="40">
        <f t="shared" si="64"/>
        <v>0.25</v>
      </c>
      <c r="BF59" s="40" t="str">
        <f t="shared" si="65"/>
        <v>-</v>
      </c>
      <c r="BG59" s="40" t="str">
        <f t="shared" si="66"/>
        <v>-</v>
      </c>
      <c r="BH59" s="40" t="str">
        <f t="shared" si="67"/>
        <v>-</v>
      </c>
      <c r="BI59" s="40" t="str">
        <f t="shared" si="68"/>
        <v>-</v>
      </c>
      <c r="BJ59" s="40" t="str">
        <f t="shared" si="69"/>
        <v>-</v>
      </c>
      <c r="BK59" s="40" t="str">
        <f t="shared" si="70"/>
        <v>-</v>
      </c>
      <c r="BL59" s="40" t="str">
        <f t="shared" si="71"/>
        <v>-</v>
      </c>
      <c r="BM59" s="40" t="str">
        <f t="shared" si="72"/>
        <v>-</v>
      </c>
      <c r="BN59" s="40" t="str">
        <f t="shared" si="73"/>
        <v>-</v>
      </c>
      <c r="BO59" s="94" t="s">
        <v>2</v>
      </c>
      <c r="BP59" s="39">
        <f>IF(INDEX($AT$15:$BD$117,$B59,BV$3)&lt;&gt;"-",MAX(BP$14:BP58)+1,0)</f>
        <v>0</v>
      </c>
      <c r="BQ59" s="39" t="str">
        <f t="shared" si="74"/>
        <v/>
      </c>
      <c r="BR59" s="39" t="str">
        <f t="shared" si="75"/>
        <v/>
      </c>
      <c r="BS59" s="105" t="str">
        <f t="shared" si="76"/>
        <v/>
      </c>
      <c r="BT59" s="106" t="str">
        <f t="shared" si="77"/>
        <v/>
      </c>
      <c r="BU59" s="79" t="str">
        <f t="shared" si="78"/>
        <v/>
      </c>
      <c r="BV59" s="85" t="str">
        <f t="shared" si="79"/>
        <v/>
      </c>
      <c r="BW59" s="65" t="str">
        <f t="shared" si="80"/>
        <v/>
      </c>
      <c r="BX59" s="66" t="str">
        <f t="shared" si="53"/>
        <v/>
      </c>
      <c r="BY59" s="100" t="str">
        <f t="shared" si="81"/>
        <v/>
      </c>
      <c r="BZ59" s="198" t="str">
        <f t="shared" si="42"/>
        <v/>
      </c>
      <c r="CA59" s="85"/>
      <c r="CB59" s="85"/>
      <c r="CC59" s="85"/>
      <c r="CD59" s="85"/>
      <c r="CE59" s="85"/>
      <c r="CF59" s="85"/>
      <c r="CG59" s="85"/>
      <c r="CH59" s="85"/>
      <c r="CI59" s="85"/>
      <c r="CJ59" s="85"/>
      <c r="CK59" s="85"/>
      <c r="CL59" s="109" t="s">
        <v>2</v>
      </c>
      <c r="CM59" s="66"/>
      <c r="CN59" s="66"/>
      <c r="CO59" s="66"/>
      <c r="CP59" s="66"/>
      <c r="CQ59" s="66"/>
      <c r="CR59" s="66"/>
      <c r="CS59" s="66"/>
      <c r="CT59" s="66"/>
      <c r="CU59" s="66"/>
      <c r="CV59" s="66"/>
      <c r="CW59" s="66"/>
    </row>
    <row r="60" spans="1:101" ht="8.1" customHeight="1" x14ac:dyDescent="0.15">
      <c r="A60" s="66" t="s">
        <v>2</v>
      </c>
      <c r="B60" s="36">
        <f t="shared" si="13"/>
        <v>46</v>
      </c>
      <c r="C60" s="199" t="s">
        <v>45</v>
      </c>
      <c r="D60" s="201" t="s">
        <v>2</v>
      </c>
      <c r="E60" s="192"/>
      <c r="F60" s="191" t="s">
        <v>13</v>
      </c>
      <c r="G60" s="194">
        <v>9.9999999999999995E-7</v>
      </c>
      <c r="H60" s="97"/>
      <c r="I60" s="62"/>
      <c r="J60" s="37" t="s">
        <v>91</v>
      </c>
      <c r="K60" s="38">
        <v>2</v>
      </c>
      <c r="L60" s="62"/>
      <c r="M60" s="37" t="s">
        <v>22</v>
      </c>
      <c r="N60" s="38">
        <v>4</v>
      </c>
      <c r="O60" s="62"/>
      <c r="P60" s="37" t="s">
        <v>111</v>
      </c>
      <c r="Q60" s="38">
        <v>3</v>
      </c>
      <c r="R60" s="62"/>
      <c r="S60" s="37"/>
      <c r="T60" s="38"/>
      <c r="U60" s="62"/>
      <c r="V60" s="37"/>
      <c r="W60" s="38"/>
      <c r="X60" s="62"/>
      <c r="Y60" s="37"/>
      <c r="Z60" s="38"/>
      <c r="AA60" s="62"/>
      <c r="AB60" s="37"/>
      <c r="AC60" s="38"/>
      <c r="AD60" s="62"/>
      <c r="AE60" s="37" t="s">
        <v>275</v>
      </c>
      <c r="AF60" s="38"/>
      <c r="AG60" s="62"/>
      <c r="AH60" s="37"/>
      <c r="AI60" s="38"/>
      <c r="AJ60" s="39">
        <f t="shared" si="43"/>
        <v>42</v>
      </c>
      <c r="AK60" s="39" t="str">
        <f t="shared" si="44"/>
        <v/>
      </c>
      <c r="AL60" s="39" t="str">
        <f t="shared" si="45"/>
        <v/>
      </c>
      <c r="AM60" s="39" t="str">
        <f t="shared" si="46"/>
        <v/>
      </c>
      <c r="AN60" s="39" t="str">
        <f t="shared" si="47"/>
        <v/>
      </c>
      <c r="AO60" s="39" t="str">
        <f t="shared" si="48"/>
        <v/>
      </c>
      <c r="AP60" s="39" t="str">
        <f t="shared" si="49"/>
        <v/>
      </c>
      <c r="AQ60" s="39" t="str">
        <f t="shared" si="50"/>
        <v/>
      </c>
      <c r="AR60" s="39" t="str">
        <f t="shared" si="51"/>
        <v/>
      </c>
      <c r="AS60" s="39" t="str">
        <f t="shared" si="52"/>
        <v/>
      </c>
      <c r="AT60" s="70" t="str">
        <f t="shared" si="54"/>
        <v>sp2</v>
      </c>
      <c r="AU60" s="57" t="str">
        <f t="shared" si="55"/>
        <v>-</v>
      </c>
      <c r="AV60" s="57" t="str">
        <f t="shared" si="56"/>
        <v>-</v>
      </c>
      <c r="AW60" s="57" t="str">
        <f t="shared" si="57"/>
        <v>-</v>
      </c>
      <c r="AX60" s="75" t="str">
        <f t="shared" si="58"/>
        <v>-</v>
      </c>
      <c r="AY60" s="75" t="str">
        <f t="shared" si="59"/>
        <v>-</v>
      </c>
      <c r="AZ60" s="75" t="str">
        <f t="shared" si="60"/>
        <v>-</v>
      </c>
      <c r="BA60" s="75" t="str">
        <f t="shared" si="61"/>
        <v>-</v>
      </c>
      <c r="BB60" s="75" t="str">
        <f t="shared" si="62"/>
        <v>-</v>
      </c>
      <c r="BC60" s="75" t="str">
        <f t="shared" si="63"/>
        <v>-</v>
      </c>
      <c r="BD60" s="94"/>
      <c r="BE60" s="40">
        <f t="shared" si="64"/>
        <v>0</v>
      </c>
      <c r="BF60" s="40" t="str">
        <f t="shared" si="65"/>
        <v>-</v>
      </c>
      <c r="BG60" s="40" t="str">
        <f t="shared" si="66"/>
        <v>-</v>
      </c>
      <c r="BH60" s="40" t="str">
        <f t="shared" si="67"/>
        <v>-</v>
      </c>
      <c r="BI60" s="40" t="str">
        <f t="shared" si="68"/>
        <v>-</v>
      </c>
      <c r="BJ60" s="40" t="str">
        <f t="shared" si="69"/>
        <v>-</v>
      </c>
      <c r="BK60" s="40" t="str">
        <f t="shared" si="70"/>
        <v>-</v>
      </c>
      <c r="BL60" s="40" t="str">
        <f t="shared" si="71"/>
        <v>-</v>
      </c>
      <c r="BM60" s="40" t="str">
        <f t="shared" si="72"/>
        <v>-</v>
      </c>
      <c r="BN60" s="40" t="str">
        <f t="shared" si="73"/>
        <v>-</v>
      </c>
      <c r="BO60" s="94" t="s">
        <v>2</v>
      </c>
      <c r="BP60" s="39">
        <f>IF(INDEX($AT$15:$BD$117,$B60,BV$3)&lt;&gt;"-",MAX(BP$14:BP59)+1,0)</f>
        <v>0</v>
      </c>
      <c r="BQ60" s="39" t="str">
        <f t="shared" si="74"/>
        <v/>
      </c>
      <c r="BR60" s="39" t="str">
        <f t="shared" si="75"/>
        <v/>
      </c>
      <c r="BS60" s="105" t="str">
        <f t="shared" si="76"/>
        <v/>
      </c>
      <c r="BT60" s="106" t="str">
        <f t="shared" si="77"/>
        <v/>
      </c>
      <c r="BU60" s="79" t="str">
        <f t="shared" si="78"/>
        <v/>
      </c>
      <c r="BV60" s="85" t="str">
        <f t="shared" si="79"/>
        <v/>
      </c>
      <c r="BW60" s="65" t="str">
        <f t="shared" si="80"/>
        <v/>
      </c>
      <c r="BX60" s="66" t="str">
        <f t="shared" si="53"/>
        <v/>
      </c>
      <c r="BY60" s="100" t="str">
        <f t="shared" si="81"/>
        <v/>
      </c>
      <c r="BZ60" s="198" t="str">
        <f t="shared" si="42"/>
        <v/>
      </c>
      <c r="CA60" s="85"/>
      <c r="CB60" s="85"/>
      <c r="CC60" s="85"/>
      <c r="CD60" s="85"/>
      <c r="CE60" s="85"/>
      <c r="CF60" s="85"/>
      <c r="CG60" s="85"/>
      <c r="CH60" s="85"/>
      <c r="CI60" s="85"/>
      <c r="CJ60" s="85"/>
      <c r="CK60" s="85"/>
      <c r="CL60" s="109" t="s">
        <v>2</v>
      </c>
      <c r="CM60" s="66"/>
      <c r="CN60" s="66"/>
      <c r="CO60" s="66"/>
      <c r="CP60" s="66"/>
      <c r="CQ60" s="66"/>
      <c r="CR60" s="66"/>
      <c r="CS60" s="66"/>
      <c r="CT60" s="66"/>
      <c r="CU60" s="66"/>
      <c r="CV60" s="66"/>
      <c r="CW60" s="66"/>
    </row>
    <row r="61" spans="1:101" ht="8.1" customHeight="1" x14ac:dyDescent="0.15">
      <c r="A61" s="66" t="s">
        <v>279</v>
      </c>
      <c r="B61" s="36">
        <f t="shared" si="13"/>
        <v>47</v>
      </c>
      <c r="C61" s="199" t="s">
        <v>46</v>
      </c>
      <c r="D61" s="201" t="s">
        <v>2</v>
      </c>
      <c r="E61" s="192"/>
      <c r="F61" s="191" t="s">
        <v>14</v>
      </c>
      <c r="G61" s="194">
        <v>9.9999999999999995E-7</v>
      </c>
      <c r="H61" s="97"/>
      <c r="I61" s="62"/>
      <c r="J61" s="37"/>
      <c r="K61" s="38"/>
      <c r="L61" s="62"/>
      <c r="M61" s="37" t="s">
        <v>23</v>
      </c>
      <c r="N61" s="38">
        <v>32</v>
      </c>
      <c r="O61" s="62"/>
      <c r="P61" s="37" t="s">
        <v>112</v>
      </c>
      <c r="Q61" s="38">
        <v>0.5</v>
      </c>
      <c r="R61" s="62"/>
      <c r="S61" s="37"/>
      <c r="T61" s="38"/>
      <c r="U61" s="62"/>
      <c r="V61" s="37"/>
      <c r="W61" s="38"/>
      <c r="X61" s="62"/>
      <c r="Y61" s="37"/>
      <c r="Z61" s="38"/>
      <c r="AA61" s="62"/>
      <c r="AB61" s="37"/>
      <c r="AC61" s="38"/>
      <c r="AD61" s="62"/>
      <c r="AE61" s="37"/>
      <c r="AF61" s="38"/>
      <c r="AG61" s="62"/>
      <c r="AH61" s="37"/>
      <c r="AI61" s="38"/>
      <c r="AJ61" s="39">
        <f t="shared" si="43"/>
        <v>43</v>
      </c>
      <c r="AK61" s="39" t="str">
        <f t="shared" si="44"/>
        <v/>
      </c>
      <c r="AL61" s="39">
        <f t="shared" si="45"/>
        <v>24</v>
      </c>
      <c r="AM61" s="39">
        <f t="shared" si="46"/>
        <v>18</v>
      </c>
      <c r="AN61" s="39" t="str">
        <f t="shared" si="47"/>
        <v/>
      </c>
      <c r="AO61" s="39" t="str">
        <f t="shared" si="48"/>
        <v/>
      </c>
      <c r="AP61" s="39" t="str">
        <f t="shared" si="49"/>
        <v/>
      </c>
      <c r="AQ61" s="39" t="str">
        <f t="shared" si="50"/>
        <v/>
      </c>
      <c r="AR61" s="39">
        <f t="shared" si="51"/>
        <v>11</v>
      </c>
      <c r="AS61" s="39" t="str">
        <f t="shared" si="52"/>
        <v/>
      </c>
      <c r="AT61" s="70" t="str">
        <f t="shared" si="54"/>
        <v>dmcoef</v>
      </c>
      <c r="AU61" s="57" t="str">
        <f t="shared" si="55"/>
        <v>-</v>
      </c>
      <c r="AV61" s="57" t="str">
        <f t="shared" si="56"/>
        <v>dmcoef</v>
      </c>
      <c r="AW61" s="57" t="str">
        <f t="shared" si="57"/>
        <v>dmcoef</v>
      </c>
      <c r="AX61" s="75" t="str">
        <f t="shared" si="58"/>
        <v>-</v>
      </c>
      <c r="AY61" s="75" t="str">
        <f t="shared" si="59"/>
        <v>-</v>
      </c>
      <c r="AZ61" s="75" t="str">
        <f t="shared" si="60"/>
        <v>-</v>
      </c>
      <c r="BA61" s="75" t="str">
        <f t="shared" si="61"/>
        <v>-</v>
      </c>
      <c r="BB61" s="75" t="str">
        <f t="shared" si="62"/>
        <v>dmcoef</v>
      </c>
      <c r="BC61" s="75" t="str">
        <f t="shared" si="63"/>
        <v>-</v>
      </c>
      <c r="BD61" s="94"/>
      <c r="BE61" s="40">
        <f t="shared" si="64"/>
        <v>0</v>
      </c>
      <c r="BF61" s="40" t="str">
        <f t="shared" si="65"/>
        <v>-</v>
      </c>
      <c r="BG61" s="40">
        <f t="shared" si="66"/>
        <v>0</v>
      </c>
      <c r="BH61" s="40">
        <f t="shared" si="67"/>
        <v>1.0000000000000001E-9</v>
      </c>
      <c r="BI61" s="40" t="str">
        <f t="shared" si="68"/>
        <v>-</v>
      </c>
      <c r="BJ61" s="40" t="str">
        <f t="shared" si="69"/>
        <v>-</v>
      </c>
      <c r="BK61" s="40" t="str">
        <f t="shared" si="70"/>
        <v>-</v>
      </c>
      <c r="BL61" s="40" t="str">
        <f t="shared" si="71"/>
        <v>-</v>
      </c>
      <c r="BM61" s="40">
        <f t="shared" si="72"/>
        <v>1.1577600000000001E-4</v>
      </c>
      <c r="BN61" s="40" t="str">
        <f t="shared" si="73"/>
        <v>-</v>
      </c>
      <c r="BO61" s="94" t="s">
        <v>2</v>
      </c>
      <c r="BP61" s="39">
        <f>IF(INDEX($AT$15:$BD$117,$B61,BV$3)&lt;&gt;"-",MAX(BP$14:BP60)+1,0)</f>
        <v>0</v>
      </c>
      <c r="BQ61" s="39" t="str">
        <f t="shared" si="74"/>
        <v/>
      </c>
      <c r="BR61" s="39" t="str">
        <f t="shared" si="75"/>
        <v/>
      </c>
      <c r="BS61" s="105" t="str">
        <f t="shared" si="76"/>
        <v/>
      </c>
      <c r="BT61" s="106" t="str">
        <f t="shared" si="77"/>
        <v/>
      </c>
      <c r="BU61" s="79" t="str">
        <f t="shared" si="78"/>
        <v/>
      </c>
      <c r="BV61" s="85" t="str">
        <f t="shared" si="79"/>
        <v/>
      </c>
      <c r="BW61" s="65" t="str">
        <f t="shared" si="80"/>
        <v/>
      </c>
      <c r="BX61" s="66" t="str">
        <f t="shared" si="53"/>
        <v/>
      </c>
      <c r="BY61" s="100" t="str">
        <f t="shared" si="81"/>
        <v/>
      </c>
      <c r="BZ61" s="198" t="str">
        <f t="shared" si="42"/>
        <v/>
      </c>
      <c r="CA61" s="85"/>
      <c r="CB61" s="85"/>
      <c r="CC61" s="85"/>
      <c r="CD61" s="85"/>
      <c r="CE61" s="85"/>
      <c r="CF61" s="85"/>
      <c r="CG61" s="85"/>
      <c r="CH61" s="85"/>
      <c r="CI61" s="85"/>
      <c r="CJ61" s="85"/>
      <c r="CK61" s="85"/>
      <c r="CL61" s="109" t="s">
        <v>2</v>
      </c>
      <c r="CM61" s="66"/>
      <c r="CN61" s="66"/>
      <c r="CO61" s="66"/>
      <c r="CP61" s="66"/>
      <c r="CQ61" s="66"/>
      <c r="CR61" s="66"/>
      <c r="CS61" s="66"/>
      <c r="CT61" s="66"/>
      <c r="CU61" s="66"/>
      <c r="CV61" s="66"/>
      <c r="CW61" s="66"/>
    </row>
    <row r="62" spans="1:101" ht="8.1" customHeight="1" x14ac:dyDescent="0.15">
      <c r="A62" s="66" t="s">
        <v>294</v>
      </c>
      <c r="B62" s="36">
        <f t="shared" si="13"/>
        <v>48</v>
      </c>
      <c r="C62" s="40" t="s">
        <v>16</v>
      </c>
      <c r="D62" s="201" t="s">
        <v>2</v>
      </c>
      <c r="E62" s="192"/>
      <c r="F62" s="191" t="s">
        <v>15</v>
      </c>
      <c r="G62" s="194">
        <v>1</v>
      </c>
      <c r="H62" s="97"/>
      <c r="I62" s="62"/>
      <c r="J62" s="37"/>
      <c r="K62" s="38"/>
      <c r="L62" s="62"/>
      <c r="M62" s="37" t="s">
        <v>113</v>
      </c>
      <c r="N62" s="38" t="s">
        <v>114</v>
      </c>
      <c r="O62" s="62"/>
      <c r="P62" s="37" t="s">
        <v>20</v>
      </c>
      <c r="Q62" s="38">
        <v>1.0000000000000001E-5</v>
      </c>
      <c r="R62" s="62"/>
      <c r="S62" s="37"/>
      <c r="T62" s="38"/>
      <c r="U62" s="62"/>
      <c r="V62" s="37"/>
      <c r="W62" s="38"/>
      <c r="X62" s="62"/>
      <c r="Y62" s="37"/>
      <c r="Z62" s="38"/>
      <c r="AA62" s="62"/>
      <c r="AB62" s="37"/>
      <c r="AC62" s="38"/>
      <c r="AD62" s="62"/>
      <c r="AE62" s="37"/>
      <c r="AF62" s="38"/>
      <c r="AG62" s="62"/>
      <c r="AH62" s="37"/>
      <c r="AI62" s="38"/>
      <c r="AJ62" s="39">
        <f t="shared" si="43"/>
        <v>44</v>
      </c>
      <c r="AK62" s="39" t="str">
        <f t="shared" si="44"/>
        <v/>
      </c>
      <c r="AL62" s="39">
        <f t="shared" si="45"/>
        <v>34</v>
      </c>
      <c r="AM62" s="39">
        <f t="shared" si="46"/>
        <v>40</v>
      </c>
      <c r="AN62" s="39" t="str">
        <f t="shared" si="47"/>
        <v/>
      </c>
      <c r="AO62" s="39" t="str">
        <f t="shared" si="48"/>
        <v/>
      </c>
      <c r="AP62" s="39" t="str">
        <f t="shared" si="49"/>
        <v/>
      </c>
      <c r="AQ62" s="39" t="str">
        <f t="shared" si="50"/>
        <v/>
      </c>
      <c r="AR62" s="39" t="str">
        <f t="shared" si="51"/>
        <v/>
      </c>
      <c r="AS62" s="39" t="str">
        <f t="shared" si="52"/>
        <v/>
      </c>
      <c r="AT62" s="70" t="str">
        <f t="shared" si="54"/>
        <v>nouter</v>
      </c>
      <c r="AU62" s="57" t="str">
        <f t="shared" si="55"/>
        <v>-</v>
      </c>
      <c r="AV62" s="57" t="str">
        <f t="shared" si="56"/>
        <v>nouter</v>
      </c>
      <c r="AW62" s="57" t="str">
        <f t="shared" si="57"/>
        <v>nouter</v>
      </c>
      <c r="AX62" s="75" t="str">
        <f t="shared" si="58"/>
        <v>-</v>
      </c>
      <c r="AY62" s="75" t="str">
        <f t="shared" si="59"/>
        <v>-</v>
      </c>
      <c r="AZ62" s="75" t="str">
        <f t="shared" si="60"/>
        <v>-</v>
      </c>
      <c r="BA62" s="75" t="str">
        <f t="shared" si="61"/>
        <v>-</v>
      </c>
      <c r="BB62" s="75" t="str">
        <f t="shared" si="62"/>
        <v>-</v>
      </c>
      <c r="BC62" s="75" t="str">
        <f t="shared" si="63"/>
        <v>-</v>
      </c>
      <c r="BD62" s="94"/>
      <c r="BE62" s="40">
        <f t="shared" si="64"/>
        <v>200</v>
      </c>
      <c r="BF62" s="40" t="str">
        <f t="shared" si="65"/>
        <v>-</v>
      </c>
      <c r="BG62" s="40">
        <f t="shared" si="66"/>
        <v>100</v>
      </c>
      <c r="BH62" s="40">
        <f t="shared" si="67"/>
        <v>100</v>
      </c>
      <c r="BI62" s="40" t="str">
        <f t="shared" si="68"/>
        <v>-</v>
      </c>
      <c r="BJ62" s="40" t="str">
        <f t="shared" si="69"/>
        <v>-</v>
      </c>
      <c r="BK62" s="40" t="str">
        <f t="shared" si="70"/>
        <v>-</v>
      </c>
      <c r="BL62" s="40" t="str">
        <f t="shared" si="71"/>
        <v>-</v>
      </c>
      <c r="BM62" s="40" t="str">
        <f t="shared" si="72"/>
        <v>-</v>
      </c>
      <c r="BN62" s="40" t="str">
        <f t="shared" si="73"/>
        <v>-</v>
      </c>
      <c r="BO62" s="94" t="s">
        <v>2</v>
      </c>
      <c r="BP62" s="39">
        <f>IF(INDEX($AT$15:$BD$117,$B62,BV$3)&lt;&gt;"-",MAX(BP$14:BP61)+1,0)</f>
        <v>0</v>
      </c>
      <c r="BQ62" s="39" t="str">
        <f t="shared" si="74"/>
        <v/>
      </c>
      <c r="BR62" s="39" t="str">
        <f t="shared" si="75"/>
        <v/>
      </c>
      <c r="BS62" s="105" t="str">
        <f t="shared" si="76"/>
        <v/>
      </c>
      <c r="BT62" s="106" t="str">
        <f t="shared" si="77"/>
        <v/>
      </c>
      <c r="BU62" s="79" t="str">
        <f t="shared" si="78"/>
        <v/>
      </c>
      <c r="BV62" s="85" t="str">
        <f t="shared" si="79"/>
        <v/>
      </c>
      <c r="BW62" s="65" t="str">
        <f t="shared" si="80"/>
        <v/>
      </c>
      <c r="BX62" s="66" t="str">
        <f t="shared" si="53"/>
        <v/>
      </c>
      <c r="BY62" s="100" t="str">
        <f t="shared" si="81"/>
        <v/>
      </c>
      <c r="BZ62" s="198" t="str">
        <f t="shared" si="42"/>
        <v/>
      </c>
      <c r="CA62" s="85"/>
      <c r="CB62" s="85"/>
      <c r="CC62" s="85"/>
      <c r="CD62" s="85"/>
      <c r="CE62" s="85"/>
      <c r="CF62" s="85"/>
      <c r="CG62" s="85"/>
      <c r="CH62" s="85"/>
      <c r="CI62" s="85"/>
      <c r="CJ62" s="85"/>
      <c r="CK62" s="85"/>
      <c r="CL62" s="109" t="s">
        <v>2</v>
      </c>
      <c r="CM62" s="66"/>
      <c r="CN62" s="66"/>
      <c r="CO62" s="66"/>
      <c r="CP62" s="66"/>
      <c r="CQ62" s="66"/>
      <c r="CR62" s="66"/>
      <c r="CS62" s="66"/>
      <c r="CT62" s="66"/>
      <c r="CU62" s="66"/>
      <c r="CV62" s="66"/>
      <c r="CW62" s="66"/>
    </row>
    <row r="63" spans="1:101" ht="8.1" customHeight="1" x14ac:dyDescent="0.15">
      <c r="A63" s="66" t="s">
        <v>295</v>
      </c>
      <c r="B63" s="36">
        <f t="shared" si="13"/>
        <v>49</v>
      </c>
      <c r="C63" s="40" t="s">
        <v>17</v>
      </c>
      <c r="D63" s="201" t="s">
        <v>2</v>
      </c>
      <c r="E63" s="192"/>
      <c r="F63" s="191" t="s">
        <v>104</v>
      </c>
      <c r="G63" s="194" t="s">
        <v>2</v>
      </c>
      <c r="H63" s="97"/>
      <c r="I63" s="62"/>
      <c r="J63" s="37"/>
      <c r="K63" s="38"/>
      <c r="L63" s="62"/>
      <c r="M63" s="37" t="s">
        <v>24</v>
      </c>
      <c r="N63" s="38" t="s">
        <v>18</v>
      </c>
      <c r="O63" s="62"/>
      <c r="P63" s="37" t="s">
        <v>18</v>
      </c>
      <c r="Q63" s="38">
        <v>1</v>
      </c>
      <c r="R63" s="62"/>
      <c r="S63" s="37"/>
      <c r="T63" s="38"/>
      <c r="U63" s="62"/>
      <c r="V63" s="37"/>
      <c r="W63" s="38"/>
      <c r="X63" s="62"/>
      <c r="Y63" s="37"/>
      <c r="Z63" s="38"/>
      <c r="AA63" s="62"/>
      <c r="AB63" s="37"/>
      <c r="AC63" s="38"/>
      <c r="AD63" s="62"/>
      <c r="AE63" s="37"/>
      <c r="AF63" s="38"/>
      <c r="AG63" s="62"/>
      <c r="AH63" s="37"/>
      <c r="AI63" s="38"/>
      <c r="AJ63" s="39">
        <f t="shared" si="43"/>
        <v>45</v>
      </c>
      <c r="AK63" s="39" t="str">
        <f t="shared" si="44"/>
        <v/>
      </c>
      <c r="AL63" s="39">
        <f t="shared" si="45"/>
        <v>35</v>
      </c>
      <c r="AM63" s="39">
        <f t="shared" si="46"/>
        <v>41</v>
      </c>
      <c r="AN63" s="39" t="str">
        <f t="shared" si="47"/>
        <v/>
      </c>
      <c r="AO63" s="39" t="str">
        <f t="shared" si="48"/>
        <v/>
      </c>
      <c r="AP63" s="39" t="str">
        <f t="shared" si="49"/>
        <v/>
      </c>
      <c r="AQ63" s="39" t="str">
        <f t="shared" si="50"/>
        <v/>
      </c>
      <c r="AR63" s="39" t="str">
        <f t="shared" si="51"/>
        <v/>
      </c>
      <c r="AS63" s="39" t="str">
        <f t="shared" si="52"/>
        <v/>
      </c>
      <c r="AT63" s="70" t="str">
        <f t="shared" si="54"/>
        <v>ninner</v>
      </c>
      <c r="AU63" s="57" t="str">
        <f t="shared" si="55"/>
        <v>-</v>
      </c>
      <c r="AV63" s="57" t="str">
        <f t="shared" si="56"/>
        <v>ninner</v>
      </c>
      <c r="AW63" s="57" t="str">
        <f t="shared" si="57"/>
        <v>ninner</v>
      </c>
      <c r="AX63" s="75" t="str">
        <f t="shared" si="58"/>
        <v>-</v>
      </c>
      <c r="AY63" s="75" t="str">
        <f t="shared" si="59"/>
        <v>-</v>
      </c>
      <c r="AZ63" s="75" t="str">
        <f t="shared" si="60"/>
        <v>-</v>
      </c>
      <c r="BA63" s="75" t="str">
        <f t="shared" si="61"/>
        <v>-</v>
      </c>
      <c r="BB63" s="75" t="str">
        <f t="shared" si="62"/>
        <v>-</v>
      </c>
      <c r="BC63" s="75" t="str">
        <f t="shared" si="63"/>
        <v>-</v>
      </c>
      <c r="BD63" s="94"/>
      <c r="BE63" s="40">
        <f t="shared" si="64"/>
        <v>300</v>
      </c>
      <c r="BF63" s="40" t="str">
        <f t="shared" si="65"/>
        <v>-</v>
      </c>
      <c r="BG63" s="40">
        <f t="shared" si="66"/>
        <v>300</v>
      </c>
      <c r="BH63" s="40">
        <f t="shared" si="67"/>
        <v>300</v>
      </c>
      <c r="BI63" s="40" t="str">
        <f t="shared" si="68"/>
        <v>-</v>
      </c>
      <c r="BJ63" s="40" t="str">
        <f t="shared" si="69"/>
        <v>-</v>
      </c>
      <c r="BK63" s="40" t="str">
        <f t="shared" si="70"/>
        <v>-</v>
      </c>
      <c r="BL63" s="40" t="str">
        <f t="shared" si="71"/>
        <v>-</v>
      </c>
      <c r="BM63" s="40" t="str">
        <f t="shared" si="72"/>
        <v>-</v>
      </c>
      <c r="BN63" s="40" t="str">
        <f t="shared" si="73"/>
        <v>-</v>
      </c>
      <c r="BO63" s="94" t="s">
        <v>2</v>
      </c>
      <c r="BP63" s="39">
        <f>IF(INDEX($AT$15:$BD$117,$B63,BV$3)&lt;&gt;"-",MAX(BP$14:BP62)+1,0)</f>
        <v>0</v>
      </c>
      <c r="BQ63" s="39" t="str">
        <f t="shared" si="74"/>
        <v/>
      </c>
      <c r="BR63" s="39" t="str">
        <f t="shared" si="75"/>
        <v/>
      </c>
      <c r="BS63" s="105" t="str">
        <f t="shared" si="76"/>
        <v/>
      </c>
      <c r="BT63" s="106" t="str">
        <f t="shared" si="77"/>
        <v/>
      </c>
      <c r="BU63" s="79" t="str">
        <f t="shared" si="78"/>
        <v/>
      </c>
      <c r="BV63" s="85" t="str">
        <f t="shared" si="79"/>
        <v/>
      </c>
      <c r="BW63" s="65" t="str">
        <f t="shared" si="80"/>
        <v/>
      </c>
      <c r="BX63" s="66" t="str">
        <f t="shared" si="53"/>
        <v/>
      </c>
      <c r="BY63" s="100" t="str">
        <f t="shared" si="81"/>
        <v/>
      </c>
      <c r="BZ63" s="198" t="str">
        <f t="shared" si="42"/>
        <v/>
      </c>
      <c r="CA63" s="85"/>
      <c r="CB63" s="85"/>
      <c r="CC63" s="85"/>
      <c r="CD63" s="85"/>
      <c r="CE63" s="85"/>
      <c r="CF63" s="85"/>
      <c r="CG63" s="85"/>
      <c r="CH63" s="85"/>
      <c r="CI63" s="85"/>
      <c r="CJ63" s="85"/>
      <c r="CK63" s="85"/>
      <c r="CL63" s="109" t="s">
        <v>2</v>
      </c>
      <c r="CM63" s="66"/>
      <c r="CN63" s="66"/>
      <c r="CO63" s="66"/>
      <c r="CP63" s="66"/>
      <c r="CQ63" s="66"/>
      <c r="CR63" s="66"/>
      <c r="CS63" s="66"/>
      <c r="CT63" s="66"/>
      <c r="CU63" s="66"/>
      <c r="CV63" s="66"/>
      <c r="CW63" s="66"/>
    </row>
    <row r="64" spans="1:101" ht="8.1" customHeight="1" x14ac:dyDescent="0.15">
      <c r="A64" s="66" t="s">
        <v>296</v>
      </c>
      <c r="B64" s="36">
        <f t="shared" si="13"/>
        <v>50</v>
      </c>
      <c r="C64" s="40" t="s">
        <v>13</v>
      </c>
      <c r="D64" s="201" t="s">
        <v>2</v>
      </c>
      <c r="E64" s="192"/>
      <c r="F64" s="191" t="s">
        <v>20</v>
      </c>
      <c r="G64" s="194">
        <v>1.0000000000000001E-5</v>
      </c>
      <c r="H64" s="97"/>
      <c r="I64" s="62"/>
      <c r="J64" s="37"/>
      <c r="K64" s="38"/>
      <c r="L64" s="62"/>
      <c r="M64" s="37" t="s">
        <v>83</v>
      </c>
      <c r="N64" s="38" t="s">
        <v>19</v>
      </c>
      <c r="O64" s="62"/>
      <c r="P64" s="37" t="s">
        <v>21</v>
      </c>
      <c r="Q64" s="38">
        <v>0</v>
      </c>
      <c r="R64" s="62"/>
      <c r="S64" s="37"/>
      <c r="T64" s="38"/>
      <c r="U64" s="62"/>
      <c r="V64" s="37"/>
      <c r="W64" s="38"/>
      <c r="X64" s="62"/>
      <c r="Y64" s="37"/>
      <c r="Z64" s="38"/>
      <c r="AA64" s="62"/>
      <c r="AB64" s="37"/>
      <c r="AC64" s="38"/>
      <c r="AD64" s="62"/>
      <c r="AE64" s="37"/>
      <c r="AF64" s="38"/>
      <c r="AG64" s="62"/>
      <c r="AH64" s="37"/>
      <c r="AI64" s="38"/>
      <c r="AJ64" s="39">
        <f t="shared" si="43"/>
        <v>46</v>
      </c>
      <c r="AK64" s="39" t="str">
        <f t="shared" si="44"/>
        <v/>
      </c>
      <c r="AL64" s="39">
        <f t="shared" si="45"/>
        <v>36</v>
      </c>
      <c r="AM64" s="39">
        <f t="shared" si="46"/>
        <v>42</v>
      </c>
      <c r="AN64" s="39" t="str">
        <f t="shared" si="47"/>
        <v/>
      </c>
      <c r="AO64" s="39" t="str">
        <f t="shared" si="48"/>
        <v/>
      </c>
      <c r="AP64" s="39" t="str">
        <f t="shared" si="49"/>
        <v/>
      </c>
      <c r="AQ64" s="39" t="str">
        <f t="shared" si="50"/>
        <v/>
      </c>
      <c r="AR64" s="39" t="str">
        <f t="shared" si="51"/>
        <v/>
      </c>
      <c r="AS64" s="39" t="str">
        <f t="shared" si="52"/>
        <v/>
      </c>
      <c r="AT64" s="70" t="str">
        <f t="shared" si="54"/>
        <v>hclose</v>
      </c>
      <c r="AU64" s="57" t="str">
        <f t="shared" si="55"/>
        <v>-</v>
      </c>
      <c r="AV64" s="57" t="str">
        <f t="shared" si="56"/>
        <v>hclose</v>
      </c>
      <c r="AW64" s="57" t="str">
        <f t="shared" si="57"/>
        <v>hclose</v>
      </c>
      <c r="AX64" s="75" t="str">
        <f t="shared" si="58"/>
        <v>-</v>
      </c>
      <c r="AY64" s="75" t="str">
        <f t="shared" si="59"/>
        <v>-</v>
      </c>
      <c r="AZ64" s="75" t="str">
        <f t="shared" si="60"/>
        <v>-</v>
      </c>
      <c r="BA64" s="75" t="str">
        <f t="shared" si="61"/>
        <v>-</v>
      </c>
      <c r="BB64" s="75" t="str">
        <f t="shared" si="62"/>
        <v>-</v>
      </c>
      <c r="BC64" s="75" t="str">
        <f t="shared" si="63"/>
        <v>-</v>
      </c>
      <c r="BD64" s="94"/>
      <c r="BE64" s="40">
        <f t="shared" si="64"/>
        <v>9.9999999999999995E-7</v>
      </c>
      <c r="BF64" s="40" t="str">
        <f t="shared" si="65"/>
        <v>-</v>
      </c>
      <c r="BG64" s="40">
        <f t="shared" si="66"/>
        <v>9.9999999999999995E-7</v>
      </c>
      <c r="BH64" s="40">
        <f t="shared" si="67"/>
        <v>9.9999999999999995E-7</v>
      </c>
      <c r="BI64" s="40" t="str">
        <f t="shared" si="68"/>
        <v>-</v>
      </c>
      <c r="BJ64" s="40" t="str">
        <f t="shared" si="69"/>
        <v>-</v>
      </c>
      <c r="BK64" s="40" t="str">
        <f t="shared" si="70"/>
        <v>-</v>
      </c>
      <c r="BL64" s="40" t="str">
        <f t="shared" si="71"/>
        <v>-</v>
      </c>
      <c r="BM64" s="40" t="str">
        <f t="shared" si="72"/>
        <v>-</v>
      </c>
      <c r="BN64" s="40" t="str">
        <f t="shared" si="73"/>
        <v>-</v>
      </c>
      <c r="BO64" s="94" t="s">
        <v>2</v>
      </c>
      <c r="BP64" s="39">
        <f>IF(INDEX($AT$15:$BD$117,$B64,BV$3)&lt;&gt;"-",MAX(BP$14:BP63)+1,0)</f>
        <v>0</v>
      </c>
      <c r="BQ64" s="39" t="str">
        <f t="shared" si="74"/>
        <v/>
      </c>
      <c r="BR64" s="39" t="str">
        <f t="shared" si="75"/>
        <v/>
      </c>
      <c r="BS64" s="105" t="str">
        <f t="shared" si="76"/>
        <v/>
      </c>
      <c r="BT64" s="106" t="str">
        <f t="shared" si="77"/>
        <v/>
      </c>
      <c r="BU64" s="79" t="str">
        <f t="shared" si="78"/>
        <v/>
      </c>
      <c r="BV64" s="85" t="str">
        <f t="shared" si="79"/>
        <v/>
      </c>
      <c r="BW64" s="65" t="str">
        <f t="shared" si="80"/>
        <v/>
      </c>
      <c r="BX64" s="66" t="str">
        <f t="shared" si="53"/>
        <v/>
      </c>
      <c r="BY64" s="100" t="str">
        <f t="shared" si="81"/>
        <v/>
      </c>
      <c r="BZ64" s="198" t="str">
        <f t="shared" si="42"/>
        <v/>
      </c>
      <c r="CA64" s="85"/>
      <c r="CB64" s="85"/>
      <c r="CC64" s="85"/>
      <c r="CD64" s="85"/>
      <c r="CE64" s="85"/>
      <c r="CF64" s="85"/>
      <c r="CG64" s="85"/>
      <c r="CH64" s="85"/>
      <c r="CI64" s="85"/>
      <c r="CJ64" s="85"/>
      <c r="CK64" s="85"/>
      <c r="CL64" s="109" t="s">
        <v>2</v>
      </c>
      <c r="CM64" s="66"/>
      <c r="CN64" s="66"/>
      <c r="CO64" s="66"/>
      <c r="CP64" s="66"/>
      <c r="CQ64" s="66"/>
      <c r="CR64" s="66"/>
      <c r="CS64" s="66"/>
      <c r="CT64" s="66"/>
      <c r="CU64" s="66"/>
      <c r="CV64" s="66"/>
      <c r="CW64" s="66"/>
    </row>
    <row r="65" spans="1:101" ht="8.1" customHeight="1" x14ac:dyDescent="0.15">
      <c r="A65" s="66" t="s">
        <v>297</v>
      </c>
      <c r="B65" s="36">
        <f t="shared" si="13"/>
        <v>51</v>
      </c>
      <c r="C65" s="40" t="s">
        <v>14</v>
      </c>
      <c r="D65" s="201" t="s">
        <v>2</v>
      </c>
      <c r="E65" s="192"/>
      <c r="F65" s="191" t="s">
        <v>18</v>
      </c>
      <c r="G65" s="194">
        <v>1</v>
      </c>
      <c r="H65" s="97"/>
      <c r="I65" s="62"/>
      <c r="J65" s="37"/>
      <c r="K65" s="38"/>
      <c r="L65" s="62"/>
      <c r="M65" s="37" t="s">
        <v>16</v>
      </c>
      <c r="N65" s="38">
        <v>100</v>
      </c>
      <c r="O65" s="62"/>
      <c r="P65" s="37" t="s">
        <v>19</v>
      </c>
      <c r="Q65" s="38">
        <v>16</v>
      </c>
      <c r="R65" s="62"/>
      <c r="S65" s="37"/>
      <c r="T65" s="38"/>
      <c r="U65" s="62"/>
      <c r="V65" s="37"/>
      <c r="W65" s="38"/>
      <c r="X65" s="62"/>
      <c r="Y65" s="37"/>
      <c r="Z65" s="38"/>
      <c r="AA65" s="62"/>
      <c r="AB65" s="37"/>
      <c r="AC65" s="38"/>
      <c r="AD65" s="62"/>
      <c r="AE65" s="37"/>
      <c r="AF65" s="38"/>
      <c r="AG65" s="62"/>
      <c r="AH65" s="37"/>
      <c r="AI65" s="38"/>
      <c r="AJ65" s="39">
        <f t="shared" si="43"/>
        <v>47</v>
      </c>
      <c r="AK65" s="39" t="str">
        <f t="shared" si="44"/>
        <v/>
      </c>
      <c r="AL65" s="39">
        <f t="shared" si="45"/>
        <v>37</v>
      </c>
      <c r="AM65" s="39">
        <f t="shared" si="46"/>
        <v>43</v>
      </c>
      <c r="AN65" s="39" t="str">
        <f t="shared" si="47"/>
        <v/>
      </c>
      <c r="AO65" s="39" t="str">
        <f t="shared" si="48"/>
        <v/>
      </c>
      <c r="AP65" s="39" t="str">
        <f t="shared" si="49"/>
        <v/>
      </c>
      <c r="AQ65" s="39" t="str">
        <f t="shared" si="50"/>
        <v/>
      </c>
      <c r="AR65" s="39" t="str">
        <f t="shared" si="51"/>
        <v/>
      </c>
      <c r="AS65" s="39" t="str">
        <f t="shared" si="52"/>
        <v/>
      </c>
      <c r="AT65" s="70" t="str">
        <f t="shared" si="54"/>
        <v>rclose</v>
      </c>
      <c r="AU65" s="57" t="str">
        <f t="shared" si="55"/>
        <v>-</v>
      </c>
      <c r="AV65" s="57" t="str">
        <f t="shared" si="56"/>
        <v>rclose</v>
      </c>
      <c r="AW65" s="57" t="str">
        <f t="shared" si="57"/>
        <v>rclose</v>
      </c>
      <c r="AX65" s="75" t="str">
        <f t="shared" si="58"/>
        <v>-</v>
      </c>
      <c r="AY65" s="75" t="str">
        <f t="shared" si="59"/>
        <v>-</v>
      </c>
      <c r="AZ65" s="75" t="str">
        <f t="shared" si="60"/>
        <v>-</v>
      </c>
      <c r="BA65" s="75" t="str">
        <f t="shared" si="61"/>
        <v>-</v>
      </c>
      <c r="BB65" s="75" t="str">
        <f t="shared" si="62"/>
        <v>-</v>
      </c>
      <c r="BC65" s="75" t="str">
        <f t="shared" si="63"/>
        <v>-</v>
      </c>
      <c r="BD65" s="94"/>
      <c r="BE65" s="40">
        <f t="shared" si="64"/>
        <v>9.9999999999999995E-7</v>
      </c>
      <c r="BF65" s="40" t="str">
        <f t="shared" si="65"/>
        <v>-</v>
      </c>
      <c r="BG65" s="40">
        <f t="shared" si="66"/>
        <v>9.9999999999999995E-7</v>
      </c>
      <c r="BH65" s="40">
        <f t="shared" si="67"/>
        <v>9.9999999999999995E-7</v>
      </c>
      <c r="BI65" s="40" t="str">
        <f t="shared" si="68"/>
        <v>-</v>
      </c>
      <c r="BJ65" s="40" t="str">
        <f t="shared" si="69"/>
        <v>-</v>
      </c>
      <c r="BK65" s="40" t="str">
        <f t="shared" si="70"/>
        <v>-</v>
      </c>
      <c r="BL65" s="40" t="str">
        <f t="shared" si="71"/>
        <v>-</v>
      </c>
      <c r="BM65" s="40" t="str">
        <f t="shared" si="72"/>
        <v>-</v>
      </c>
      <c r="BN65" s="40" t="str">
        <f t="shared" si="73"/>
        <v>-</v>
      </c>
      <c r="BO65" s="94" t="s">
        <v>2</v>
      </c>
      <c r="BP65" s="39">
        <f>IF(INDEX($AT$15:$BD$117,$B65,BV$3)&lt;&gt;"-",MAX(BP$14:BP64)+1,0)</f>
        <v>0</v>
      </c>
      <c r="BQ65" s="39" t="str">
        <f t="shared" si="74"/>
        <v/>
      </c>
      <c r="BR65" s="39" t="str">
        <f t="shared" si="75"/>
        <v/>
      </c>
      <c r="BS65" s="105" t="str">
        <f t="shared" si="76"/>
        <v/>
      </c>
      <c r="BT65" s="106" t="str">
        <f t="shared" si="77"/>
        <v/>
      </c>
      <c r="BU65" s="79" t="str">
        <f t="shared" si="78"/>
        <v/>
      </c>
      <c r="BV65" s="85" t="str">
        <f t="shared" si="79"/>
        <v/>
      </c>
      <c r="BW65" s="65" t="str">
        <f t="shared" si="80"/>
        <v/>
      </c>
      <c r="BX65" s="66" t="str">
        <f t="shared" si="53"/>
        <v/>
      </c>
      <c r="BY65" s="100" t="str">
        <f t="shared" si="81"/>
        <v/>
      </c>
      <c r="BZ65" s="198" t="str">
        <f t="shared" si="42"/>
        <v/>
      </c>
      <c r="CA65" s="85"/>
      <c r="CB65" s="85"/>
      <c r="CC65" s="85"/>
      <c r="CD65" s="85"/>
      <c r="CE65" s="85"/>
      <c r="CF65" s="85"/>
      <c r="CG65" s="85"/>
      <c r="CH65" s="85"/>
      <c r="CI65" s="85"/>
      <c r="CJ65" s="85"/>
      <c r="CK65" s="85"/>
      <c r="CL65" s="109" t="s">
        <v>2</v>
      </c>
      <c r="CM65" s="66"/>
      <c r="CN65" s="66"/>
      <c r="CO65" s="66"/>
      <c r="CP65" s="66"/>
      <c r="CQ65" s="66"/>
      <c r="CR65" s="66"/>
      <c r="CS65" s="66"/>
      <c r="CT65" s="66"/>
      <c r="CU65" s="66"/>
      <c r="CV65" s="66"/>
      <c r="CW65" s="66"/>
    </row>
    <row r="66" spans="1:101" ht="8.1" customHeight="1" x14ac:dyDescent="0.15">
      <c r="A66" s="66" t="s">
        <v>298</v>
      </c>
      <c r="B66" s="36">
        <f t="shared" si="13"/>
        <v>52</v>
      </c>
      <c r="C66" s="40" t="s">
        <v>15</v>
      </c>
      <c r="D66" s="201" t="s">
        <v>2</v>
      </c>
      <c r="E66" s="192"/>
      <c r="F66" s="191" t="s">
        <v>21</v>
      </c>
      <c r="G66" s="194">
        <v>0</v>
      </c>
      <c r="H66" s="97"/>
      <c r="I66" s="62"/>
      <c r="J66" s="37"/>
      <c r="K66" s="38"/>
      <c r="L66" s="62"/>
      <c r="M66" s="37" t="s">
        <v>17</v>
      </c>
      <c r="N66" s="38">
        <v>300</v>
      </c>
      <c r="O66" s="62"/>
      <c r="P66" s="37" t="s">
        <v>22</v>
      </c>
      <c r="Q66" s="38">
        <v>2</v>
      </c>
      <c r="R66" s="62"/>
      <c r="S66" s="37"/>
      <c r="T66" s="38"/>
      <c r="U66" s="62"/>
      <c r="V66" s="37"/>
      <c r="W66" s="38"/>
      <c r="X66" s="62"/>
      <c r="Y66" s="37"/>
      <c r="Z66" s="38"/>
      <c r="AA66" s="62"/>
      <c r="AB66" s="37"/>
      <c r="AC66" s="38"/>
      <c r="AD66" s="62"/>
      <c r="AE66" s="37"/>
      <c r="AF66" s="38"/>
      <c r="AG66" s="62"/>
      <c r="AH66" s="37"/>
      <c r="AI66" s="38"/>
      <c r="AJ66" s="39">
        <f t="shared" si="43"/>
        <v>48</v>
      </c>
      <c r="AK66" s="39" t="str">
        <f t="shared" si="44"/>
        <v/>
      </c>
      <c r="AL66" s="39">
        <f t="shared" si="45"/>
        <v>38</v>
      </c>
      <c r="AM66" s="39">
        <f t="shared" si="46"/>
        <v>44</v>
      </c>
      <c r="AN66" s="39" t="str">
        <f t="shared" si="47"/>
        <v/>
      </c>
      <c r="AO66" s="39" t="str">
        <f t="shared" si="48"/>
        <v/>
      </c>
      <c r="AP66" s="39" t="str">
        <f t="shared" si="49"/>
        <v/>
      </c>
      <c r="AQ66" s="39" t="str">
        <f t="shared" si="50"/>
        <v/>
      </c>
      <c r="AR66" s="39" t="str">
        <f t="shared" si="51"/>
        <v/>
      </c>
      <c r="AS66" s="39" t="str">
        <f t="shared" si="52"/>
        <v/>
      </c>
      <c r="AT66" s="70" t="str">
        <f t="shared" si="54"/>
        <v>relax</v>
      </c>
      <c r="AU66" s="57" t="str">
        <f t="shared" si="55"/>
        <v>-</v>
      </c>
      <c r="AV66" s="57" t="str">
        <f t="shared" si="56"/>
        <v>relax</v>
      </c>
      <c r="AW66" s="57" t="str">
        <f t="shared" si="57"/>
        <v>relax</v>
      </c>
      <c r="AX66" s="75" t="str">
        <f t="shared" si="58"/>
        <v>-</v>
      </c>
      <c r="AY66" s="75" t="str">
        <f t="shared" si="59"/>
        <v>-</v>
      </c>
      <c r="AZ66" s="75" t="str">
        <f t="shared" si="60"/>
        <v>-</v>
      </c>
      <c r="BA66" s="75" t="str">
        <f t="shared" si="61"/>
        <v>-</v>
      </c>
      <c r="BB66" s="75" t="str">
        <f t="shared" si="62"/>
        <v>-</v>
      </c>
      <c r="BC66" s="75" t="str">
        <f t="shared" si="63"/>
        <v>-</v>
      </c>
      <c r="BD66" s="94"/>
      <c r="BE66" s="40">
        <f t="shared" si="64"/>
        <v>1</v>
      </c>
      <c r="BF66" s="40" t="str">
        <f t="shared" si="65"/>
        <v>-</v>
      </c>
      <c r="BG66" s="40">
        <f t="shared" si="66"/>
        <v>1</v>
      </c>
      <c r="BH66" s="40">
        <f t="shared" si="67"/>
        <v>1</v>
      </c>
      <c r="BI66" s="40" t="str">
        <f t="shared" si="68"/>
        <v>-</v>
      </c>
      <c r="BJ66" s="40" t="str">
        <f t="shared" si="69"/>
        <v>-</v>
      </c>
      <c r="BK66" s="40" t="str">
        <f t="shared" si="70"/>
        <v>-</v>
      </c>
      <c r="BL66" s="40" t="str">
        <f t="shared" si="71"/>
        <v>-</v>
      </c>
      <c r="BM66" s="40" t="str">
        <f t="shared" si="72"/>
        <v>-</v>
      </c>
      <c r="BN66" s="40" t="str">
        <f t="shared" si="73"/>
        <v>-</v>
      </c>
      <c r="BO66" s="94" t="s">
        <v>2</v>
      </c>
      <c r="BP66" s="39">
        <f>IF(INDEX($AT$15:$BD$117,$B66,BV$3)&lt;&gt;"-",MAX(BP$14:BP65)+1,0)</f>
        <v>0</v>
      </c>
      <c r="BQ66" s="39" t="str">
        <f t="shared" si="74"/>
        <v/>
      </c>
      <c r="BR66" s="39" t="str">
        <f t="shared" si="75"/>
        <v/>
      </c>
      <c r="BS66" s="105" t="str">
        <f t="shared" si="76"/>
        <v/>
      </c>
      <c r="BT66" s="106" t="str">
        <f t="shared" si="77"/>
        <v/>
      </c>
      <c r="BU66" s="79" t="str">
        <f t="shared" si="78"/>
        <v/>
      </c>
      <c r="BV66" s="85" t="str">
        <f t="shared" si="79"/>
        <v/>
      </c>
      <c r="BW66" s="65" t="str">
        <f t="shared" si="80"/>
        <v/>
      </c>
      <c r="BX66" s="66" t="str">
        <f t="shared" si="53"/>
        <v/>
      </c>
      <c r="BY66" s="100" t="str">
        <f t="shared" si="81"/>
        <v/>
      </c>
      <c r="BZ66" s="198" t="str">
        <f t="shared" si="42"/>
        <v/>
      </c>
      <c r="CA66" s="85"/>
      <c r="CB66" s="85"/>
      <c r="CC66" s="85"/>
      <c r="CD66" s="85"/>
      <c r="CE66" s="85"/>
      <c r="CF66" s="85"/>
      <c r="CG66" s="85"/>
      <c r="CH66" s="85"/>
      <c r="CI66" s="85"/>
      <c r="CJ66" s="85"/>
      <c r="CK66" s="85"/>
      <c r="CL66" s="109" t="s">
        <v>2</v>
      </c>
      <c r="CM66" s="66"/>
      <c r="CN66" s="66"/>
      <c r="CO66" s="66"/>
      <c r="CP66" s="66"/>
      <c r="CQ66" s="66"/>
      <c r="CR66" s="66"/>
      <c r="CS66" s="66"/>
      <c r="CT66" s="66"/>
      <c r="CU66" s="66"/>
      <c r="CV66" s="66"/>
      <c r="CW66" s="66"/>
    </row>
    <row r="67" spans="1:101" ht="8.1" customHeight="1" x14ac:dyDescent="0.15">
      <c r="A67" s="66" t="s">
        <v>299</v>
      </c>
      <c r="B67" s="36">
        <f t="shared" si="13"/>
        <v>53</v>
      </c>
      <c r="C67" s="40" t="s">
        <v>104</v>
      </c>
      <c r="D67" s="201" t="s">
        <v>2</v>
      </c>
      <c r="E67" s="192"/>
      <c r="F67" s="191" t="s">
        <v>19</v>
      </c>
      <c r="G67" s="194">
        <v>4</v>
      </c>
      <c r="H67" s="97"/>
      <c r="I67" s="62"/>
      <c r="J67" s="37"/>
      <c r="K67" s="38"/>
      <c r="L67" s="62"/>
      <c r="M67" s="37" t="s">
        <v>13</v>
      </c>
      <c r="N67" s="38">
        <v>9.9999999999999995E-7</v>
      </c>
      <c r="O67" s="62"/>
      <c r="P67" s="37" t="s">
        <v>23</v>
      </c>
      <c r="Q67" s="38">
        <v>32</v>
      </c>
      <c r="R67" s="62"/>
      <c r="S67" s="37"/>
      <c r="T67" s="38"/>
      <c r="U67" s="62"/>
      <c r="V67" s="37"/>
      <c r="W67" s="38"/>
      <c r="X67" s="62"/>
      <c r="Y67" s="37"/>
      <c r="Z67" s="38"/>
      <c r="AA67" s="62"/>
      <c r="AB67" s="37"/>
      <c r="AC67" s="38"/>
      <c r="AD67" s="62"/>
      <c r="AE67" s="37"/>
      <c r="AF67" s="38"/>
      <c r="AG67" s="62"/>
      <c r="AH67" s="37"/>
      <c r="AI67" s="38"/>
      <c r="AJ67" s="39">
        <f t="shared" si="43"/>
        <v>49</v>
      </c>
      <c r="AK67" s="39" t="str">
        <f t="shared" si="44"/>
        <v/>
      </c>
      <c r="AL67" s="39">
        <f t="shared" si="45"/>
        <v>20</v>
      </c>
      <c r="AM67" s="39">
        <f t="shared" si="46"/>
        <v>22</v>
      </c>
      <c r="AN67" s="39" t="str">
        <f t="shared" si="47"/>
        <v/>
      </c>
      <c r="AO67" s="39" t="str">
        <f t="shared" si="48"/>
        <v/>
      </c>
      <c r="AP67" s="39">
        <f t="shared" si="49"/>
        <v>31</v>
      </c>
      <c r="AQ67" s="39">
        <f t="shared" si="50"/>
        <v>36</v>
      </c>
      <c r="AR67" s="39">
        <f t="shared" si="51"/>
        <v>40</v>
      </c>
      <c r="AS67" s="39" t="str">
        <f t="shared" si="52"/>
        <v/>
      </c>
      <c r="AT67" s="70" t="str">
        <f t="shared" si="54"/>
        <v>tsmult</v>
      </c>
      <c r="AU67" s="57" t="str">
        <f t="shared" si="55"/>
        <v>-</v>
      </c>
      <c r="AV67" s="57" t="str">
        <f t="shared" si="56"/>
        <v>tsmult</v>
      </c>
      <c r="AW67" s="57" t="str">
        <f t="shared" si="57"/>
        <v>tsmult</v>
      </c>
      <c r="AX67" s="75" t="str">
        <f t="shared" si="58"/>
        <v>-</v>
      </c>
      <c r="AY67" s="75" t="str">
        <f t="shared" si="59"/>
        <v>-</v>
      </c>
      <c r="AZ67" s="75" t="str">
        <f t="shared" si="60"/>
        <v>tsmult</v>
      </c>
      <c r="BA67" s="75" t="str">
        <f t="shared" si="61"/>
        <v>tsmult</v>
      </c>
      <c r="BB67" s="75" t="str">
        <f t="shared" si="62"/>
        <v>tsmult</v>
      </c>
      <c r="BC67" s="75" t="str">
        <f t="shared" si="63"/>
        <v>-</v>
      </c>
      <c r="BD67" s="94"/>
      <c r="BE67" s="40" t="str">
        <f t="shared" si="64"/>
        <v>-</v>
      </c>
      <c r="BF67" s="40" t="str">
        <f t="shared" si="65"/>
        <v>-</v>
      </c>
      <c r="BG67" s="40" t="str">
        <f t="shared" si="66"/>
        <v>1  , 1</v>
      </c>
      <c r="BH67" s="40">
        <f t="shared" si="67"/>
        <v>1</v>
      </c>
      <c r="BI67" s="40" t="str">
        <f t="shared" si="68"/>
        <v>-</v>
      </c>
      <c r="BJ67" s="40" t="str">
        <f t="shared" si="69"/>
        <v>-</v>
      </c>
      <c r="BK67" s="40" t="str">
        <f t="shared" si="70"/>
        <v>[1.0, 1.0]</v>
      </c>
      <c r="BL67" s="40">
        <f t="shared" si="71"/>
        <v>1</v>
      </c>
      <c r="BM67" s="40" t="str">
        <f t="shared" si="72"/>
        <v>(1)</v>
      </c>
      <c r="BN67" s="40" t="str">
        <f t="shared" si="73"/>
        <v>-</v>
      </c>
      <c r="BO67" s="94" t="s">
        <v>2</v>
      </c>
      <c r="BP67" s="39">
        <f>IF(INDEX($AT$15:$BD$117,$B67,BV$3)&lt;&gt;"-",MAX(BP$14:BP66)+1,0)</f>
        <v>0</v>
      </c>
      <c r="BQ67" s="39" t="str">
        <f t="shared" si="74"/>
        <v/>
      </c>
      <c r="BR67" s="39" t="str">
        <f t="shared" si="75"/>
        <v/>
      </c>
      <c r="BS67" s="105" t="str">
        <f t="shared" si="76"/>
        <v/>
      </c>
      <c r="BT67" s="106" t="str">
        <f t="shared" si="77"/>
        <v/>
      </c>
      <c r="BU67" s="79" t="str">
        <f t="shared" si="78"/>
        <v/>
      </c>
      <c r="BV67" s="85" t="str">
        <f t="shared" si="79"/>
        <v/>
      </c>
      <c r="BW67" s="65" t="str">
        <f t="shared" si="80"/>
        <v/>
      </c>
      <c r="BX67" s="66" t="str">
        <f t="shared" si="53"/>
        <v/>
      </c>
      <c r="BY67" s="100" t="str">
        <f t="shared" si="81"/>
        <v/>
      </c>
      <c r="BZ67" s="198" t="str">
        <f t="shared" si="42"/>
        <v/>
      </c>
      <c r="CA67" s="85"/>
      <c r="CB67" s="85"/>
      <c r="CC67" s="85"/>
      <c r="CD67" s="85"/>
      <c r="CE67" s="85"/>
      <c r="CF67" s="85"/>
      <c r="CG67" s="85"/>
      <c r="CH67" s="85"/>
      <c r="CI67" s="85"/>
      <c r="CJ67" s="85"/>
      <c r="CK67" s="85"/>
      <c r="CL67" s="109" t="s">
        <v>2</v>
      </c>
      <c r="CM67" s="66"/>
      <c r="CN67" s="66"/>
      <c r="CO67" s="66"/>
      <c r="CP67" s="66"/>
      <c r="CQ67" s="66"/>
      <c r="CR67" s="66"/>
      <c r="CS67" s="66"/>
      <c r="CT67" s="66"/>
      <c r="CU67" s="66"/>
      <c r="CV67" s="66"/>
      <c r="CW67" s="66"/>
    </row>
    <row r="68" spans="1:101" ht="8.1" customHeight="1" x14ac:dyDescent="0.15">
      <c r="A68" s="66" t="s">
        <v>300</v>
      </c>
      <c r="B68" s="36">
        <f t="shared" si="13"/>
        <v>54</v>
      </c>
      <c r="C68" s="40" t="s">
        <v>20</v>
      </c>
      <c r="D68" s="201" t="s">
        <v>2</v>
      </c>
      <c r="E68" s="192"/>
      <c r="F68" s="191" t="s">
        <v>22</v>
      </c>
      <c r="G68" s="194">
        <v>0</v>
      </c>
      <c r="H68" s="97"/>
      <c r="I68" s="62"/>
      <c r="J68" s="37"/>
      <c r="K68" s="38"/>
      <c r="L68" s="62"/>
      <c r="M68" s="37" t="s">
        <v>14</v>
      </c>
      <c r="N68" s="38">
        <v>9.9999999999999995E-7</v>
      </c>
      <c r="O68" s="62"/>
      <c r="P68" s="37" t="s">
        <v>133</v>
      </c>
      <c r="Q68" s="38">
        <v>1E-3</v>
      </c>
      <c r="R68" s="62"/>
      <c r="S68" s="37"/>
      <c r="T68" s="38"/>
      <c r="U68" s="62"/>
      <c r="V68" s="37"/>
      <c r="W68" s="38"/>
      <c r="X68" s="62"/>
      <c r="Y68" s="37"/>
      <c r="Z68" s="38"/>
      <c r="AA68" s="62"/>
      <c r="AB68" s="37"/>
      <c r="AC68" s="38"/>
      <c r="AD68" s="62"/>
      <c r="AE68" s="37"/>
      <c r="AF68" s="38"/>
      <c r="AG68" s="62"/>
      <c r="AH68" s="37"/>
      <c r="AI68" s="38"/>
      <c r="AJ68" s="39">
        <f t="shared" si="43"/>
        <v>50</v>
      </c>
      <c r="AK68" s="39" t="str">
        <f t="shared" si="44"/>
        <v/>
      </c>
      <c r="AL68" s="39">
        <f t="shared" si="45"/>
        <v>42</v>
      </c>
      <c r="AM68" s="39">
        <f t="shared" si="46"/>
        <v>48</v>
      </c>
      <c r="AN68" s="39">
        <f t="shared" si="47"/>
        <v>16</v>
      </c>
      <c r="AO68" s="39" t="str">
        <f t="shared" si="48"/>
        <v/>
      </c>
      <c r="AP68" s="39">
        <f t="shared" si="49"/>
        <v>18</v>
      </c>
      <c r="AQ68" s="39">
        <f t="shared" si="50"/>
        <v>20</v>
      </c>
      <c r="AR68" s="39">
        <f t="shared" si="51"/>
        <v>24</v>
      </c>
      <c r="AS68" s="39">
        <f t="shared" si="52"/>
        <v>19</v>
      </c>
      <c r="AT68" s="70" t="str">
        <f t="shared" si="54"/>
        <v>dceps</v>
      </c>
      <c r="AU68" s="57" t="str">
        <f t="shared" si="55"/>
        <v>-</v>
      </c>
      <c r="AV68" s="57" t="str">
        <f t="shared" si="56"/>
        <v>dceps</v>
      </c>
      <c r="AW68" s="57" t="str">
        <f t="shared" si="57"/>
        <v>dceps</v>
      </c>
      <c r="AX68" s="75" t="str">
        <f t="shared" si="58"/>
        <v>dceps</v>
      </c>
      <c r="AY68" s="75" t="str">
        <f t="shared" si="59"/>
        <v>-</v>
      </c>
      <c r="AZ68" s="75" t="str">
        <f t="shared" si="60"/>
        <v>dceps</v>
      </c>
      <c r="BA68" s="75" t="str">
        <f t="shared" si="61"/>
        <v>dceps</v>
      </c>
      <c r="BB68" s="75" t="str">
        <f t="shared" si="62"/>
        <v>dceps</v>
      </c>
      <c r="BC68" s="75" t="str">
        <f t="shared" si="63"/>
        <v>dceps</v>
      </c>
      <c r="BD68" s="94"/>
      <c r="BE68" s="40">
        <f t="shared" si="64"/>
        <v>1.0000000000000001E-5</v>
      </c>
      <c r="BF68" s="40" t="str">
        <f t="shared" si="65"/>
        <v>-</v>
      </c>
      <c r="BG68" s="40">
        <f t="shared" si="66"/>
        <v>1.0000000000000001E-5</v>
      </c>
      <c r="BH68" s="40">
        <f t="shared" si="67"/>
        <v>1.0000000000000001E-5</v>
      </c>
      <c r="BI68" s="40">
        <f t="shared" si="68"/>
        <v>1.0000000000000001E-5</v>
      </c>
      <c r="BJ68" s="40" t="str">
        <f t="shared" si="69"/>
        <v>-</v>
      </c>
      <c r="BK68" s="40">
        <f t="shared" si="70"/>
        <v>1.0000000000000001E-5</v>
      </c>
      <c r="BL68" s="40">
        <f t="shared" si="71"/>
        <v>1.0000000000000001E-5</v>
      </c>
      <c r="BM68" s="40">
        <f t="shared" si="72"/>
        <v>1.0000000000000001E-5</v>
      </c>
      <c r="BN68" s="40">
        <f t="shared" si="73"/>
        <v>1.0000000000000001E-5</v>
      </c>
      <c r="BO68" s="94" t="s">
        <v>2</v>
      </c>
      <c r="BP68" s="39">
        <f>IF(INDEX($AT$15:$BD$117,$B68,BV$3)&lt;&gt;"-",MAX(BP$14:BP67)+1,0)</f>
        <v>13</v>
      </c>
      <c r="BQ68" s="39" t="str">
        <f t="shared" si="74"/>
        <v/>
      </c>
      <c r="BR68" s="39" t="str">
        <f t="shared" si="75"/>
        <v/>
      </c>
      <c r="BS68" s="105" t="str">
        <f t="shared" si="76"/>
        <v/>
      </c>
      <c r="BT68" s="106" t="str">
        <f t="shared" si="77"/>
        <v/>
      </c>
      <c r="BU68" s="79" t="str">
        <f t="shared" si="78"/>
        <v/>
      </c>
      <c r="BV68" s="85" t="str">
        <f t="shared" si="79"/>
        <v/>
      </c>
      <c r="BW68" s="65" t="str">
        <f t="shared" si="80"/>
        <v/>
      </c>
      <c r="BX68" s="66" t="str">
        <f t="shared" si="53"/>
        <v/>
      </c>
      <c r="BY68" s="100" t="str">
        <f t="shared" si="81"/>
        <v/>
      </c>
      <c r="BZ68" s="198" t="str">
        <f t="shared" si="42"/>
        <v/>
      </c>
      <c r="CA68" s="85"/>
      <c r="CB68" s="85"/>
      <c r="CC68" s="85"/>
      <c r="CD68" s="85"/>
      <c r="CE68" s="85"/>
      <c r="CF68" s="85"/>
      <c r="CG68" s="85"/>
      <c r="CH68" s="85"/>
      <c r="CI68" s="85"/>
      <c r="CJ68" s="85"/>
      <c r="CK68" s="85"/>
      <c r="CL68" s="109" t="s">
        <v>2</v>
      </c>
      <c r="CM68" s="66"/>
      <c r="CN68" s="66"/>
      <c r="CO68" s="66"/>
      <c r="CP68" s="66"/>
      <c r="CQ68" s="66"/>
      <c r="CR68" s="66"/>
      <c r="CS68" s="66"/>
      <c r="CT68" s="66"/>
      <c r="CU68" s="66"/>
      <c r="CV68" s="66"/>
      <c r="CW68" s="66"/>
    </row>
    <row r="69" spans="1:101" ht="8.1" customHeight="1" x14ac:dyDescent="0.15">
      <c r="A69" s="66" t="s">
        <v>301</v>
      </c>
      <c r="B69" s="36">
        <f t="shared" si="13"/>
        <v>55</v>
      </c>
      <c r="C69" s="40" t="s">
        <v>18</v>
      </c>
      <c r="D69" s="201" t="s">
        <v>2</v>
      </c>
      <c r="E69" s="192"/>
      <c r="F69" s="191" t="s">
        <v>23</v>
      </c>
      <c r="G69" s="194">
        <v>8</v>
      </c>
      <c r="H69" s="97"/>
      <c r="I69" s="62"/>
      <c r="J69" s="37"/>
      <c r="K69" s="38"/>
      <c r="L69" s="62"/>
      <c r="M69" s="37" t="s">
        <v>15</v>
      </c>
      <c r="N69" s="38">
        <v>1</v>
      </c>
      <c r="O69" s="62"/>
      <c r="P69" s="37" t="s">
        <v>24</v>
      </c>
      <c r="Q69" s="38" t="s">
        <v>18</v>
      </c>
      <c r="R69" s="62"/>
      <c r="S69" s="37"/>
      <c r="T69" s="38"/>
      <c r="U69" s="62"/>
      <c r="V69" s="37"/>
      <c r="W69" s="38"/>
      <c r="X69" s="62"/>
      <c r="Y69" s="37"/>
      <c r="Z69" s="38"/>
      <c r="AA69" s="62"/>
      <c r="AB69" s="37"/>
      <c r="AC69" s="38"/>
      <c r="AD69" s="62"/>
      <c r="AE69" s="37"/>
      <c r="AF69" s="38"/>
      <c r="AG69" s="62"/>
      <c r="AH69" s="37"/>
      <c r="AI69" s="38"/>
      <c r="AJ69" s="39">
        <f t="shared" si="43"/>
        <v>51</v>
      </c>
      <c r="AK69" s="39" t="str">
        <f t="shared" si="44"/>
        <v/>
      </c>
      <c r="AL69" s="39">
        <f t="shared" si="45"/>
        <v>43</v>
      </c>
      <c r="AM69" s="39">
        <f t="shared" si="46"/>
        <v>49</v>
      </c>
      <c r="AN69" s="39">
        <f t="shared" si="47"/>
        <v>17</v>
      </c>
      <c r="AO69" s="39" t="str">
        <f t="shared" si="48"/>
        <v/>
      </c>
      <c r="AP69" s="39">
        <f t="shared" si="49"/>
        <v>19</v>
      </c>
      <c r="AQ69" s="39">
        <f t="shared" si="50"/>
        <v>21</v>
      </c>
      <c r="AR69" s="39">
        <f t="shared" si="51"/>
        <v>25</v>
      </c>
      <c r="AS69" s="39">
        <f t="shared" si="52"/>
        <v>20</v>
      </c>
      <c r="AT69" s="70" t="str">
        <f t="shared" si="54"/>
        <v>nplane</v>
      </c>
      <c r="AU69" s="57" t="str">
        <f t="shared" si="55"/>
        <v>-</v>
      </c>
      <c r="AV69" s="57" t="str">
        <f t="shared" si="56"/>
        <v>nplane</v>
      </c>
      <c r="AW69" s="57" t="str">
        <f t="shared" si="57"/>
        <v>nplane</v>
      </c>
      <c r="AX69" s="75" t="str">
        <f t="shared" si="58"/>
        <v>nplane</v>
      </c>
      <c r="AY69" s="75" t="str">
        <f t="shared" si="59"/>
        <v>-</v>
      </c>
      <c r="AZ69" s="75" t="str">
        <f t="shared" si="60"/>
        <v>nplane</v>
      </c>
      <c r="BA69" s="75" t="str">
        <f t="shared" si="61"/>
        <v>nplane</v>
      </c>
      <c r="BB69" s="75" t="str">
        <f t="shared" si="62"/>
        <v>nplane</v>
      </c>
      <c r="BC69" s="75" t="str">
        <f t="shared" si="63"/>
        <v>nplane</v>
      </c>
      <c r="BD69" s="94"/>
      <c r="BE69" s="40">
        <f t="shared" si="64"/>
        <v>1</v>
      </c>
      <c r="BF69" s="40" t="str">
        <f t="shared" si="65"/>
        <v>-</v>
      </c>
      <c r="BG69" s="40">
        <f t="shared" si="66"/>
        <v>1</v>
      </c>
      <c r="BH69" s="40">
        <f t="shared" si="67"/>
        <v>1</v>
      </c>
      <c r="BI69" s="40">
        <f t="shared" si="68"/>
        <v>1</v>
      </c>
      <c r="BJ69" s="40" t="str">
        <f t="shared" si="69"/>
        <v>-</v>
      </c>
      <c r="BK69" s="40">
        <f t="shared" si="70"/>
        <v>1</v>
      </c>
      <c r="BL69" s="40">
        <f t="shared" si="71"/>
        <v>1</v>
      </c>
      <c r="BM69" s="40">
        <f t="shared" si="72"/>
        <v>0</v>
      </c>
      <c r="BN69" s="40">
        <f t="shared" si="73"/>
        <v>0</v>
      </c>
      <c r="BO69" s="94" t="s">
        <v>2</v>
      </c>
      <c r="BP69" s="39">
        <f>IF(INDEX($AT$15:$BD$117,$B69,BV$3)&lt;&gt;"-",MAX(BP$14:BP68)+1,0)</f>
        <v>14</v>
      </c>
      <c r="BQ69" s="39" t="str">
        <f t="shared" si="74"/>
        <v/>
      </c>
      <c r="BR69" s="39" t="str">
        <f t="shared" si="75"/>
        <v/>
      </c>
      <c r="BS69" s="105" t="str">
        <f t="shared" si="76"/>
        <v/>
      </c>
      <c r="BT69" s="106" t="str">
        <f t="shared" si="77"/>
        <v/>
      </c>
      <c r="BU69" s="79" t="str">
        <f t="shared" si="78"/>
        <v/>
      </c>
      <c r="BV69" s="85" t="str">
        <f t="shared" si="79"/>
        <v/>
      </c>
      <c r="BW69" s="65" t="str">
        <f t="shared" si="80"/>
        <v/>
      </c>
      <c r="BX69" s="66" t="str">
        <f t="shared" si="53"/>
        <v/>
      </c>
      <c r="BY69" s="100" t="str">
        <f t="shared" si="81"/>
        <v/>
      </c>
      <c r="BZ69" s="198" t="str">
        <f t="shared" si="42"/>
        <v/>
      </c>
      <c r="CA69" s="85"/>
      <c r="CB69" s="85"/>
      <c r="CC69" s="85"/>
      <c r="CD69" s="85"/>
      <c r="CE69" s="85"/>
      <c r="CF69" s="85"/>
      <c r="CG69" s="85"/>
      <c r="CH69" s="85"/>
      <c r="CI69" s="85"/>
      <c r="CJ69" s="85"/>
      <c r="CK69" s="85"/>
      <c r="CL69" s="109" t="s">
        <v>2</v>
      </c>
      <c r="CM69" s="66"/>
      <c r="CN69" s="66"/>
      <c r="CO69" s="66"/>
      <c r="CP69" s="66"/>
      <c r="CQ69" s="66"/>
      <c r="CR69" s="66"/>
      <c r="CS69" s="66"/>
      <c r="CT69" s="66"/>
      <c r="CU69" s="66"/>
      <c r="CV69" s="66"/>
      <c r="CW69" s="66"/>
    </row>
    <row r="70" spans="1:101" ht="8.1" customHeight="1" x14ac:dyDescent="0.15">
      <c r="A70" s="66" t="s">
        <v>302</v>
      </c>
      <c r="B70" s="36">
        <f t="shared" si="13"/>
        <v>56</v>
      </c>
      <c r="C70" s="40" t="s">
        <v>21</v>
      </c>
      <c r="D70" s="201" t="s">
        <v>2</v>
      </c>
      <c r="E70" s="192"/>
      <c r="F70" s="191" t="s">
        <v>24</v>
      </c>
      <c r="G70" s="194" t="s">
        <v>18</v>
      </c>
      <c r="H70" s="97"/>
      <c r="I70" s="62"/>
      <c r="J70" s="37"/>
      <c r="K70" s="38"/>
      <c r="L70" s="62"/>
      <c r="M70" s="37" t="s">
        <v>4</v>
      </c>
      <c r="N70" s="38">
        <v>10</v>
      </c>
      <c r="O70" s="62"/>
      <c r="P70" s="37" t="s">
        <v>83</v>
      </c>
      <c r="Q70" s="38" t="s">
        <v>19</v>
      </c>
      <c r="R70" s="62"/>
      <c r="S70" s="37"/>
      <c r="T70" s="38"/>
      <c r="U70" s="62"/>
      <c r="V70" s="37"/>
      <c r="W70" s="38"/>
      <c r="X70" s="62"/>
      <c r="Y70" s="37"/>
      <c r="Z70" s="38"/>
      <c r="AA70" s="62"/>
      <c r="AB70" s="37"/>
      <c r="AC70" s="38"/>
      <c r="AD70" s="62"/>
      <c r="AE70" s="37"/>
      <c r="AF70" s="38"/>
      <c r="AG70" s="62"/>
      <c r="AH70" s="37"/>
      <c r="AI70" s="38"/>
      <c r="AJ70" s="39">
        <f t="shared" si="43"/>
        <v>52</v>
      </c>
      <c r="AK70" s="39" t="str">
        <f t="shared" si="44"/>
        <v/>
      </c>
      <c r="AL70" s="39">
        <f t="shared" si="45"/>
        <v>44</v>
      </c>
      <c r="AM70" s="39">
        <f t="shared" si="46"/>
        <v>50</v>
      </c>
      <c r="AN70" s="39">
        <f t="shared" si="47"/>
        <v>18</v>
      </c>
      <c r="AO70" s="39" t="str">
        <f t="shared" si="48"/>
        <v/>
      </c>
      <c r="AP70" s="39">
        <f t="shared" si="49"/>
        <v>20</v>
      </c>
      <c r="AQ70" s="39">
        <f t="shared" si="50"/>
        <v>22</v>
      </c>
      <c r="AR70" s="39">
        <f t="shared" si="51"/>
        <v>26</v>
      </c>
      <c r="AS70" s="39">
        <f t="shared" si="52"/>
        <v>21</v>
      </c>
      <c r="AT70" s="70" t="str">
        <f t="shared" si="54"/>
        <v>npl</v>
      </c>
      <c r="AU70" s="57" t="str">
        <f t="shared" si="55"/>
        <v>-</v>
      </c>
      <c r="AV70" s="57" t="str">
        <f t="shared" si="56"/>
        <v>npl</v>
      </c>
      <c r="AW70" s="57" t="str">
        <f t="shared" si="57"/>
        <v>npl</v>
      </c>
      <c r="AX70" s="75" t="str">
        <f t="shared" si="58"/>
        <v>npl</v>
      </c>
      <c r="AY70" s="75" t="str">
        <f t="shared" si="59"/>
        <v>-</v>
      </c>
      <c r="AZ70" s="75" t="str">
        <f t="shared" si="60"/>
        <v>npl</v>
      </c>
      <c r="BA70" s="75" t="str">
        <f t="shared" si="61"/>
        <v>npl</v>
      </c>
      <c r="BB70" s="75" t="str">
        <f t="shared" si="62"/>
        <v>npl</v>
      </c>
      <c r="BC70" s="75" t="str">
        <f t="shared" si="63"/>
        <v>npl</v>
      </c>
      <c r="BD70" s="94"/>
      <c r="BE70" s="40">
        <f t="shared" si="64"/>
        <v>0</v>
      </c>
      <c r="BF70" s="40" t="str">
        <f t="shared" si="65"/>
        <v>-</v>
      </c>
      <c r="BG70" s="40">
        <f t="shared" si="66"/>
        <v>0</v>
      </c>
      <c r="BH70" s="40">
        <f t="shared" si="67"/>
        <v>0</v>
      </c>
      <c r="BI70" s="40">
        <f t="shared" si="68"/>
        <v>0</v>
      </c>
      <c r="BJ70" s="40" t="str">
        <f t="shared" si="69"/>
        <v>-</v>
      </c>
      <c r="BK70" s="40">
        <f t="shared" si="70"/>
        <v>16</v>
      </c>
      <c r="BL70" s="40">
        <f t="shared" si="71"/>
        <v>0</v>
      </c>
      <c r="BM70" s="40">
        <f t="shared" si="72"/>
        <v>0</v>
      </c>
      <c r="BN70" s="40">
        <f t="shared" si="73"/>
        <v>0</v>
      </c>
      <c r="BO70" s="94" t="s">
        <v>2</v>
      </c>
      <c r="BP70" s="39">
        <f>IF(INDEX($AT$15:$BD$117,$B70,BV$3)&lt;&gt;"-",MAX(BP$14:BP69)+1,0)</f>
        <v>15</v>
      </c>
      <c r="BQ70" s="39" t="str">
        <f t="shared" si="74"/>
        <v/>
      </c>
      <c r="BR70" s="39" t="str">
        <f t="shared" si="75"/>
        <v/>
      </c>
      <c r="BS70" s="105" t="str">
        <f t="shared" si="76"/>
        <v/>
      </c>
      <c r="BT70" s="106" t="str">
        <f t="shared" si="77"/>
        <v/>
      </c>
      <c r="BU70" s="79" t="str">
        <f t="shared" si="78"/>
        <v/>
      </c>
      <c r="BV70" s="85" t="str">
        <f t="shared" si="79"/>
        <v/>
      </c>
      <c r="BW70" s="65" t="str">
        <f t="shared" si="80"/>
        <v/>
      </c>
      <c r="BX70" s="66" t="str">
        <f t="shared" si="53"/>
        <v/>
      </c>
      <c r="BY70" s="100" t="str">
        <f t="shared" si="81"/>
        <v/>
      </c>
      <c r="BZ70" s="198" t="str">
        <f t="shared" si="42"/>
        <v/>
      </c>
      <c r="CA70" s="85"/>
      <c r="CB70" s="85"/>
      <c r="CC70" s="85"/>
      <c r="CD70" s="85"/>
      <c r="CE70" s="85"/>
      <c r="CF70" s="85"/>
      <c r="CG70" s="85"/>
      <c r="CH70" s="85"/>
      <c r="CI70" s="85"/>
      <c r="CJ70" s="85"/>
      <c r="CK70" s="85"/>
      <c r="CL70" s="109" t="s">
        <v>2</v>
      </c>
      <c r="CM70" s="66"/>
      <c r="CN70" s="66"/>
      <c r="CO70" s="66"/>
      <c r="CP70" s="66"/>
      <c r="CQ70" s="66"/>
      <c r="CR70" s="66"/>
      <c r="CS70" s="66"/>
      <c r="CT70" s="66"/>
      <c r="CU70" s="66"/>
      <c r="CV70" s="66"/>
      <c r="CW70" s="66"/>
    </row>
    <row r="71" spans="1:101" ht="8.1" customHeight="1" x14ac:dyDescent="0.15">
      <c r="A71" s="66" t="s">
        <v>303</v>
      </c>
      <c r="B71" s="36">
        <f t="shared" si="13"/>
        <v>57</v>
      </c>
      <c r="C71" s="40" t="s">
        <v>19</v>
      </c>
      <c r="D71" s="201" t="s">
        <v>2</v>
      </c>
      <c r="E71" s="192"/>
      <c r="F71" s="191" t="s">
        <v>83</v>
      </c>
      <c r="G71" s="194" t="s">
        <v>19</v>
      </c>
      <c r="H71" s="97"/>
      <c r="I71" s="62"/>
      <c r="J71" s="37"/>
      <c r="K71" s="38"/>
      <c r="L71" s="62"/>
      <c r="M71" s="37" t="s">
        <v>34</v>
      </c>
      <c r="N71" s="38">
        <v>1</v>
      </c>
      <c r="O71" s="62"/>
      <c r="P71" s="37" t="s">
        <v>135</v>
      </c>
      <c r="Q71" s="38">
        <v>0</v>
      </c>
      <c r="R71" s="62"/>
      <c r="S71" s="37"/>
      <c r="T71" s="38"/>
      <c r="U71" s="62"/>
      <c r="V71" s="37"/>
      <c r="W71" s="38"/>
      <c r="X71" s="62"/>
      <c r="Y71" s="37"/>
      <c r="Z71" s="38"/>
      <c r="AA71" s="62"/>
      <c r="AB71" s="37"/>
      <c r="AC71" s="38"/>
      <c r="AD71" s="62"/>
      <c r="AE71" s="37"/>
      <c r="AF71" s="38"/>
      <c r="AG71" s="62"/>
      <c r="AH71" s="37"/>
      <c r="AI71" s="38"/>
      <c r="AJ71" s="39">
        <f t="shared" si="43"/>
        <v>53</v>
      </c>
      <c r="AK71" s="39" t="str">
        <f t="shared" si="44"/>
        <v/>
      </c>
      <c r="AL71" s="39">
        <f t="shared" si="45"/>
        <v>45</v>
      </c>
      <c r="AM71" s="39">
        <f t="shared" si="46"/>
        <v>51</v>
      </c>
      <c r="AN71" s="39">
        <f t="shared" si="47"/>
        <v>19</v>
      </c>
      <c r="AO71" s="39" t="str">
        <f t="shared" si="48"/>
        <v/>
      </c>
      <c r="AP71" s="39">
        <f t="shared" si="49"/>
        <v>21</v>
      </c>
      <c r="AQ71" s="39">
        <f t="shared" si="50"/>
        <v>23</v>
      </c>
      <c r="AR71" s="39">
        <f t="shared" si="51"/>
        <v>27</v>
      </c>
      <c r="AS71" s="39">
        <f t="shared" si="52"/>
        <v>22</v>
      </c>
      <c r="AT71" s="70" t="str">
        <f t="shared" si="54"/>
        <v>nph</v>
      </c>
      <c r="AU71" s="57" t="str">
        <f t="shared" si="55"/>
        <v>-</v>
      </c>
      <c r="AV71" s="57" t="str">
        <f t="shared" si="56"/>
        <v>nph</v>
      </c>
      <c r="AW71" s="57" t="str">
        <f t="shared" si="57"/>
        <v>nph</v>
      </c>
      <c r="AX71" s="75" t="str">
        <f t="shared" si="58"/>
        <v>nph</v>
      </c>
      <c r="AY71" s="75" t="str">
        <f t="shared" si="59"/>
        <v>-</v>
      </c>
      <c r="AZ71" s="75" t="str">
        <f t="shared" si="60"/>
        <v>nph</v>
      </c>
      <c r="BA71" s="75" t="str">
        <f t="shared" si="61"/>
        <v>nph</v>
      </c>
      <c r="BB71" s="75" t="str">
        <f t="shared" si="62"/>
        <v>nph</v>
      </c>
      <c r="BC71" s="75" t="str">
        <f t="shared" si="63"/>
        <v>nph</v>
      </c>
      <c r="BD71" s="94"/>
      <c r="BE71" s="40">
        <f t="shared" si="64"/>
        <v>4</v>
      </c>
      <c r="BF71" s="40" t="str">
        <f t="shared" si="65"/>
        <v>-</v>
      </c>
      <c r="BG71" s="40">
        <f t="shared" si="66"/>
        <v>16</v>
      </c>
      <c r="BH71" s="40">
        <f t="shared" si="67"/>
        <v>16</v>
      </c>
      <c r="BI71" s="40">
        <f t="shared" si="68"/>
        <v>16</v>
      </c>
      <c r="BJ71" s="40" t="str">
        <f t="shared" si="69"/>
        <v>-</v>
      </c>
      <c r="BK71" s="40">
        <f t="shared" si="70"/>
        <v>16</v>
      </c>
      <c r="BL71" s="40">
        <f t="shared" si="71"/>
        <v>16</v>
      </c>
      <c r="BM71" s="40">
        <f t="shared" si="72"/>
        <v>10</v>
      </c>
      <c r="BN71" s="40">
        <f t="shared" si="73"/>
        <v>16</v>
      </c>
      <c r="BO71" s="94" t="s">
        <v>2</v>
      </c>
      <c r="BP71" s="39">
        <f>IF(INDEX($AT$15:$BD$117,$B71,BV$3)&lt;&gt;"-",MAX(BP$14:BP70)+1,0)</f>
        <v>16</v>
      </c>
      <c r="BQ71" s="39" t="str">
        <f t="shared" si="74"/>
        <v/>
      </c>
      <c r="BR71" s="39" t="str">
        <f t="shared" si="75"/>
        <v/>
      </c>
      <c r="BS71" s="105" t="str">
        <f t="shared" si="76"/>
        <v/>
      </c>
      <c r="BT71" s="106" t="str">
        <f t="shared" si="77"/>
        <v/>
      </c>
      <c r="BU71" s="79" t="str">
        <f t="shared" si="78"/>
        <v/>
      </c>
      <c r="BV71" s="85" t="str">
        <f t="shared" si="79"/>
        <v/>
      </c>
      <c r="BW71" s="65" t="str">
        <f t="shared" si="80"/>
        <v/>
      </c>
      <c r="BX71" s="66" t="str">
        <f t="shared" si="53"/>
        <v/>
      </c>
      <c r="BY71" s="100" t="str">
        <f t="shared" si="81"/>
        <v/>
      </c>
      <c r="BZ71" s="198" t="str">
        <f t="shared" si="42"/>
        <v/>
      </c>
      <c r="CA71" s="85"/>
      <c r="CB71" s="85"/>
      <c r="CC71" s="85"/>
      <c r="CD71" s="85"/>
      <c r="CE71" s="85"/>
      <c r="CF71" s="85"/>
      <c r="CG71" s="85"/>
      <c r="CH71" s="85"/>
      <c r="CI71" s="85"/>
      <c r="CJ71" s="85"/>
      <c r="CK71" s="85"/>
      <c r="CL71" s="109" t="s">
        <v>2</v>
      </c>
      <c r="CM71" s="66"/>
      <c r="CN71" s="66"/>
      <c r="CO71" s="66"/>
      <c r="CP71" s="66"/>
      <c r="CQ71" s="66"/>
      <c r="CR71" s="66"/>
      <c r="CS71" s="66"/>
      <c r="CT71" s="66"/>
      <c r="CU71" s="66"/>
      <c r="CV71" s="66"/>
      <c r="CW71" s="66"/>
    </row>
    <row r="72" spans="1:101" ht="8.1" customHeight="1" x14ac:dyDescent="0.15">
      <c r="A72" s="66" t="s">
        <v>304</v>
      </c>
      <c r="B72" s="36">
        <f t="shared" si="13"/>
        <v>58</v>
      </c>
      <c r="C72" s="40" t="s">
        <v>22</v>
      </c>
      <c r="D72" s="201" t="s">
        <v>2</v>
      </c>
      <c r="E72" s="192"/>
      <c r="F72" s="191" t="s">
        <v>26</v>
      </c>
      <c r="G72" s="194" t="s">
        <v>2</v>
      </c>
      <c r="H72" s="97"/>
      <c r="I72" s="62"/>
      <c r="J72" s="37"/>
      <c r="K72" s="38"/>
      <c r="L72" s="62"/>
      <c r="M72" s="37" t="s">
        <v>34</v>
      </c>
      <c r="N72" s="38">
        <v>1</v>
      </c>
      <c r="O72" s="62"/>
      <c r="P72" s="37" t="s">
        <v>134</v>
      </c>
      <c r="Q72" s="38">
        <v>0</v>
      </c>
      <c r="R72" s="62"/>
      <c r="S72" s="37"/>
      <c r="T72" s="38"/>
      <c r="U72" s="62"/>
      <c r="V72" s="37"/>
      <c r="W72" s="38"/>
      <c r="X72" s="62"/>
      <c r="Y72" s="37"/>
      <c r="Z72" s="38"/>
      <c r="AA72" s="62"/>
      <c r="AB72" s="37"/>
      <c r="AC72" s="38"/>
      <c r="AD72" s="62"/>
      <c r="AE72" s="37"/>
      <c r="AF72" s="38"/>
      <c r="AG72" s="62"/>
      <c r="AH72" s="37"/>
      <c r="AI72" s="38"/>
      <c r="AJ72" s="39">
        <f t="shared" si="43"/>
        <v>54</v>
      </c>
      <c r="AK72" s="39" t="str">
        <f t="shared" si="44"/>
        <v/>
      </c>
      <c r="AL72" s="39">
        <f t="shared" si="45"/>
        <v>46</v>
      </c>
      <c r="AM72" s="39">
        <f t="shared" si="46"/>
        <v>52</v>
      </c>
      <c r="AN72" s="39">
        <f t="shared" si="47"/>
        <v>20</v>
      </c>
      <c r="AO72" s="39" t="str">
        <f t="shared" si="48"/>
        <v/>
      </c>
      <c r="AP72" s="39">
        <f t="shared" si="49"/>
        <v>22</v>
      </c>
      <c r="AQ72" s="39">
        <f t="shared" si="50"/>
        <v>24</v>
      </c>
      <c r="AR72" s="39">
        <f t="shared" si="51"/>
        <v>28</v>
      </c>
      <c r="AS72" s="39">
        <f t="shared" si="52"/>
        <v>23</v>
      </c>
      <c r="AT72" s="70" t="str">
        <f t="shared" si="54"/>
        <v>npmin</v>
      </c>
      <c r="AU72" s="57" t="str">
        <f t="shared" si="55"/>
        <v>-</v>
      </c>
      <c r="AV72" s="57" t="str">
        <f t="shared" si="56"/>
        <v>npmin</v>
      </c>
      <c r="AW72" s="57" t="str">
        <f t="shared" si="57"/>
        <v>npmin</v>
      </c>
      <c r="AX72" s="75" t="str">
        <f t="shared" si="58"/>
        <v>npmin</v>
      </c>
      <c r="AY72" s="75" t="str">
        <f t="shared" si="59"/>
        <v>-</v>
      </c>
      <c r="AZ72" s="75" t="str">
        <f t="shared" si="60"/>
        <v>npmin</v>
      </c>
      <c r="BA72" s="75" t="str">
        <f t="shared" si="61"/>
        <v>npmin</v>
      </c>
      <c r="BB72" s="75" t="str">
        <f t="shared" si="62"/>
        <v>npmin</v>
      </c>
      <c r="BC72" s="75" t="str">
        <f t="shared" si="63"/>
        <v>npmin</v>
      </c>
      <c r="BD72" s="94"/>
      <c r="BE72" s="40">
        <f t="shared" si="64"/>
        <v>0</v>
      </c>
      <c r="BF72" s="40" t="str">
        <f t="shared" si="65"/>
        <v>-</v>
      </c>
      <c r="BG72" s="40">
        <f t="shared" si="66"/>
        <v>4</v>
      </c>
      <c r="BH72" s="40">
        <f t="shared" si="67"/>
        <v>2</v>
      </c>
      <c r="BI72" s="40">
        <f t="shared" si="68"/>
        <v>2</v>
      </c>
      <c r="BJ72" s="40" t="str">
        <f t="shared" si="69"/>
        <v>-</v>
      </c>
      <c r="BK72" s="40">
        <f t="shared" si="70"/>
        <v>4</v>
      </c>
      <c r="BL72" s="40">
        <f t="shared" si="71"/>
        <v>2</v>
      </c>
      <c r="BM72" s="40">
        <f t="shared" si="72"/>
        <v>2</v>
      </c>
      <c r="BN72" s="40">
        <f t="shared" si="73"/>
        <v>0</v>
      </c>
      <c r="BO72" s="94" t="s">
        <v>2</v>
      </c>
      <c r="BP72" s="39">
        <f>IF(INDEX($AT$15:$BD$117,$B72,BV$3)&lt;&gt;"-",MAX(BP$14:BP71)+1,0)</f>
        <v>17</v>
      </c>
      <c r="BQ72" s="39" t="str">
        <f t="shared" si="74"/>
        <v/>
      </c>
      <c r="BR72" s="39" t="str">
        <f t="shared" si="75"/>
        <v/>
      </c>
      <c r="BS72" s="105" t="str">
        <f t="shared" si="76"/>
        <v/>
      </c>
      <c r="BT72" s="106" t="str">
        <f t="shared" si="77"/>
        <v/>
      </c>
      <c r="BU72" s="79" t="str">
        <f t="shared" si="78"/>
        <v/>
      </c>
      <c r="BV72" s="85" t="str">
        <f t="shared" si="79"/>
        <v/>
      </c>
      <c r="BW72" s="65" t="str">
        <f t="shared" si="80"/>
        <v/>
      </c>
      <c r="BX72" s="66" t="str">
        <f t="shared" si="53"/>
        <v/>
      </c>
      <c r="BY72" s="100" t="str">
        <f t="shared" si="81"/>
        <v/>
      </c>
      <c r="BZ72" s="198" t="str">
        <f t="shared" si="42"/>
        <v/>
      </c>
      <c r="CA72" s="85"/>
      <c r="CB72" s="85"/>
      <c r="CC72" s="85"/>
      <c r="CD72" s="85"/>
      <c r="CE72" s="85"/>
      <c r="CF72" s="85"/>
      <c r="CG72" s="85"/>
      <c r="CH72" s="85"/>
      <c r="CI72" s="85"/>
      <c r="CJ72" s="85"/>
      <c r="CK72" s="85"/>
      <c r="CL72" s="109" t="s">
        <v>2</v>
      </c>
      <c r="CM72" s="66"/>
      <c r="CN72" s="66"/>
      <c r="CO72" s="66"/>
      <c r="CP72" s="66"/>
      <c r="CQ72" s="66"/>
      <c r="CR72" s="66"/>
      <c r="CS72" s="66"/>
      <c r="CT72" s="66"/>
      <c r="CU72" s="66"/>
      <c r="CV72" s="66"/>
      <c r="CW72" s="66"/>
    </row>
    <row r="73" spans="1:101" ht="8.1" customHeight="1" x14ac:dyDescent="0.15">
      <c r="A73" s="66" t="s">
        <v>305</v>
      </c>
      <c r="B73" s="36">
        <f t="shared" si="13"/>
        <v>59</v>
      </c>
      <c r="C73" s="40" t="s">
        <v>23</v>
      </c>
      <c r="D73" s="201" t="s">
        <v>2</v>
      </c>
      <c r="E73" s="192"/>
      <c r="F73" s="191" t="s">
        <v>69</v>
      </c>
      <c r="G73" s="194" t="s">
        <v>86</v>
      </c>
      <c r="H73" s="97"/>
      <c r="I73" s="62"/>
      <c r="J73" s="37"/>
      <c r="K73" s="38"/>
      <c r="L73" s="62"/>
      <c r="M73" s="37" t="s">
        <v>132</v>
      </c>
      <c r="N73" s="38" t="s">
        <v>132</v>
      </c>
      <c r="O73" s="62"/>
      <c r="P73" s="37" t="s">
        <v>137</v>
      </c>
      <c r="Q73" s="38" t="s">
        <v>137</v>
      </c>
      <c r="R73" s="62"/>
      <c r="S73" s="37"/>
      <c r="T73" s="38"/>
      <c r="U73" s="62"/>
      <c r="V73" s="37"/>
      <c r="W73" s="38"/>
      <c r="X73" s="62"/>
      <c r="Y73" s="37"/>
      <c r="Z73" s="38"/>
      <c r="AA73" s="62"/>
      <c r="AB73" s="37"/>
      <c r="AC73" s="38"/>
      <c r="AD73" s="62"/>
      <c r="AE73" s="37"/>
      <c r="AF73" s="38"/>
      <c r="AG73" s="62"/>
      <c r="AH73" s="37"/>
      <c r="AI73" s="38"/>
      <c r="AJ73" s="39">
        <f t="shared" si="43"/>
        <v>55</v>
      </c>
      <c r="AK73" s="39" t="str">
        <f t="shared" si="44"/>
        <v/>
      </c>
      <c r="AL73" s="39">
        <f t="shared" si="45"/>
        <v>47</v>
      </c>
      <c r="AM73" s="39">
        <f t="shared" si="46"/>
        <v>53</v>
      </c>
      <c r="AN73" s="39">
        <f t="shared" si="47"/>
        <v>21</v>
      </c>
      <c r="AO73" s="39" t="str">
        <f t="shared" si="48"/>
        <v/>
      </c>
      <c r="AP73" s="39">
        <f t="shared" si="49"/>
        <v>23</v>
      </c>
      <c r="AQ73" s="39">
        <f t="shared" si="50"/>
        <v>25</v>
      </c>
      <c r="AR73" s="39">
        <f t="shared" si="51"/>
        <v>29</v>
      </c>
      <c r="AS73" s="39">
        <f t="shared" si="52"/>
        <v>24</v>
      </c>
      <c r="AT73" s="70" t="str">
        <f t="shared" si="54"/>
        <v>npmax</v>
      </c>
      <c r="AU73" s="57" t="str">
        <f t="shared" si="55"/>
        <v>-</v>
      </c>
      <c r="AV73" s="57" t="str">
        <f t="shared" si="56"/>
        <v>npmax</v>
      </c>
      <c r="AW73" s="57" t="str">
        <f t="shared" si="57"/>
        <v>npmax</v>
      </c>
      <c r="AX73" s="75" t="str">
        <f t="shared" si="58"/>
        <v>npmax</v>
      </c>
      <c r="AY73" s="75" t="str">
        <f t="shared" si="59"/>
        <v>-</v>
      </c>
      <c r="AZ73" s="75" t="str">
        <f t="shared" si="60"/>
        <v>npmax</v>
      </c>
      <c r="BA73" s="75" t="str">
        <f t="shared" si="61"/>
        <v>npmax</v>
      </c>
      <c r="BB73" s="75" t="str">
        <f t="shared" si="62"/>
        <v>npmax</v>
      </c>
      <c r="BC73" s="75" t="str">
        <f t="shared" si="63"/>
        <v>npmax</v>
      </c>
      <c r="BD73" s="94"/>
      <c r="BE73" s="40">
        <f t="shared" si="64"/>
        <v>8</v>
      </c>
      <c r="BF73" s="40" t="str">
        <f t="shared" si="65"/>
        <v>-</v>
      </c>
      <c r="BG73" s="40">
        <f t="shared" si="66"/>
        <v>32</v>
      </c>
      <c r="BH73" s="40">
        <f t="shared" si="67"/>
        <v>32</v>
      </c>
      <c r="BI73" s="40">
        <f t="shared" si="68"/>
        <v>32</v>
      </c>
      <c r="BJ73" s="40" t="str">
        <f t="shared" si="69"/>
        <v>-</v>
      </c>
      <c r="BK73" s="40">
        <f t="shared" si="70"/>
        <v>32</v>
      </c>
      <c r="BL73" s="40">
        <f t="shared" si="71"/>
        <v>32</v>
      </c>
      <c r="BM73" s="40">
        <f t="shared" si="72"/>
        <v>20</v>
      </c>
      <c r="BN73" s="40">
        <f t="shared" si="73"/>
        <v>32</v>
      </c>
      <c r="BO73" s="94" t="s">
        <v>2</v>
      </c>
      <c r="BP73" s="39">
        <f>IF(INDEX($AT$15:$BD$117,$B73,BV$3)&lt;&gt;"-",MAX(BP$14:BP72)+1,0)</f>
        <v>18</v>
      </c>
      <c r="BQ73" s="39" t="str">
        <f t="shared" si="74"/>
        <v/>
      </c>
      <c r="BR73" s="39" t="str">
        <f t="shared" si="75"/>
        <v/>
      </c>
      <c r="BS73" s="105" t="str">
        <f t="shared" si="76"/>
        <v/>
      </c>
      <c r="BT73" s="106" t="str">
        <f t="shared" si="77"/>
        <v/>
      </c>
      <c r="BU73" s="79" t="str">
        <f t="shared" si="78"/>
        <v/>
      </c>
      <c r="BV73" s="85" t="str">
        <f t="shared" si="79"/>
        <v/>
      </c>
      <c r="BW73" s="65" t="str">
        <f t="shared" si="80"/>
        <v/>
      </c>
      <c r="BX73" s="66" t="str">
        <f t="shared" si="53"/>
        <v/>
      </c>
      <c r="BY73" s="100" t="str">
        <f t="shared" si="81"/>
        <v/>
      </c>
      <c r="BZ73" s="198" t="str">
        <f t="shared" si="42"/>
        <v/>
      </c>
      <c r="CA73" s="85"/>
      <c r="CB73" s="85"/>
      <c r="CC73" s="85"/>
      <c r="CD73" s="85"/>
      <c r="CE73" s="85"/>
      <c r="CF73" s="85"/>
      <c r="CG73" s="85"/>
      <c r="CH73" s="85"/>
      <c r="CI73" s="85"/>
      <c r="CJ73" s="85"/>
      <c r="CK73" s="85"/>
      <c r="CL73" s="109" t="s">
        <v>2</v>
      </c>
      <c r="CM73" s="66"/>
      <c r="CN73" s="66"/>
      <c r="CO73" s="66"/>
      <c r="CP73" s="66"/>
      <c r="CQ73" s="66"/>
      <c r="CR73" s="66"/>
      <c r="CS73" s="66"/>
      <c r="CT73" s="66"/>
      <c r="CU73" s="66"/>
      <c r="CV73" s="66"/>
      <c r="CW73" s="66"/>
    </row>
    <row r="74" spans="1:101" ht="8.1" customHeight="1" x14ac:dyDescent="0.15">
      <c r="A74" s="66" t="s">
        <v>306</v>
      </c>
      <c r="B74" s="36">
        <f t="shared" si="13"/>
        <v>60</v>
      </c>
      <c r="C74" s="40" t="s">
        <v>24</v>
      </c>
      <c r="D74" s="201" t="s">
        <v>2</v>
      </c>
      <c r="E74" s="192"/>
      <c r="F74" s="191" t="s">
        <v>70</v>
      </c>
      <c r="G74" s="194" t="s">
        <v>86</v>
      </c>
      <c r="H74" s="97"/>
      <c r="I74" s="62"/>
      <c r="J74" s="37"/>
      <c r="K74" s="38"/>
      <c r="L74" s="62"/>
      <c r="M74" s="37" t="s">
        <v>127</v>
      </c>
      <c r="N74" s="38">
        <v>10</v>
      </c>
      <c r="O74" s="62"/>
      <c r="P74" s="37" t="s">
        <v>200</v>
      </c>
      <c r="Q74" s="38" t="s">
        <v>206</v>
      </c>
      <c r="R74" s="62"/>
      <c r="S74" s="37"/>
      <c r="T74" s="38"/>
      <c r="U74" s="62"/>
      <c r="V74" s="37"/>
      <c r="W74" s="38"/>
      <c r="X74" s="62"/>
      <c r="Y74" s="37"/>
      <c r="Z74" s="38"/>
      <c r="AA74" s="62"/>
      <c r="AB74" s="37"/>
      <c r="AC74" s="38"/>
      <c r="AD74" s="62"/>
      <c r="AE74" s="37"/>
      <c r="AF74" s="38"/>
      <c r="AG74" s="62"/>
      <c r="AH74" s="37"/>
      <c r="AI74" s="38"/>
      <c r="AJ74" s="39">
        <f t="shared" si="43"/>
        <v>56</v>
      </c>
      <c r="AK74" s="39" t="str">
        <f t="shared" si="44"/>
        <v/>
      </c>
      <c r="AL74" s="39">
        <f t="shared" si="45"/>
        <v>49</v>
      </c>
      <c r="AM74" s="39">
        <f t="shared" si="46"/>
        <v>55</v>
      </c>
      <c r="AN74" s="39">
        <f t="shared" si="47"/>
        <v>23</v>
      </c>
      <c r="AO74" s="39" t="str">
        <f t="shared" si="48"/>
        <v/>
      </c>
      <c r="AP74" s="39">
        <f t="shared" si="49"/>
        <v>25</v>
      </c>
      <c r="AQ74" s="39">
        <f t="shared" si="50"/>
        <v>27</v>
      </c>
      <c r="AR74" s="39">
        <f t="shared" si="51"/>
        <v>31</v>
      </c>
      <c r="AS74" s="39">
        <f t="shared" si="52"/>
        <v>26</v>
      </c>
      <c r="AT74" s="70" t="str">
        <f t="shared" si="54"/>
        <v>nlsink</v>
      </c>
      <c r="AU74" s="57" t="str">
        <f t="shared" si="55"/>
        <v>-</v>
      </c>
      <c r="AV74" s="57" t="str">
        <f t="shared" si="56"/>
        <v>nlsink</v>
      </c>
      <c r="AW74" s="57" t="str">
        <f t="shared" si="57"/>
        <v>nlsink</v>
      </c>
      <c r="AX74" s="75" t="str">
        <f t="shared" si="58"/>
        <v>nlsink</v>
      </c>
      <c r="AY74" s="75" t="str">
        <f t="shared" si="59"/>
        <v>-</v>
      </c>
      <c r="AZ74" s="75" t="str">
        <f t="shared" si="60"/>
        <v>nlsink</v>
      </c>
      <c r="BA74" s="75" t="str">
        <f t="shared" si="61"/>
        <v>nlsink</v>
      </c>
      <c r="BB74" s="75" t="str">
        <f t="shared" si="62"/>
        <v>nlsink</v>
      </c>
      <c r="BC74" s="75" t="str">
        <f t="shared" si="63"/>
        <v>nlsink</v>
      </c>
      <c r="BD74" s="94"/>
      <c r="BE74" s="40" t="str">
        <f t="shared" si="64"/>
        <v>nplane</v>
      </c>
      <c r="BF74" s="40" t="str">
        <f t="shared" si="65"/>
        <v>-</v>
      </c>
      <c r="BG74" s="40" t="str">
        <f t="shared" si="66"/>
        <v>nplane</v>
      </c>
      <c r="BH74" s="40" t="str">
        <f t="shared" si="67"/>
        <v>nplane</v>
      </c>
      <c r="BI74" s="40" t="str">
        <f t="shared" si="68"/>
        <v>nplane</v>
      </c>
      <c r="BJ74" s="40" t="str">
        <f t="shared" si="69"/>
        <v>-</v>
      </c>
      <c r="BK74" s="40" t="str">
        <f t="shared" si="70"/>
        <v>nplane</v>
      </c>
      <c r="BL74" s="40" t="str">
        <f t="shared" si="71"/>
        <v>nplane</v>
      </c>
      <c r="BM74" s="40" t="str">
        <f t="shared" si="72"/>
        <v>nplane</v>
      </c>
      <c r="BN74" s="40" t="str">
        <f t="shared" si="73"/>
        <v>nplane</v>
      </c>
      <c r="BO74" s="94" t="s">
        <v>2</v>
      </c>
      <c r="BP74" s="39">
        <f>IF(INDEX($AT$15:$BD$117,$B74,BV$3)&lt;&gt;"-",MAX(BP$14:BP73)+1,0)</f>
        <v>19</v>
      </c>
      <c r="BQ74" s="39" t="str">
        <f t="shared" si="74"/>
        <v/>
      </c>
      <c r="BR74" s="39" t="str">
        <f t="shared" si="75"/>
        <v/>
      </c>
      <c r="BS74" s="105" t="str">
        <f t="shared" si="76"/>
        <v/>
      </c>
      <c r="BT74" s="106" t="str">
        <f t="shared" si="77"/>
        <v/>
      </c>
      <c r="BU74" s="79" t="str">
        <f t="shared" si="78"/>
        <v/>
      </c>
      <c r="BV74" s="85" t="str">
        <f t="shared" si="79"/>
        <v/>
      </c>
      <c r="BW74" s="65" t="str">
        <f t="shared" si="80"/>
        <v/>
      </c>
      <c r="BX74" s="66" t="str">
        <f t="shared" si="53"/>
        <v/>
      </c>
      <c r="BY74" s="100" t="str">
        <f t="shared" si="81"/>
        <v/>
      </c>
      <c r="BZ74" s="198" t="str">
        <f t="shared" si="42"/>
        <v/>
      </c>
      <c r="CA74" s="85"/>
      <c r="CB74" s="85"/>
      <c r="CC74" s="85"/>
      <c r="CD74" s="85"/>
      <c r="CE74" s="85"/>
      <c r="CF74" s="85"/>
      <c r="CG74" s="85"/>
      <c r="CH74" s="85"/>
      <c r="CI74" s="85"/>
      <c r="CJ74" s="85"/>
      <c r="CK74" s="85"/>
      <c r="CL74" s="109" t="s">
        <v>2</v>
      </c>
      <c r="CM74" s="66"/>
      <c r="CN74" s="66"/>
      <c r="CO74" s="66"/>
      <c r="CP74" s="66"/>
      <c r="CQ74" s="66"/>
      <c r="CR74" s="66"/>
      <c r="CS74" s="66"/>
      <c r="CT74" s="66"/>
      <c r="CU74" s="66"/>
      <c r="CV74" s="66"/>
      <c r="CW74" s="66"/>
    </row>
    <row r="75" spans="1:101" ht="8.1" customHeight="1" x14ac:dyDescent="0.15">
      <c r="A75" s="66" t="s">
        <v>307</v>
      </c>
      <c r="B75" s="36">
        <f t="shared" si="13"/>
        <v>61</v>
      </c>
      <c r="C75" s="40" t="s">
        <v>25</v>
      </c>
      <c r="D75" s="201" t="s">
        <v>2</v>
      </c>
      <c r="E75" s="192"/>
      <c r="F75" s="191" t="s">
        <v>54</v>
      </c>
      <c r="G75" s="194" t="s">
        <v>2</v>
      </c>
      <c r="H75" s="97"/>
      <c r="I75" s="62"/>
      <c r="J75" s="37"/>
      <c r="K75" s="38"/>
      <c r="L75" s="62"/>
      <c r="M75" s="37" t="s">
        <v>133</v>
      </c>
      <c r="N75" s="38">
        <v>3.0000000000000001E-3</v>
      </c>
      <c r="O75" s="62"/>
      <c r="P75" s="37" t="s">
        <v>167</v>
      </c>
      <c r="Q75" s="38">
        <v>1000</v>
      </c>
      <c r="R75" s="62"/>
      <c r="S75" s="37"/>
      <c r="T75" s="38"/>
      <c r="U75" s="62"/>
      <c r="V75" s="37"/>
      <c r="W75" s="38"/>
      <c r="X75" s="62"/>
      <c r="Y75" s="37"/>
      <c r="Z75" s="38"/>
      <c r="AA75" s="62"/>
      <c r="AB75" s="37"/>
      <c r="AC75" s="38"/>
      <c r="AD75" s="62"/>
      <c r="AE75" s="37"/>
      <c r="AF75" s="38"/>
      <c r="AG75" s="62"/>
      <c r="AH75" s="37"/>
      <c r="AI75" s="38"/>
      <c r="AJ75" s="39" t="str">
        <f t="shared" si="43"/>
        <v/>
      </c>
      <c r="AK75" s="39" t="str">
        <f t="shared" si="44"/>
        <v/>
      </c>
      <c r="AL75" s="39" t="str">
        <f t="shared" si="45"/>
        <v/>
      </c>
      <c r="AM75" s="39" t="str">
        <f t="shared" si="46"/>
        <v/>
      </c>
      <c r="AN75" s="39" t="str">
        <f t="shared" si="47"/>
        <v/>
      </c>
      <c r="AO75" s="39" t="str">
        <f t="shared" si="48"/>
        <v/>
      </c>
      <c r="AP75" s="39" t="str">
        <f t="shared" si="49"/>
        <v/>
      </c>
      <c r="AQ75" s="39" t="str">
        <f t="shared" si="50"/>
        <v/>
      </c>
      <c r="AR75" s="39" t="str">
        <f t="shared" si="51"/>
        <v/>
      </c>
      <c r="AS75" s="39" t="str">
        <f t="shared" si="52"/>
        <v/>
      </c>
      <c r="AT75" s="70" t="str">
        <f t="shared" si="54"/>
        <v>-</v>
      </c>
      <c r="AU75" s="57" t="str">
        <f t="shared" si="55"/>
        <v>-</v>
      </c>
      <c r="AV75" s="57" t="str">
        <f t="shared" si="56"/>
        <v>-</v>
      </c>
      <c r="AW75" s="57" t="str">
        <f t="shared" si="57"/>
        <v>-</v>
      </c>
      <c r="AX75" s="75" t="str">
        <f t="shared" si="58"/>
        <v>-</v>
      </c>
      <c r="AY75" s="75" t="str">
        <f t="shared" si="59"/>
        <v>-</v>
      </c>
      <c r="AZ75" s="75" t="str">
        <f t="shared" si="60"/>
        <v>-</v>
      </c>
      <c r="BA75" s="75" t="str">
        <f t="shared" si="61"/>
        <v>-</v>
      </c>
      <c r="BB75" s="75" t="str">
        <f t="shared" si="62"/>
        <v>-</v>
      </c>
      <c r="BC75" s="75" t="str">
        <f t="shared" si="63"/>
        <v>-</v>
      </c>
      <c r="BD75" s="94"/>
      <c r="BE75" s="40" t="str">
        <f t="shared" si="64"/>
        <v>-</v>
      </c>
      <c r="BF75" s="40" t="str">
        <f t="shared" si="65"/>
        <v>-</v>
      </c>
      <c r="BG75" s="40" t="str">
        <f t="shared" si="66"/>
        <v>-</v>
      </c>
      <c r="BH75" s="40" t="str">
        <f t="shared" si="67"/>
        <v>-</v>
      </c>
      <c r="BI75" s="40" t="str">
        <f t="shared" si="68"/>
        <v>-</v>
      </c>
      <c r="BJ75" s="40" t="str">
        <f t="shared" si="69"/>
        <v>-</v>
      </c>
      <c r="BK75" s="40" t="str">
        <f t="shared" si="70"/>
        <v>-</v>
      </c>
      <c r="BL75" s="40" t="str">
        <f t="shared" si="71"/>
        <v>-</v>
      </c>
      <c r="BM75" s="40" t="str">
        <f t="shared" si="72"/>
        <v>-</v>
      </c>
      <c r="BN75" s="40" t="str">
        <f t="shared" si="73"/>
        <v>-</v>
      </c>
      <c r="BO75" s="94" t="s">
        <v>2</v>
      </c>
      <c r="BP75" s="39">
        <f>IF(INDEX($AT$15:$BD$117,$B75,BV$3)&lt;&gt;"-",MAX(BP$14:BP74)+1,0)</f>
        <v>0</v>
      </c>
      <c r="BQ75" s="39" t="str">
        <f t="shared" si="74"/>
        <v/>
      </c>
      <c r="BR75" s="39" t="str">
        <f t="shared" si="75"/>
        <v/>
      </c>
      <c r="BS75" s="105" t="str">
        <f t="shared" si="76"/>
        <v/>
      </c>
      <c r="BT75" s="106" t="str">
        <f t="shared" si="77"/>
        <v/>
      </c>
      <c r="BU75" s="79" t="str">
        <f t="shared" si="78"/>
        <v/>
      </c>
      <c r="BV75" s="85" t="str">
        <f t="shared" si="79"/>
        <v/>
      </c>
      <c r="BW75" s="65" t="str">
        <f t="shared" si="80"/>
        <v/>
      </c>
      <c r="BX75" s="66" t="str">
        <f t="shared" si="53"/>
        <v/>
      </c>
      <c r="BY75" s="100" t="str">
        <f t="shared" si="81"/>
        <v/>
      </c>
      <c r="BZ75" s="198" t="str">
        <f t="shared" si="42"/>
        <v/>
      </c>
      <c r="CA75" s="85"/>
      <c r="CB75" s="85"/>
      <c r="CC75" s="85"/>
      <c r="CD75" s="85"/>
      <c r="CE75" s="85"/>
      <c r="CF75" s="85"/>
      <c r="CG75" s="85"/>
      <c r="CH75" s="85"/>
      <c r="CI75" s="85"/>
      <c r="CJ75" s="85"/>
      <c r="CK75" s="85"/>
      <c r="CL75" s="109" t="s">
        <v>2</v>
      </c>
      <c r="CM75" s="66"/>
      <c r="CN75" s="66"/>
      <c r="CO75" s="66"/>
      <c r="CP75" s="66"/>
      <c r="CQ75" s="66"/>
      <c r="CR75" s="66"/>
      <c r="CS75" s="66"/>
      <c r="CT75" s="66"/>
      <c r="CU75" s="66"/>
      <c r="CV75" s="66"/>
      <c r="CW75" s="66"/>
    </row>
    <row r="76" spans="1:101" ht="8.1" customHeight="1" x14ac:dyDescent="0.15">
      <c r="A76" s="66" t="s">
        <v>2</v>
      </c>
      <c r="B76" s="36">
        <f t="shared" si="13"/>
        <v>62</v>
      </c>
      <c r="C76" s="199" t="s">
        <v>71</v>
      </c>
      <c r="D76" s="201" t="s">
        <v>2</v>
      </c>
      <c r="E76" s="192"/>
      <c r="F76" s="191" t="s">
        <v>53</v>
      </c>
      <c r="G76" s="194" t="s">
        <v>2</v>
      </c>
      <c r="H76" s="97"/>
      <c r="I76" s="62"/>
      <c r="J76" s="37"/>
      <c r="K76" s="38"/>
      <c r="L76" s="62"/>
      <c r="M76" s="37" t="s">
        <v>177</v>
      </c>
      <c r="N76" s="38">
        <f>N14</f>
        <v>3</v>
      </c>
      <c r="O76" s="62"/>
      <c r="P76" s="37" t="s">
        <v>201</v>
      </c>
      <c r="Q76" s="38">
        <v>1000</v>
      </c>
      <c r="R76" s="62"/>
      <c r="S76" s="37"/>
      <c r="T76" s="38"/>
      <c r="U76" s="62"/>
      <c r="V76" s="37"/>
      <c r="W76" s="38"/>
      <c r="X76" s="62"/>
      <c r="Y76" s="37"/>
      <c r="Z76" s="38"/>
      <c r="AA76" s="62"/>
      <c r="AB76" s="37"/>
      <c r="AC76" s="38"/>
      <c r="AD76" s="62"/>
      <c r="AE76" s="37"/>
      <c r="AF76" s="38"/>
      <c r="AG76" s="62"/>
      <c r="AH76" s="37"/>
      <c r="AI76" s="38"/>
      <c r="AJ76" s="39">
        <f t="shared" si="43"/>
        <v>1</v>
      </c>
      <c r="AK76" s="39">
        <f t="shared" si="44"/>
        <v>1</v>
      </c>
      <c r="AL76" s="39">
        <f t="shared" si="45"/>
        <v>1</v>
      </c>
      <c r="AM76" s="39">
        <f t="shared" si="46"/>
        <v>1</v>
      </c>
      <c r="AN76" s="39" t="str">
        <f t="shared" si="47"/>
        <v/>
      </c>
      <c r="AO76" s="39">
        <f t="shared" si="48"/>
        <v>1</v>
      </c>
      <c r="AP76" s="39">
        <f t="shared" si="49"/>
        <v>32</v>
      </c>
      <c r="AQ76" s="39" t="str">
        <f t="shared" si="50"/>
        <v/>
      </c>
      <c r="AR76" s="39">
        <f t="shared" si="51"/>
        <v>42</v>
      </c>
      <c r="AS76" s="39">
        <f t="shared" si="52"/>
        <v>29</v>
      </c>
      <c r="AT76" s="70" t="str">
        <f t="shared" si="54"/>
        <v>length_units</v>
      </c>
      <c r="AU76" s="57" t="str">
        <f t="shared" si="55"/>
        <v>mt_tunit</v>
      </c>
      <c r="AV76" s="57" t="str">
        <f t="shared" si="56"/>
        <v>length_units</v>
      </c>
      <c r="AW76" s="57" t="str">
        <f t="shared" si="57"/>
        <v>length_units</v>
      </c>
      <c r="AX76" s="75" t="str">
        <f t="shared" si="58"/>
        <v>-</v>
      </c>
      <c r="AY76" s="75" t="str">
        <f t="shared" si="59"/>
        <v>mt_tunit</v>
      </c>
      <c r="AZ76" s="75" t="str">
        <f t="shared" si="60"/>
        <v>mt_tunit</v>
      </c>
      <c r="BA76" s="75" t="str">
        <f t="shared" si="61"/>
        <v>-</v>
      </c>
      <c r="BB76" s="75" t="str">
        <f t="shared" si="62"/>
        <v>mt_tunit</v>
      </c>
      <c r="BC76" s="75" t="str">
        <f t="shared" si="63"/>
        <v>mt_tunit</v>
      </c>
      <c r="BD76" s="94"/>
      <c r="BE76" s="40" t="str">
        <f t="shared" si="64"/>
        <v>m</v>
      </c>
      <c r="BF76" s="40" t="str">
        <f t="shared" si="65"/>
        <v>cm</v>
      </c>
      <c r="BG76" s="40" t="str">
        <f t="shared" si="66"/>
        <v>m</v>
      </c>
      <c r="BH76" s="40" t="str">
        <f t="shared" si="67"/>
        <v>m</v>
      </c>
      <c r="BI76" s="40" t="str">
        <f t="shared" si="68"/>
        <v>-</v>
      </c>
      <c r="BJ76" s="40" t="str">
        <f t="shared" si="69"/>
        <v>m</v>
      </c>
      <c r="BK76" s="40" t="str">
        <f t="shared" si="70"/>
        <v>ft</v>
      </c>
      <c r="BL76" s="40" t="str">
        <f t="shared" si="71"/>
        <v>-</v>
      </c>
      <c r="BM76" s="40" t="str">
        <f t="shared" si="72"/>
        <v>m</v>
      </c>
      <c r="BN76" s="40" t="str">
        <f t="shared" si="73"/>
        <v>m</v>
      </c>
      <c r="BO76" s="94" t="s">
        <v>2</v>
      </c>
      <c r="BP76" s="39">
        <f>IF(INDEX($AT$15:$BD$117,$B76,BV$3)&lt;&gt;"-",MAX(BP$14:BP75)+1,0)</f>
        <v>20</v>
      </c>
      <c r="BQ76" s="39" t="str">
        <f t="shared" si="74"/>
        <v/>
      </c>
      <c r="BR76" s="39" t="str">
        <f t="shared" si="75"/>
        <v/>
      </c>
      <c r="BS76" s="105" t="str">
        <f t="shared" si="76"/>
        <v/>
      </c>
      <c r="BT76" s="106" t="str">
        <f t="shared" si="77"/>
        <v/>
      </c>
      <c r="BU76" s="79" t="str">
        <f t="shared" si="78"/>
        <v/>
      </c>
      <c r="BV76" s="85" t="str">
        <f t="shared" si="79"/>
        <v/>
      </c>
      <c r="BW76" s="65" t="str">
        <f t="shared" si="80"/>
        <v/>
      </c>
      <c r="BX76" s="66" t="str">
        <f t="shared" si="53"/>
        <v/>
      </c>
      <c r="BY76" s="100" t="str">
        <f t="shared" si="81"/>
        <v/>
      </c>
      <c r="BZ76" s="198" t="str">
        <f t="shared" si="42"/>
        <v/>
      </c>
      <c r="CA76" s="85"/>
      <c r="CB76" s="85"/>
      <c r="CC76" s="85"/>
      <c r="CD76" s="85"/>
      <c r="CE76" s="85"/>
      <c r="CF76" s="85"/>
      <c r="CG76" s="85"/>
      <c r="CH76" s="85"/>
      <c r="CI76" s="85"/>
      <c r="CJ76" s="85"/>
      <c r="CK76" s="85"/>
      <c r="CL76" s="109" t="s">
        <v>2</v>
      </c>
      <c r="CM76" s="66"/>
      <c r="CN76" s="66"/>
      <c r="CO76" s="66"/>
      <c r="CP76" s="66"/>
      <c r="CQ76" s="66"/>
      <c r="CR76" s="66"/>
      <c r="CS76" s="66"/>
      <c r="CT76" s="66"/>
      <c r="CU76" s="66"/>
      <c r="CV76" s="66"/>
      <c r="CW76" s="66"/>
    </row>
    <row r="77" spans="1:101" ht="8.1" customHeight="1" x14ac:dyDescent="0.15">
      <c r="A77" s="66" t="s">
        <v>2</v>
      </c>
      <c r="B77" s="36">
        <f t="shared" si="13"/>
        <v>63</v>
      </c>
      <c r="C77" s="199" t="s">
        <v>73</v>
      </c>
      <c r="D77" s="201" t="s">
        <v>2</v>
      </c>
      <c r="E77" s="192"/>
      <c r="F77" s="191" t="s">
        <v>88</v>
      </c>
      <c r="G77" s="194" t="s">
        <v>2</v>
      </c>
      <c r="H77" s="97"/>
      <c r="I77" s="62"/>
      <c r="J77" s="37"/>
      <c r="K77" s="38"/>
      <c r="L77" s="62"/>
      <c r="M77" s="37" t="s">
        <v>49</v>
      </c>
      <c r="N77" s="38">
        <v>1</v>
      </c>
      <c r="O77" s="62"/>
      <c r="P77" s="37"/>
      <c r="Q77" s="38"/>
      <c r="R77" s="62"/>
      <c r="S77" s="37"/>
      <c r="T77" s="38"/>
      <c r="U77" s="62"/>
      <c r="V77" s="37"/>
      <c r="W77" s="38"/>
      <c r="X77" s="62"/>
      <c r="Y77" s="37"/>
      <c r="Z77" s="38"/>
      <c r="AA77" s="62"/>
      <c r="AB77" s="37"/>
      <c r="AC77" s="38"/>
      <c r="AD77" s="62"/>
      <c r="AE77" s="37"/>
      <c r="AF77" s="38"/>
      <c r="AG77" s="62"/>
      <c r="AH77" s="37"/>
      <c r="AI77" s="38"/>
      <c r="AJ77" s="39">
        <f t="shared" si="43"/>
        <v>2</v>
      </c>
      <c r="AK77" s="39">
        <f t="shared" si="44"/>
        <v>2</v>
      </c>
      <c r="AL77" s="39">
        <f t="shared" si="45"/>
        <v>2</v>
      </c>
      <c r="AM77" s="39">
        <f t="shared" si="46"/>
        <v>2</v>
      </c>
      <c r="AN77" s="39" t="str">
        <f t="shared" si="47"/>
        <v/>
      </c>
      <c r="AO77" s="39">
        <f t="shared" si="48"/>
        <v>2</v>
      </c>
      <c r="AP77" s="39">
        <f t="shared" si="49"/>
        <v>33</v>
      </c>
      <c r="AQ77" s="39" t="str">
        <f t="shared" si="50"/>
        <v/>
      </c>
      <c r="AR77" s="39">
        <f t="shared" si="51"/>
        <v>43</v>
      </c>
      <c r="AS77" s="39">
        <f t="shared" si="52"/>
        <v>30</v>
      </c>
      <c r="AT77" s="70" t="str">
        <f t="shared" si="54"/>
        <v>time_units</v>
      </c>
      <c r="AU77" s="57" t="str">
        <f t="shared" si="55"/>
        <v>mt_lunit</v>
      </c>
      <c r="AV77" s="57" t="str">
        <f t="shared" si="56"/>
        <v>time_units</v>
      </c>
      <c r="AW77" s="57" t="str">
        <f t="shared" si="57"/>
        <v>time_units</v>
      </c>
      <c r="AX77" s="75" t="str">
        <f t="shared" si="58"/>
        <v>-</v>
      </c>
      <c r="AY77" s="75" t="str">
        <f t="shared" si="59"/>
        <v>mt_lunit</v>
      </c>
      <c r="AZ77" s="75" t="str">
        <f t="shared" si="60"/>
        <v>mt_lunit</v>
      </c>
      <c r="BA77" s="75" t="str">
        <f t="shared" si="61"/>
        <v>-</v>
      </c>
      <c r="BB77" s="75" t="str">
        <f t="shared" si="62"/>
        <v>mt_lunit</v>
      </c>
      <c r="BC77" s="75" t="str">
        <f t="shared" si="63"/>
        <v>mt_lunit</v>
      </c>
      <c r="BD77" s="94"/>
      <c r="BE77" s="40" t="str">
        <f t="shared" si="64"/>
        <v>/d</v>
      </c>
      <c r="BF77" s="40" t="str">
        <f t="shared" si="65"/>
        <v>/s</v>
      </c>
      <c r="BG77" s="40" t="str">
        <f t="shared" si="66"/>
        <v>/d</v>
      </c>
      <c r="BH77" s="40" t="str">
        <f t="shared" si="67"/>
        <v>/d</v>
      </c>
      <c r="BI77" s="40" t="str">
        <f t="shared" si="68"/>
        <v>-</v>
      </c>
      <c r="BJ77" s="40" t="str">
        <f t="shared" si="69"/>
        <v>/d</v>
      </c>
      <c r="BK77" s="40" t="str">
        <f t="shared" si="70"/>
        <v>/s</v>
      </c>
      <c r="BL77" s="40" t="str">
        <f t="shared" si="71"/>
        <v>-</v>
      </c>
      <c r="BM77" s="40" t="str">
        <f t="shared" si="72"/>
        <v>/d</v>
      </c>
      <c r="BN77" s="40" t="str">
        <f t="shared" si="73"/>
        <v>/s</v>
      </c>
      <c r="BO77" s="94" t="s">
        <v>2</v>
      </c>
      <c r="BP77" s="39">
        <f>IF(INDEX($AT$15:$BD$117,$B77,BV$3)&lt;&gt;"-",MAX(BP$14:BP76)+1,0)</f>
        <v>21</v>
      </c>
      <c r="BQ77" s="39" t="str">
        <f t="shared" si="74"/>
        <v/>
      </c>
      <c r="BR77" s="39" t="str">
        <f t="shared" si="75"/>
        <v/>
      </c>
      <c r="BS77" s="105" t="str">
        <f t="shared" si="76"/>
        <v/>
      </c>
      <c r="BT77" s="106" t="str">
        <f t="shared" si="77"/>
        <v/>
      </c>
      <c r="BU77" s="79" t="str">
        <f t="shared" si="78"/>
        <v/>
      </c>
      <c r="BV77" s="85" t="str">
        <f t="shared" si="79"/>
        <v/>
      </c>
      <c r="BW77" s="65" t="str">
        <f t="shared" si="80"/>
        <v/>
      </c>
      <c r="BX77" s="66" t="str">
        <f t="shared" si="53"/>
        <v/>
      </c>
      <c r="BY77" s="100" t="str">
        <f t="shared" si="81"/>
        <v/>
      </c>
      <c r="BZ77" s="198" t="str">
        <f t="shared" si="42"/>
        <v/>
      </c>
      <c r="CA77" s="85"/>
      <c r="CB77" s="85"/>
      <c r="CC77" s="85"/>
      <c r="CD77" s="85"/>
      <c r="CE77" s="85"/>
      <c r="CF77" s="85"/>
      <c r="CG77" s="85"/>
      <c r="CH77" s="85"/>
      <c r="CI77" s="85"/>
      <c r="CJ77" s="85"/>
      <c r="CK77" s="85"/>
      <c r="CL77" s="109" t="s">
        <v>2</v>
      </c>
      <c r="CM77" s="66"/>
      <c r="CN77" s="66"/>
      <c r="CO77" s="66"/>
      <c r="CP77" s="66"/>
      <c r="CQ77" s="66"/>
      <c r="CR77" s="66"/>
      <c r="CS77" s="66"/>
      <c r="CT77" s="66"/>
      <c r="CU77" s="66"/>
      <c r="CV77" s="66"/>
      <c r="CW77" s="66"/>
    </row>
    <row r="78" spans="1:101" ht="8.1" customHeight="1" x14ac:dyDescent="0.15">
      <c r="A78" s="66" t="s">
        <v>74</v>
      </c>
      <c r="B78" s="36">
        <f t="shared" si="13"/>
        <v>64</v>
      </c>
      <c r="C78" s="199" t="s">
        <v>74</v>
      </c>
      <c r="D78" s="201" t="s">
        <v>2</v>
      </c>
      <c r="E78" s="192"/>
      <c r="F78" s="191" t="s">
        <v>122</v>
      </c>
      <c r="G78" s="194" t="s">
        <v>2</v>
      </c>
      <c r="H78" s="97"/>
      <c r="I78" s="62"/>
      <c r="J78" s="37"/>
      <c r="K78" s="38"/>
      <c r="L78" s="62"/>
      <c r="M78" s="37" t="s">
        <v>47</v>
      </c>
      <c r="N78" s="38">
        <v>365</v>
      </c>
      <c r="O78" s="62"/>
      <c r="P78" s="37"/>
      <c r="Q78" s="38"/>
      <c r="R78" s="62"/>
      <c r="S78" s="37"/>
      <c r="T78" s="38"/>
      <c r="U78" s="62"/>
      <c r="V78" s="37"/>
      <c r="W78" s="38"/>
      <c r="X78" s="62"/>
      <c r="Y78" s="37"/>
      <c r="Z78" s="38"/>
      <c r="AA78" s="62"/>
      <c r="AB78" s="37"/>
      <c r="AC78" s="38"/>
      <c r="AD78" s="62"/>
      <c r="AE78" s="37"/>
      <c r="AF78" s="38"/>
      <c r="AG78" s="62"/>
      <c r="AH78" s="37"/>
      <c r="AI78" s="38"/>
      <c r="AJ78" s="39">
        <f t="shared" si="43"/>
        <v>5</v>
      </c>
      <c r="AK78" s="39" t="str">
        <f t="shared" si="44"/>
        <v/>
      </c>
      <c r="AL78" s="39" t="str">
        <f t="shared" si="45"/>
        <v/>
      </c>
      <c r="AM78" s="39" t="str">
        <f t="shared" si="46"/>
        <v/>
      </c>
      <c r="AN78" s="39" t="str">
        <f t="shared" si="47"/>
        <v/>
      </c>
      <c r="AO78" s="39" t="str">
        <f t="shared" si="48"/>
        <v/>
      </c>
      <c r="AP78" s="39" t="str">
        <f t="shared" si="49"/>
        <v/>
      </c>
      <c r="AQ78" s="39" t="str">
        <f t="shared" si="50"/>
        <v/>
      </c>
      <c r="AR78" s="39" t="str">
        <f t="shared" si="51"/>
        <v/>
      </c>
      <c r="AS78" s="39" t="str">
        <f t="shared" si="52"/>
        <v/>
      </c>
      <c r="AT78" s="70" t="str">
        <f t="shared" si="54"/>
        <v>decay</v>
      </c>
      <c r="AU78" s="57" t="str">
        <f t="shared" si="55"/>
        <v>-</v>
      </c>
      <c r="AV78" s="57" t="str">
        <f t="shared" si="56"/>
        <v>-</v>
      </c>
      <c r="AW78" s="57" t="str">
        <f t="shared" si="57"/>
        <v>-</v>
      </c>
      <c r="AX78" s="75" t="str">
        <f t="shared" si="58"/>
        <v>-</v>
      </c>
      <c r="AY78" s="75" t="str">
        <f t="shared" si="59"/>
        <v>-</v>
      </c>
      <c r="AZ78" s="75" t="str">
        <f t="shared" si="60"/>
        <v>-</v>
      </c>
      <c r="BA78" s="75" t="str">
        <f t="shared" si="61"/>
        <v>-</v>
      </c>
      <c r="BB78" s="75" t="str">
        <f t="shared" si="62"/>
        <v>-</v>
      </c>
      <c r="BC78" s="75" t="str">
        <f t="shared" si="63"/>
        <v>-</v>
      </c>
      <c r="BD78" s="94"/>
      <c r="BE78" s="40" t="str">
        <f t="shared" si="64"/>
        <v>0,0,0,0.002</v>
      </c>
      <c r="BF78" s="40" t="str">
        <f t="shared" si="65"/>
        <v>-</v>
      </c>
      <c r="BG78" s="40" t="str">
        <f t="shared" si="66"/>
        <v>-</v>
      </c>
      <c r="BH78" s="40" t="str">
        <f t="shared" si="67"/>
        <v>-</v>
      </c>
      <c r="BI78" s="40" t="str">
        <f t="shared" si="68"/>
        <v>-</v>
      </c>
      <c r="BJ78" s="40" t="str">
        <f t="shared" si="69"/>
        <v>-</v>
      </c>
      <c r="BK78" s="40" t="str">
        <f t="shared" si="70"/>
        <v>-</v>
      </c>
      <c r="BL78" s="40" t="str">
        <f t="shared" si="71"/>
        <v>-</v>
      </c>
      <c r="BM78" s="40" t="str">
        <f t="shared" si="72"/>
        <v>-</v>
      </c>
      <c r="BN78" s="40" t="str">
        <f t="shared" si="73"/>
        <v>-</v>
      </c>
      <c r="BO78" s="94" t="s">
        <v>2</v>
      </c>
      <c r="BP78" s="39">
        <f>IF(INDEX($AT$15:$BD$117,$B78,BV$3)&lt;&gt;"-",MAX(BP$14:BP77)+1,0)</f>
        <v>0</v>
      </c>
      <c r="BQ78" s="39" t="str">
        <f t="shared" si="74"/>
        <v/>
      </c>
      <c r="BR78" s="39" t="str">
        <f t="shared" si="75"/>
        <v/>
      </c>
      <c r="BS78" s="105" t="str">
        <f t="shared" si="76"/>
        <v/>
      </c>
      <c r="BT78" s="106" t="str">
        <f t="shared" si="77"/>
        <v/>
      </c>
      <c r="BU78" s="79" t="str">
        <f t="shared" si="78"/>
        <v/>
      </c>
      <c r="BV78" s="85" t="str">
        <f t="shared" si="79"/>
        <v/>
      </c>
      <c r="BW78" s="65" t="str">
        <f t="shared" si="80"/>
        <v/>
      </c>
      <c r="BX78" s="66" t="str">
        <f t="shared" si="53"/>
        <v/>
      </c>
      <c r="BY78" s="100" t="str">
        <f t="shared" si="81"/>
        <v/>
      </c>
      <c r="BZ78" s="198" t="str">
        <f t="shared" si="42"/>
        <v/>
      </c>
      <c r="CA78" s="85"/>
      <c r="CB78" s="85"/>
      <c r="CC78" s="85"/>
      <c r="CD78" s="85"/>
      <c r="CE78" s="85"/>
      <c r="CF78" s="85"/>
      <c r="CG78" s="85"/>
      <c r="CH78" s="85"/>
      <c r="CI78" s="85"/>
      <c r="CJ78" s="85"/>
      <c r="CK78" s="85"/>
      <c r="CL78" s="109" t="s">
        <v>2</v>
      </c>
      <c r="CM78" s="66"/>
      <c r="CN78" s="66"/>
      <c r="CO78" s="66"/>
      <c r="CP78" s="66"/>
      <c r="CQ78" s="66"/>
      <c r="CR78" s="66"/>
      <c r="CS78" s="66"/>
      <c r="CT78" s="66"/>
      <c r="CU78" s="66"/>
      <c r="CV78" s="66"/>
      <c r="CW78" s="66"/>
    </row>
    <row r="79" spans="1:101" ht="8.1" customHeight="1" x14ac:dyDescent="0.15">
      <c r="A79" s="66" t="s">
        <v>308</v>
      </c>
      <c r="B79" s="36">
        <f t="shared" ref="B79:B117" si="82">ROW()-$B$14</f>
        <v>65</v>
      </c>
      <c r="C79" s="199" t="s">
        <v>101</v>
      </c>
      <c r="D79" s="201" t="s">
        <v>2</v>
      </c>
      <c r="E79" s="192"/>
      <c r="F79" s="191" t="s">
        <v>121</v>
      </c>
      <c r="G79" s="194" t="s">
        <v>2</v>
      </c>
      <c r="H79" s="97"/>
      <c r="I79" s="62"/>
      <c r="J79" s="37"/>
      <c r="K79" s="38"/>
      <c r="L79" s="62"/>
      <c r="M79" s="37" t="s">
        <v>26</v>
      </c>
      <c r="N79" s="38" t="s">
        <v>197</v>
      </c>
      <c r="O79" s="62"/>
      <c r="P79" s="37"/>
      <c r="Q79" s="38"/>
      <c r="R79" s="62"/>
      <c r="S79" s="37"/>
      <c r="T79" s="38"/>
      <c r="U79" s="62"/>
      <c r="V79" s="37"/>
      <c r="W79" s="38"/>
      <c r="X79" s="62"/>
      <c r="Y79" s="37"/>
      <c r="Z79" s="38"/>
      <c r="AA79" s="62"/>
      <c r="AB79" s="37"/>
      <c r="AC79" s="38"/>
      <c r="AD79" s="62"/>
      <c r="AE79" s="37"/>
      <c r="AF79" s="38"/>
      <c r="AG79" s="62"/>
      <c r="AH79" s="37"/>
      <c r="AI79" s="38"/>
      <c r="AJ79" s="39">
        <f t="shared" si="43"/>
        <v>69</v>
      </c>
      <c r="AK79" s="39" t="str">
        <f t="shared" si="44"/>
        <v/>
      </c>
      <c r="AL79" s="39">
        <f t="shared" si="45"/>
        <v>14</v>
      </c>
      <c r="AM79" s="39">
        <f t="shared" si="46"/>
        <v>14</v>
      </c>
      <c r="AN79" s="39" t="str">
        <f t="shared" si="47"/>
        <v/>
      </c>
      <c r="AO79" s="39" t="str">
        <f t="shared" si="48"/>
        <v/>
      </c>
      <c r="AP79" s="39" t="str">
        <f t="shared" si="49"/>
        <v/>
      </c>
      <c r="AQ79" s="39" t="str">
        <f t="shared" si="50"/>
        <v/>
      </c>
      <c r="AR79" s="39" t="str">
        <f t="shared" si="51"/>
        <v/>
      </c>
      <c r="AS79" s="39" t="str">
        <f t="shared" si="52"/>
        <v/>
      </c>
      <c r="AT79" s="70" t="str">
        <f t="shared" ref="AT79:AT110" si="83">IF(ISNUMBER($AJ79),INDEX($F$15:$G$117,$AJ79,AT$2),"-")</f>
        <v>qwell</v>
      </c>
      <c r="AU79" s="57" t="str">
        <f t="shared" ref="AU79:AU110" si="84">IF(ISNUMBER($AK79),INDEX($J$15:$K$117,$AK79,AU$2),"-")</f>
        <v>-</v>
      </c>
      <c r="AV79" s="57" t="str">
        <f t="shared" ref="AV79:AV110" si="85">IF(ISNUMBER($AL79),INDEX($M$15:$N$117,$AL79,AV$2),"-")</f>
        <v>qwell</v>
      </c>
      <c r="AW79" s="57" t="str">
        <f t="shared" ref="AW79:AW110" si="86">IF(ISNUMBER($AM79),INDEX($P$15:$Q$117,$AM79,AW$2),"-")</f>
        <v>qwell</v>
      </c>
      <c r="AX79" s="75" t="str">
        <f t="shared" ref="AX79:AX110" si="87">IF(ISNUMBER($AN79),INDEX($S$15:$T$117,$AN79,AX$2),"-")</f>
        <v>-</v>
      </c>
      <c r="AY79" s="75" t="str">
        <f t="shared" ref="AY79:AY110" si="88">IF(ISNUMBER(AO79),INDEX($V$15:$W$117,AO79,AY$2),"-")</f>
        <v>-</v>
      </c>
      <c r="AZ79" s="75" t="str">
        <f t="shared" ref="AZ79:AZ110" si="89">IF(ISNUMBER(AP79),INDEX($Y$15:$Z$117,AP79,AZ$2),"-")</f>
        <v>-</v>
      </c>
      <c r="BA79" s="75" t="str">
        <f t="shared" ref="BA79:BA110" si="90">IF(ISNUMBER(AQ79),INDEX($AB$15:$AC$117,AQ79,BA$2),"-")</f>
        <v>-</v>
      </c>
      <c r="BB79" s="75" t="str">
        <f t="shared" ref="BB79:BB110" si="91">IF(ISNUMBER(AR79),INDEX($AE$15:$AF$117,AR79,BB$2),"-")</f>
        <v>-</v>
      </c>
      <c r="BC79" s="75" t="str">
        <f t="shared" ref="BC79:BC110" si="92">IF(ISNUMBER(AS79),INDEX($AH$15:$AI$117,AS79,BC$2),"-")</f>
        <v>-</v>
      </c>
      <c r="BD79" s="94"/>
      <c r="BE79" s="40" t="str">
        <f t="shared" ref="BE79:BE110" si="93">IF(ISNUMBER($AJ79),INDEX($F$15:$G$117,$AJ79,BE$2),"-")</f>
        <v>-</v>
      </c>
      <c r="BF79" s="40" t="str">
        <f t="shared" ref="BF79:BF110" si="94">IF(ISNUMBER($AK79),INDEX($J$15:$K$117,$AK79,BF$2),"-")</f>
        <v>-</v>
      </c>
      <c r="BG79" s="40">
        <f t="shared" ref="BG79:BG110" si="95">IF(ISNUMBER($AL79),INDEX($M$15:$N$117,$AL79,BG$2),"-")</f>
        <v>1</v>
      </c>
      <c r="BH79" s="40">
        <f t="shared" ref="BH79:BH110" si="96">IF(ISNUMBER($AM79),INDEX($P$15:$Q$117,$AM79,BH$2),"-")</f>
        <v>0.01</v>
      </c>
      <c r="BI79" s="40" t="str">
        <f t="shared" ref="BI79:BI110" si="97">IF(ISNUMBER(AN79),INDEX($S$15:$T$117,AN79,BI$2),"-")</f>
        <v>-</v>
      </c>
      <c r="BJ79" s="40" t="str">
        <f t="shared" ref="BJ79:BJ110" si="98">IF(ISNUMBER(AO79),INDEX($V$15:$W$117,AO79,BJ$2),"-")</f>
        <v>-</v>
      </c>
      <c r="BK79" s="40" t="str">
        <f t="shared" ref="BK79:BK110" si="99">IF(ISNUMBER(AP79),INDEX($Y$15:$Z$117,AP79,BK$2),"-")</f>
        <v>-</v>
      </c>
      <c r="BL79" s="40" t="str">
        <f t="shared" ref="BL79:BL110" si="100">IF(ISNUMBER(AQ79),INDEX($AB$15:$AC$117,AQ79,BL$2),"-")</f>
        <v>-</v>
      </c>
      <c r="BM79" s="40" t="str">
        <f t="shared" ref="BM79:BM110" si="101">IF(ISNUMBER(AR79),INDEX($AE$15:$AF$117,AR79,BM$2),"-")</f>
        <v>-</v>
      </c>
      <c r="BN79" s="40" t="str">
        <f t="shared" ref="BN79:BN110" si="102">IF(ISNUMBER(AS79),INDEX($AH$15:$AI$117,AS79,BN$2),"-")</f>
        <v>-</v>
      </c>
      <c r="BO79" s="94" t="s">
        <v>2</v>
      </c>
      <c r="BP79" s="39">
        <f>IF(INDEX($AT$15:$BD$117,$B79,BV$3)&lt;&gt;"-",MAX(BP$14:BP78)+1,0)</f>
        <v>0</v>
      </c>
      <c r="BQ79" s="39" t="str">
        <f t="shared" ref="BQ79:BQ115" si="103">IF(BQ78="","",IF($B79&lt;=$BP$12,$B79,""))</f>
        <v/>
      </c>
      <c r="BR79" s="39" t="str">
        <f t="shared" ref="BR79:BR110" si="104">IF(ISNUMBER($BQ79),MATCH(BQ79,$BP$15:$BP$119,0),"")</f>
        <v/>
      </c>
      <c r="BS79" s="105" t="str">
        <f t="shared" ref="BS79:BS110" si="105">IF(ISNUMBER($BQ79),INDEX($AT$15:$BD$117,$BR79,BV$3),"")</f>
        <v/>
      </c>
      <c r="BT79" s="106" t="str">
        <f t="shared" ref="BT79:BT110" si="106">IF(ISNUMBER($BQ79),INDEX($BE$15:$BO$117,$BR79,BV$3),"")</f>
        <v/>
      </c>
      <c r="BU79" s="79" t="str">
        <f t="shared" ref="BU79:BU110" si="107">IF(ISNUMBER(BR79),B79,"")</f>
        <v/>
      </c>
      <c r="BV79" s="85" t="str">
        <f t="shared" ref="BV79:BV110" si="108">IF(ISNUMBER($BU79),INDEX($CA$15:$CL$68,$BU79,MATCH($BV$3,$CA$14:$CL$14,0)),"")</f>
        <v/>
      </c>
      <c r="BW79" s="65" t="str">
        <f t="shared" ref="BW79:BW110" si="109">IF(ISNUMBER(BV79),INDEX($BS$15:$BT$117,$BV79,BW$14),"")</f>
        <v/>
      </c>
      <c r="BX79" s="66" t="str">
        <f t="shared" si="53"/>
        <v/>
      </c>
      <c r="BY79" s="100" t="str">
        <f t="shared" ref="BY79:BY110" si="110">IF($BU$3=1,IF(AND(ISNUMBER($BX79),ISNUMBER(BV79)),INDEX($BS$15:$BT$117,$BV79,BY$14),""),"")</f>
        <v/>
      </c>
      <c r="BZ79" s="198" t="str">
        <f t="shared" ref="BZ79:BZ117" si="111">IF($BU$3=1,IF(AND(ISNUMBER($BX79),ISNUMBER(BV79)),INDEX($BS$15:$BT$117,$BV79,BZ$14),""),"")</f>
        <v/>
      </c>
      <c r="CA79" s="85"/>
      <c r="CB79" s="85"/>
      <c r="CC79" s="85"/>
      <c r="CD79" s="85"/>
      <c r="CE79" s="85"/>
      <c r="CF79" s="85"/>
      <c r="CG79" s="85"/>
      <c r="CH79" s="85"/>
      <c r="CI79" s="85"/>
      <c r="CJ79" s="85"/>
      <c r="CK79" s="85"/>
      <c r="CL79" s="109" t="s">
        <v>2</v>
      </c>
      <c r="CM79" s="66"/>
      <c r="CN79" s="66"/>
      <c r="CO79" s="66"/>
      <c r="CP79" s="66"/>
      <c r="CQ79" s="66"/>
      <c r="CR79" s="66"/>
      <c r="CS79" s="66"/>
      <c r="CT79" s="66"/>
      <c r="CU79" s="66"/>
      <c r="CV79" s="66"/>
      <c r="CW79" s="66"/>
    </row>
    <row r="80" spans="1:101" ht="8.1" customHeight="1" x14ac:dyDescent="0.15">
      <c r="A80" s="66" t="s">
        <v>309</v>
      </c>
      <c r="B80" s="36">
        <f t="shared" si="82"/>
        <v>66</v>
      </c>
      <c r="C80" s="199" t="s">
        <v>102</v>
      </c>
      <c r="D80" s="201" t="s">
        <v>2</v>
      </c>
      <c r="E80" s="192"/>
      <c r="F80" s="191" t="s">
        <v>125</v>
      </c>
      <c r="G80" s="194" t="s">
        <v>2</v>
      </c>
      <c r="H80" s="97"/>
      <c r="I80" s="62"/>
      <c r="J80" s="37"/>
      <c r="K80" s="38"/>
      <c r="L80" s="62"/>
      <c r="M80" s="37"/>
      <c r="N80" s="38"/>
      <c r="O80" s="62"/>
      <c r="P80" s="37"/>
      <c r="Q80" s="38"/>
      <c r="R80" s="62"/>
      <c r="S80" s="37"/>
      <c r="T80" s="38"/>
      <c r="U80" s="62"/>
      <c r="V80" s="37"/>
      <c r="W80" s="38"/>
      <c r="X80" s="62"/>
      <c r="Y80" s="37"/>
      <c r="Z80" s="38"/>
      <c r="AA80" s="62"/>
      <c r="AB80" s="37"/>
      <c r="AC80" s="38"/>
      <c r="AD80" s="62"/>
      <c r="AE80" s="37"/>
      <c r="AF80" s="38"/>
      <c r="AG80" s="62"/>
      <c r="AH80" s="37"/>
      <c r="AI80" s="38"/>
      <c r="AJ80" s="39">
        <f t="shared" ref="AJ80:AJ115" si="112">IF(ISNUMBER(MATCH($C80,$F$15:$F$117,0)),MATCH($C80,$F$15:$F$117,0),(((IF(ISNUMBER(MATCH($C80,$E$15:$E$117,0)),MATCH($C80,$E$15:$E$117,0),"")))))</f>
        <v>70</v>
      </c>
      <c r="AK80" s="39" t="str">
        <f t="shared" ref="AK80:AK115" si="113">IF(ISNUMBER(MATCH($C80,$J$15:$J$117,0)),MATCH($C80,$J$15:$J$117,0),(((IF(ISNUMBER(MATCH($C80,$I$15:$I$117,0)),MATCH($C80,$I$15:$I$117,0),"")))))</f>
        <v/>
      </c>
      <c r="AL80" s="39">
        <f t="shared" ref="AL80:AL115" si="114">IF(ISNUMBER(MATCH($C80,$M$15:$M$117,0)),MATCH($C80,$M$15:$M$117,0),(((IF(ISNUMBER(MATCH($C80,$L$15:$L$117,0)),MATCH($C80,$L$15:$L$117,0),"")))))</f>
        <v>15</v>
      </c>
      <c r="AM80" s="39">
        <f t="shared" ref="AM80:AM115" si="115">IF(ISNUMBER(MATCH($C80,$P$15:$P$117,0)),MATCH($C80,$P$15:$P$117,0),(((IF(ISNUMBER(MATCH($C80,$O$15:$O$117,0)),MATCH($C80,$O$15:$O$117,0),"")))))</f>
        <v>15</v>
      </c>
      <c r="AN80" s="39" t="str">
        <f t="shared" ref="AN80:AN115" si="116">IF(ISNUMBER(MATCH($C80,$S$15:$S$117,0)),MATCH($C80,$S$15:$S$117,0),(((IF(ISNUMBER(MATCH($C80,$R$15:$R$117,0)),MATCH($C80,$R$15:$R$117,0),"")))))</f>
        <v/>
      </c>
      <c r="AO80" s="39" t="str">
        <f t="shared" ref="AO80:AO115" si="117">IF(ISNUMBER(MATCH($C80,$V$15:$V$117,0)),MATCH($C80,$V$15:$V$117,0),(((IF(ISNUMBER(MATCH($C80,$U$15:$U$117,0)),MATCH($C80,$U$15:$U$117,0),"")))))</f>
        <v/>
      </c>
      <c r="AP80" s="39" t="str">
        <f t="shared" ref="AP80:AP115" si="118">IF(ISNUMBER(MATCH($C80,$Y$15:$Y$117,0)),MATCH($C80,$Y$15:$Y$117,0),(((IF(ISNUMBER(MATCH($C80,$X$15:$X$117,0)),MATCH($C80,$X$15:$X$117,0),"")))))</f>
        <v/>
      </c>
      <c r="AQ80" s="39" t="str">
        <f t="shared" ref="AQ80:AQ115" si="119">IF(ISNUMBER(MATCH($C80,$AB$15:$AB$117,0)),MATCH($C80,$AB$15:$AB$117,0),(((IF(ISNUMBER(MATCH($C80,$AA$15:$AA$117,0)),MATCH($C80,$AA$15:$AA$117,0),"")))))</f>
        <v/>
      </c>
      <c r="AR80" s="39" t="str">
        <f t="shared" ref="AR80:AR115" si="120">IF(ISNUMBER(MATCH($C80,$AE$15:$AE$117,0)),MATCH($C80,$AE$15:$AE$117,0),(((IF(ISNUMBER(MATCH($C80,$AD$15:$AD$117,0)),MATCH($C80,$AD$15:$AD$117,0),"")))))</f>
        <v/>
      </c>
      <c r="AS80" s="39" t="str">
        <f t="shared" ref="AS80:AS117" si="121">IF(ISNUMBER(MATCH($C80,$AH$15:$AH$117,0)),MATCH($C80,$AH$15:$AH$117,0),(((IF(ISNUMBER(MATCH($C80,$AG$15:$AG$117,0)),MATCH($C80,$AG$15:$AG$117,0),"")))))</f>
        <v/>
      </c>
      <c r="AT80" s="70" t="str">
        <f t="shared" si="83"/>
        <v>cwell</v>
      </c>
      <c r="AU80" s="57" t="str">
        <f t="shared" si="84"/>
        <v>-</v>
      </c>
      <c r="AV80" s="57" t="str">
        <f t="shared" si="85"/>
        <v>cwell</v>
      </c>
      <c r="AW80" s="57" t="str">
        <f t="shared" si="86"/>
        <v>cwell</v>
      </c>
      <c r="AX80" s="75" t="str">
        <f t="shared" si="87"/>
        <v>-</v>
      </c>
      <c r="AY80" s="75" t="str">
        <f t="shared" si="88"/>
        <v>-</v>
      </c>
      <c r="AZ80" s="75" t="str">
        <f t="shared" si="89"/>
        <v>-</v>
      </c>
      <c r="BA80" s="75" t="str">
        <f t="shared" si="90"/>
        <v>-</v>
      </c>
      <c r="BB80" s="75" t="str">
        <f t="shared" si="91"/>
        <v>-</v>
      </c>
      <c r="BC80" s="75" t="str">
        <f t="shared" si="92"/>
        <v>-</v>
      </c>
      <c r="BD80" s="94"/>
      <c r="BE80" s="40" t="str">
        <f t="shared" si="93"/>
        <v>-</v>
      </c>
      <c r="BF80" s="40" t="str">
        <f t="shared" si="94"/>
        <v>-</v>
      </c>
      <c r="BG80" s="40">
        <f t="shared" si="95"/>
        <v>1000</v>
      </c>
      <c r="BH80" s="40">
        <f t="shared" si="96"/>
        <v>1000</v>
      </c>
      <c r="BI80" s="40" t="str">
        <f t="shared" si="97"/>
        <v>-</v>
      </c>
      <c r="BJ80" s="40" t="str">
        <f t="shared" si="98"/>
        <v>-</v>
      </c>
      <c r="BK80" s="40" t="str">
        <f t="shared" si="99"/>
        <v>-</v>
      </c>
      <c r="BL80" s="40" t="str">
        <f t="shared" si="100"/>
        <v>-</v>
      </c>
      <c r="BM80" s="40" t="str">
        <f t="shared" si="101"/>
        <v>-</v>
      </c>
      <c r="BN80" s="40" t="str">
        <f t="shared" si="102"/>
        <v>-</v>
      </c>
      <c r="BO80" s="94" t="s">
        <v>2</v>
      </c>
      <c r="BP80" s="39">
        <f>IF(INDEX($AT$15:$BD$117,$B80,BV$3)&lt;&gt;"-",MAX(BP$14:BP79)+1,0)</f>
        <v>0</v>
      </c>
      <c r="BQ80" s="39" t="str">
        <f t="shared" si="103"/>
        <v/>
      </c>
      <c r="BR80" s="39" t="str">
        <f t="shared" si="104"/>
        <v/>
      </c>
      <c r="BS80" s="105" t="str">
        <f t="shared" si="105"/>
        <v/>
      </c>
      <c r="BT80" s="106" t="str">
        <f t="shared" si="106"/>
        <v/>
      </c>
      <c r="BU80" s="79" t="str">
        <f t="shared" si="107"/>
        <v/>
      </c>
      <c r="BV80" s="85" t="str">
        <f t="shared" si="108"/>
        <v/>
      </c>
      <c r="BW80" s="65" t="str">
        <f t="shared" si="109"/>
        <v/>
      </c>
      <c r="BX80" s="66" t="str">
        <f t="shared" ref="BX80:BX115" si="122">IF(AND(ISNUMBER(BV80),BU80=""),BV80,IF(MATCH(BW80,$BW$15:$BW$117,0)&lt;&gt;BU80,"",0))</f>
        <v/>
      </c>
      <c r="BY80" s="100" t="str">
        <f t="shared" si="110"/>
        <v/>
      </c>
      <c r="BZ80" s="198" t="str">
        <f t="shared" si="111"/>
        <v/>
      </c>
      <c r="CA80" s="85"/>
      <c r="CB80" s="85"/>
      <c r="CC80" s="85"/>
      <c r="CD80" s="85"/>
      <c r="CE80" s="85"/>
      <c r="CF80" s="85"/>
      <c r="CG80" s="85"/>
      <c r="CH80" s="85"/>
      <c r="CI80" s="85"/>
      <c r="CJ80" s="85"/>
      <c r="CK80" s="85"/>
      <c r="CL80" s="109" t="s">
        <v>2</v>
      </c>
      <c r="CM80" s="66"/>
      <c r="CN80" s="66"/>
      <c r="CO80" s="66"/>
      <c r="CP80" s="66"/>
      <c r="CQ80" s="66"/>
      <c r="CR80" s="66"/>
      <c r="CS80" s="66"/>
      <c r="CT80" s="66"/>
      <c r="CU80" s="66"/>
      <c r="CV80" s="66"/>
      <c r="CW80" s="66"/>
    </row>
    <row r="81" spans="1:101" ht="8.1" customHeight="1" x14ac:dyDescent="0.15">
      <c r="A81" s="66" t="s">
        <v>186</v>
      </c>
      <c r="B81" s="36">
        <f t="shared" si="82"/>
        <v>67</v>
      </c>
      <c r="C81" s="40" t="s">
        <v>177</v>
      </c>
      <c r="D81" s="201" t="s">
        <v>2</v>
      </c>
      <c r="E81" s="192"/>
      <c r="F81" s="191" t="s">
        <v>126</v>
      </c>
      <c r="G81" s="194" t="s">
        <v>2</v>
      </c>
      <c r="H81" s="97"/>
      <c r="I81" s="62"/>
      <c r="J81" s="37"/>
      <c r="K81" s="38"/>
      <c r="L81" s="62"/>
      <c r="M81" s="37"/>
      <c r="N81" s="38"/>
      <c r="O81" s="62"/>
      <c r="P81" s="37"/>
      <c r="Q81" s="38"/>
      <c r="R81" s="62"/>
      <c r="S81" s="37"/>
      <c r="T81" s="38"/>
      <c r="U81" s="62"/>
      <c r="V81" s="37"/>
      <c r="W81" s="38"/>
      <c r="X81" s="62"/>
      <c r="Y81" s="37"/>
      <c r="Z81" s="38"/>
      <c r="AA81" s="62"/>
      <c r="AB81" s="37"/>
      <c r="AC81" s="38"/>
      <c r="AD81" s="62"/>
      <c r="AE81" s="37"/>
      <c r="AF81" s="38"/>
      <c r="AG81" s="62"/>
      <c r="AH81" s="37"/>
      <c r="AI81" s="38"/>
      <c r="AJ81" s="39">
        <f t="shared" si="112"/>
        <v>40</v>
      </c>
      <c r="AK81" s="39" t="str">
        <f t="shared" si="113"/>
        <v/>
      </c>
      <c r="AL81" s="39">
        <f t="shared" si="114"/>
        <v>62</v>
      </c>
      <c r="AM81" s="39">
        <f t="shared" si="115"/>
        <v>3</v>
      </c>
      <c r="AN81" s="39" t="str">
        <f t="shared" si="116"/>
        <v/>
      </c>
      <c r="AO81" s="39">
        <f t="shared" si="117"/>
        <v>11</v>
      </c>
      <c r="AP81" s="39">
        <f t="shared" si="118"/>
        <v>27</v>
      </c>
      <c r="AQ81" s="39">
        <f t="shared" si="119"/>
        <v>32</v>
      </c>
      <c r="AR81" s="39">
        <f t="shared" si="120"/>
        <v>35</v>
      </c>
      <c r="AS81" s="39">
        <f t="shared" si="121"/>
        <v>28</v>
      </c>
      <c r="AT81" s="70" t="str">
        <f t="shared" si="83"/>
        <v>mixelm</v>
      </c>
      <c r="AU81" s="57" t="str">
        <f t="shared" si="84"/>
        <v>-</v>
      </c>
      <c r="AV81" s="57" t="str">
        <f t="shared" si="85"/>
        <v>MIXELM</v>
      </c>
      <c r="AW81" s="57" t="str">
        <f t="shared" si="86"/>
        <v>mixelm</v>
      </c>
      <c r="AX81" s="75" t="str">
        <f t="shared" si="87"/>
        <v>-</v>
      </c>
      <c r="AY81" s="75" t="str">
        <f t="shared" si="88"/>
        <v>mixelm</v>
      </c>
      <c r="AZ81" s="75" t="str">
        <f t="shared" si="89"/>
        <v>mixelm</v>
      </c>
      <c r="BA81" s="75" t="str">
        <f t="shared" si="90"/>
        <v>MIXELM</v>
      </c>
      <c r="BB81" s="75" t="str">
        <f t="shared" si="91"/>
        <v>MIXELM</v>
      </c>
      <c r="BC81" s="75" t="str">
        <f t="shared" si="92"/>
        <v>MIXELM</v>
      </c>
      <c r="BD81" s="94"/>
      <c r="BE81" s="40">
        <f t="shared" si="93"/>
        <v>0</v>
      </c>
      <c r="BF81" s="40" t="str">
        <f t="shared" si="94"/>
        <v>-</v>
      </c>
      <c r="BG81" s="40">
        <f t="shared" si="95"/>
        <v>3</v>
      </c>
      <c r="BH81" s="40">
        <f t="shared" si="96"/>
        <v>0</v>
      </c>
      <c r="BI81" s="40" t="str">
        <f t="shared" si="97"/>
        <v>-</v>
      </c>
      <c r="BJ81" s="40">
        <f t="shared" si="98"/>
        <v>-1</v>
      </c>
      <c r="BK81" s="40">
        <f t="shared" si="99"/>
        <v>0</v>
      </c>
      <c r="BL81" s="40">
        <f t="shared" si="100"/>
        <v>-1</v>
      </c>
      <c r="BM81" s="40">
        <f t="shared" si="101"/>
        <v>3</v>
      </c>
      <c r="BN81" s="40">
        <f t="shared" si="102"/>
        <v>0</v>
      </c>
      <c r="BO81" s="94" t="s">
        <v>2</v>
      </c>
      <c r="BP81" s="39">
        <f>IF(INDEX($AT$15:$BD$117,$B81,BV$3)&lt;&gt;"-",MAX(BP$14:BP80)+1,0)</f>
        <v>22</v>
      </c>
      <c r="BQ81" s="39" t="str">
        <f t="shared" si="103"/>
        <v/>
      </c>
      <c r="BR81" s="39" t="str">
        <f t="shared" si="104"/>
        <v/>
      </c>
      <c r="BS81" s="105" t="str">
        <f t="shared" si="105"/>
        <v/>
      </c>
      <c r="BT81" s="106" t="str">
        <f t="shared" si="106"/>
        <v/>
      </c>
      <c r="BU81" s="79" t="str">
        <f t="shared" si="107"/>
        <v/>
      </c>
      <c r="BV81" s="85" t="str">
        <f t="shared" si="108"/>
        <v/>
      </c>
      <c r="BW81" s="65" t="str">
        <f t="shared" si="109"/>
        <v/>
      </c>
      <c r="BX81" s="66" t="str">
        <f t="shared" si="122"/>
        <v/>
      </c>
      <c r="BY81" s="100" t="str">
        <f t="shared" si="110"/>
        <v/>
      </c>
      <c r="BZ81" s="198" t="str">
        <f t="shared" si="111"/>
        <v/>
      </c>
      <c r="CA81" s="85"/>
      <c r="CB81" s="85"/>
      <c r="CC81" s="85"/>
      <c r="CD81" s="85"/>
      <c r="CE81" s="85"/>
      <c r="CF81" s="85"/>
      <c r="CG81" s="85"/>
      <c r="CH81" s="85"/>
      <c r="CI81" s="85"/>
      <c r="CJ81" s="85"/>
      <c r="CK81" s="85"/>
      <c r="CL81" s="109" t="s">
        <v>2</v>
      </c>
      <c r="CM81" s="66"/>
      <c r="CN81" s="66"/>
      <c r="CO81" s="66"/>
      <c r="CP81" s="66"/>
      <c r="CQ81" s="66"/>
      <c r="CR81" s="66"/>
      <c r="CS81" s="66"/>
      <c r="CT81" s="66"/>
      <c r="CU81" s="66"/>
      <c r="CV81" s="66"/>
      <c r="CW81" s="66"/>
    </row>
    <row r="82" spans="1:101" ht="8.1" customHeight="1" x14ac:dyDescent="0.15">
      <c r="A82" s="66" t="s">
        <v>192</v>
      </c>
      <c r="B82" s="36">
        <f t="shared" si="82"/>
        <v>68</v>
      </c>
      <c r="C82" s="40" t="s">
        <v>165</v>
      </c>
      <c r="D82" s="201" t="s">
        <v>2</v>
      </c>
      <c r="E82" s="192"/>
      <c r="F82" s="191" t="s">
        <v>11</v>
      </c>
      <c r="G82" s="194" t="s">
        <v>2</v>
      </c>
      <c r="H82" s="97"/>
      <c r="I82" s="62"/>
      <c r="J82" s="37"/>
      <c r="K82" s="38"/>
      <c r="L82" s="62"/>
      <c r="M82" s="37"/>
      <c r="N82" s="38"/>
      <c r="O82" s="62"/>
      <c r="P82" s="37"/>
      <c r="Q82" s="38"/>
      <c r="R82" s="62"/>
      <c r="S82" s="37"/>
      <c r="T82" s="38"/>
      <c r="U82" s="62"/>
      <c r="V82" s="37"/>
      <c r="W82" s="38"/>
      <c r="X82" s="62"/>
      <c r="Y82" s="37"/>
      <c r="Z82" s="38"/>
      <c r="AA82" s="62"/>
      <c r="AB82" s="37"/>
      <c r="AC82" s="38"/>
      <c r="AD82" s="62"/>
      <c r="AE82" s="37"/>
      <c r="AF82" s="38"/>
      <c r="AG82" s="62"/>
      <c r="AH82" s="37"/>
      <c r="AI82" s="38"/>
      <c r="AJ82" s="39">
        <f t="shared" si="112"/>
        <v>83</v>
      </c>
      <c r="AK82" s="39" t="str">
        <f t="shared" si="113"/>
        <v/>
      </c>
      <c r="AL82" s="39" t="str">
        <f t="shared" si="114"/>
        <v/>
      </c>
      <c r="AM82" s="39" t="str">
        <f t="shared" si="115"/>
        <v/>
      </c>
      <c r="AN82" s="39" t="str">
        <f t="shared" si="116"/>
        <v/>
      </c>
      <c r="AO82" s="39">
        <f t="shared" si="117"/>
        <v>5</v>
      </c>
      <c r="AP82" s="39" t="str">
        <f t="shared" si="118"/>
        <v/>
      </c>
      <c r="AQ82" s="39" t="str">
        <f t="shared" si="119"/>
        <v/>
      </c>
      <c r="AR82" s="39">
        <f t="shared" si="120"/>
        <v>41</v>
      </c>
      <c r="AS82" s="39" t="str">
        <f t="shared" si="121"/>
        <v/>
      </c>
      <c r="AT82" s="70" t="str">
        <f t="shared" si="83"/>
        <v>timprs</v>
      </c>
      <c r="AU82" s="57" t="str">
        <f t="shared" si="84"/>
        <v>-</v>
      </c>
      <c r="AV82" s="57" t="str">
        <f t="shared" si="85"/>
        <v>-</v>
      </c>
      <c r="AW82" s="57" t="str">
        <f t="shared" si="86"/>
        <v>-</v>
      </c>
      <c r="AX82" s="75" t="str">
        <f t="shared" si="87"/>
        <v>-</v>
      </c>
      <c r="AY82" s="75" t="str">
        <f t="shared" si="88"/>
        <v>timprs</v>
      </c>
      <c r="AZ82" s="75" t="str">
        <f t="shared" si="89"/>
        <v>-</v>
      </c>
      <c r="BA82" s="75" t="str">
        <f t="shared" si="90"/>
        <v>-</v>
      </c>
      <c r="BB82" s="75" t="str">
        <f t="shared" si="91"/>
        <v>timprs</v>
      </c>
      <c r="BC82" s="75" t="str">
        <f t="shared" si="92"/>
        <v>-</v>
      </c>
      <c r="BD82" s="94"/>
      <c r="BE82" s="40" t="str">
        <f t="shared" si="93"/>
        <v>-</v>
      </c>
      <c r="BF82" s="40" t="str">
        <f t="shared" si="94"/>
        <v>-</v>
      </c>
      <c r="BG82" s="40" t="str">
        <f t="shared" si="95"/>
        <v>-</v>
      </c>
      <c r="BH82" s="40" t="str">
        <f t="shared" si="96"/>
        <v>-</v>
      </c>
      <c r="BI82" s="40" t="str">
        <f t="shared" si="97"/>
        <v>-</v>
      </c>
      <c r="BJ82" s="40" t="str">
        <f t="shared" si="98"/>
        <v>100shp</v>
      </c>
      <c r="BK82" s="40" t="str">
        <f t="shared" si="99"/>
        <v>-</v>
      </c>
      <c r="BL82" s="40" t="str">
        <f t="shared" si="100"/>
        <v>-</v>
      </c>
      <c r="BM82" s="40" t="str">
        <f t="shared" si="101"/>
        <v>3,12,20 years</v>
      </c>
      <c r="BN82" s="40" t="str">
        <f t="shared" si="102"/>
        <v>-</v>
      </c>
      <c r="BO82" s="94" t="s">
        <v>2</v>
      </c>
      <c r="BP82" s="39">
        <f>IF(INDEX($AT$15:$BD$117,$B82,BV$3)&lt;&gt;"-",MAX(BP$14:BP81)+1,0)</f>
        <v>0</v>
      </c>
      <c r="BQ82" s="39" t="str">
        <f t="shared" si="103"/>
        <v/>
      </c>
      <c r="BR82" s="39" t="str">
        <f t="shared" si="104"/>
        <v/>
      </c>
      <c r="BS82" s="105" t="str">
        <f t="shared" si="105"/>
        <v/>
      </c>
      <c r="BT82" s="106" t="str">
        <f t="shared" si="106"/>
        <v/>
      </c>
      <c r="BU82" s="79" t="str">
        <f t="shared" si="107"/>
        <v/>
      </c>
      <c r="BV82" s="85" t="str">
        <f t="shared" si="108"/>
        <v/>
      </c>
      <c r="BW82" s="65" t="str">
        <f t="shared" si="109"/>
        <v/>
      </c>
      <c r="BX82" s="66" t="str">
        <f t="shared" si="122"/>
        <v/>
      </c>
      <c r="BY82" s="100" t="str">
        <f t="shared" si="110"/>
        <v/>
      </c>
      <c r="BZ82" s="198" t="str">
        <f t="shared" si="111"/>
        <v/>
      </c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109" t="s">
        <v>2</v>
      </c>
      <c r="CM82" s="66"/>
      <c r="CN82" s="66"/>
      <c r="CO82" s="66"/>
      <c r="CP82" s="66"/>
      <c r="CQ82" s="66"/>
      <c r="CR82" s="66"/>
      <c r="CS82" s="66"/>
      <c r="CT82" s="66"/>
      <c r="CU82" s="66"/>
      <c r="CV82" s="66"/>
      <c r="CW82" s="66"/>
    </row>
    <row r="83" spans="1:101" ht="8.1" customHeight="1" x14ac:dyDescent="0.15">
      <c r="A83" s="66" t="s">
        <v>183</v>
      </c>
      <c r="B83" s="36">
        <f t="shared" si="82"/>
        <v>69</v>
      </c>
      <c r="C83" s="40" t="s">
        <v>166</v>
      </c>
      <c r="D83" s="201" t="s">
        <v>2</v>
      </c>
      <c r="E83" s="192"/>
      <c r="F83" s="191" t="s">
        <v>101</v>
      </c>
      <c r="G83" s="194" t="s">
        <v>2</v>
      </c>
      <c r="H83" s="97"/>
      <c r="I83" s="62"/>
      <c r="J83" s="37"/>
      <c r="K83" s="38"/>
      <c r="L83" s="62"/>
      <c r="M83" s="37"/>
      <c r="N83" s="38"/>
      <c r="O83" s="62"/>
      <c r="P83" s="37"/>
      <c r="Q83" s="38"/>
      <c r="R83" s="62"/>
      <c r="S83" s="37"/>
      <c r="T83" s="38"/>
      <c r="U83" s="62"/>
      <c r="V83" s="37"/>
      <c r="W83" s="38"/>
      <c r="X83" s="62"/>
      <c r="Y83" s="37"/>
      <c r="Z83" s="38"/>
      <c r="AA83" s="62"/>
      <c r="AB83" s="37"/>
      <c r="AC83" s="38"/>
      <c r="AD83" s="62"/>
      <c r="AE83" s="37"/>
      <c r="AF83" s="38"/>
      <c r="AG83" s="62"/>
      <c r="AH83" s="37"/>
      <c r="AI83" s="38"/>
      <c r="AJ83" s="39" t="str">
        <f t="shared" si="112"/>
        <v/>
      </c>
      <c r="AK83" s="39" t="str">
        <f t="shared" si="113"/>
        <v/>
      </c>
      <c r="AL83" s="39" t="str">
        <f t="shared" si="114"/>
        <v/>
      </c>
      <c r="AM83" s="39" t="str">
        <f t="shared" si="115"/>
        <v/>
      </c>
      <c r="AN83" s="39">
        <f t="shared" si="116"/>
        <v>14</v>
      </c>
      <c r="AO83" s="39">
        <f t="shared" si="117"/>
        <v>6</v>
      </c>
      <c r="AP83" s="39">
        <f t="shared" si="118"/>
        <v>14</v>
      </c>
      <c r="AQ83" s="39">
        <f t="shared" si="119"/>
        <v>18</v>
      </c>
      <c r="AR83" s="39">
        <f t="shared" si="120"/>
        <v>17</v>
      </c>
      <c r="AS83" s="39">
        <f t="shared" si="121"/>
        <v>15</v>
      </c>
      <c r="AT83" s="70" t="str">
        <f t="shared" si="83"/>
        <v>-</v>
      </c>
      <c r="AU83" s="57" t="str">
        <f t="shared" si="84"/>
        <v>-</v>
      </c>
      <c r="AV83" s="57" t="str">
        <f t="shared" si="85"/>
        <v>-</v>
      </c>
      <c r="AW83" s="57" t="str">
        <f t="shared" si="86"/>
        <v>-</v>
      </c>
      <c r="AX83" s="75" t="str">
        <f t="shared" si="87"/>
        <v>hk</v>
      </c>
      <c r="AY83" s="75" t="str">
        <f t="shared" si="88"/>
        <v>hk</v>
      </c>
      <c r="AZ83" s="75" t="str">
        <f t="shared" si="89"/>
        <v>hk</v>
      </c>
      <c r="BA83" s="75" t="str">
        <f t="shared" si="90"/>
        <v>hk</v>
      </c>
      <c r="BB83" s="75" t="str">
        <f t="shared" si="91"/>
        <v>hk</v>
      </c>
      <c r="BC83" s="75" t="str">
        <f t="shared" si="92"/>
        <v>hk</v>
      </c>
      <c r="BD83" s="94"/>
      <c r="BE83" s="40" t="str">
        <f t="shared" si="93"/>
        <v>-</v>
      </c>
      <c r="BF83" s="40" t="str">
        <f t="shared" si="94"/>
        <v>-</v>
      </c>
      <c r="BG83" s="40" t="str">
        <f t="shared" si="95"/>
        <v>-</v>
      </c>
      <c r="BH83" s="40" t="str">
        <f t="shared" si="96"/>
        <v>-</v>
      </c>
      <c r="BI83" s="40">
        <f t="shared" si="97"/>
        <v>1</v>
      </c>
      <c r="BJ83" s="40">
        <f t="shared" si="98"/>
        <v>1</v>
      </c>
      <c r="BK83" s="40">
        <f t="shared" si="99"/>
        <v>432</v>
      </c>
      <c r="BL83" s="40">
        <f t="shared" si="100"/>
        <v>0.5</v>
      </c>
      <c r="BM83" s="40" t="str">
        <f t="shared" si="101"/>
        <v>k1*np.ones((nlay,nrow,ncol),dtype</v>
      </c>
      <c r="BN83" s="40" t="str">
        <f t="shared" si="102"/>
        <v>k1*np.ones((nlay,nrow,ncol),dtype</v>
      </c>
      <c r="BO83" s="94" t="s">
        <v>2</v>
      </c>
      <c r="BP83" s="39">
        <f>IF(INDEX($AT$15:$BD$117,$B83,BV$3)&lt;&gt;"-",MAX(BP$14:BP82)+1,0)</f>
        <v>23</v>
      </c>
      <c r="BQ83" s="39" t="str">
        <f t="shared" si="103"/>
        <v/>
      </c>
      <c r="BR83" s="39" t="str">
        <f t="shared" si="104"/>
        <v/>
      </c>
      <c r="BS83" s="105" t="str">
        <f t="shared" si="105"/>
        <v/>
      </c>
      <c r="BT83" s="106" t="str">
        <f t="shared" si="106"/>
        <v/>
      </c>
      <c r="BU83" s="79" t="str">
        <f t="shared" si="107"/>
        <v/>
      </c>
      <c r="BV83" s="85" t="str">
        <f t="shared" si="108"/>
        <v/>
      </c>
      <c r="BW83" s="65" t="str">
        <f t="shared" si="109"/>
        <v/>
      </c>
      <c r="BX83" s="66" t="str">
        <f t="shared" si="122"/>
        <v/>
      </c>
      <c r="BY83" s="100" t="str">
        <f t="shared" si="110"/>
        <v/>
      </c>
      <c r="BZ83" s="198" t="str">
        <f t="shared" si="111"/>
        <v/>
      </c>
      <c r="CA83" s="85"/>
      <c r="CB83" s="85"/>
      <c r="CC83" s="85"/>
      <c r="CD83" s="85"/>
      <c r="CE83" s="85"/>
      <c r="CF83" s="85"/>
      <c r="CG83" s="85"/>
      <c r="CH83" s="85"/>
      <c r="CI83" s="85"/>
      <c r="CJ83" s="85"/>
      <c r="CK83" s="85"/>
      <c r="CL83" s="109" t="s">
        <v>2</v>
      </c>
      <c r="CM83" s="66"/>
      <c r="CN83" s="66"/>
      <c r="CO83" s="66"/>
      <c r="CP83" s="66"/>
      <c r="CQ83" s="66"/>
      <c r="CR83" s="66"/>
      <c r="CS83" s="66"/>
      <c r="CT83" s="66"/>
      <c r="CU83" s="66"/>
      <c r="CV83" s="66"/>
      <c r="CW83" s="66"/>
    </row>
    <row r="84" spans="1:101" ht="8.1" customHeight="1" x14ac:dyDescent="0.15">
      <c r="A84" s="66" t="s">
        <v>8</v>
      </c>
      <c r="B84" s="36">
        <f t="shared" si="82"/>
        <v>70</v>
      </c>
      <c r="C84" s="40" t="s">
        <v>84</v>
      </c>
      <c r="D84" s="201" t="s">
        <v>2</v>
      </c>
      <c r="E84" s="192"/>
      <c r="F84" s="191" t="s">
        <v>102</v>
      </c>
      <c r="G84" s="194" t="s">
        <v>2</v>
      </c>
      <c r="H84" s="97"/>
      <c r="I84" s="62"/>
      <c r="J84" s="37"/>
      <c r="K84" s="38"/>
      <c r="L84" s="62"/>
      <c r="M84" s="37"/>
      <c r="N84" s="38"/>
      <c r="O84" s="62"/>
      <c r="P84" s="37"/>
      <c r="Q84" s="38"/>
      <c r="R84" s="62"/>
      <c r="S84" s="37"/>
      <c r="T84" s="38"/>
      <c r="U84" s="62"/>
      <c r="V84" s="37"/>
      <c r="W84" s="38"/>
      <c r="X84" s="62"/>
      <c r="Y84" s="37"/>
      <c r="Z84" s="38"/>
      <c r="AA84" s="62"/>
      <c r="AB84" s="37"/>
      <c r="AC84" s="38"/>
      <c r="AD84" s="62"/>
      <c r="AE84" s="37"/>
      <c r="AF84" s="38"/>
      <c r="AG84" s="62"/>
      <c r="AH84" s="37"/>
      <c r="AI84" s="38"/>
      <c r="AJ84" s="39">
        <f t="shared" si="112"/>
        <v>1</v>
      </c>
      <c r="AK84" s="39" t="str">
        <f t="shared" si="113"/>
        <v/>
      </c>
      <c r="AL84" s="39">
        <f t="shared" si="114"/>
        <v>1</v>
      </c>
      <c r="AM84" s="39">
        <f t="shared" si="115"/>
        <v>1</v>
      </c>
      <c r="AN84" s="39" t="str">
        <f t="shared" si="116"/>
        <v/>
      </c>
      <c r="AO84" s="39" t="str">
        <f t="shared" si="117"/>
        <v/>
      </c>
      <c r="AP84" s="39" t="str">
        <f t="shared" si="118"/>
        <v/>
      </c>
      <c r="AQ84" s="39">
        <f t="shared" si="119"/>
        <v>30</v>
      </c>
      <c r="AR84" s="39">
        <f t="shared" si="120"/>
        <v>33</v>
      </c>
      <c r="AS84" s="39" t="str">
        <f t="shared" si="121"/>
        <v/>
      </c>
      <c r="AT84" s="70" t="str">
        <f t="shared" si="83"/>
        <v>length_units</v>
      </c>
      <c r="AU84" s="57" t="str">
        <f t="shared" si="84"/>
        <v>-</v>
      </c>
      <c r="AV84" s="57" t="str">
        <f t="shared" si="85"/>
        <v>length_units</v>
      </c>
      <c r="AW84" s="57" t="str">
        <f t="shared" si="86"/>
        <v>length_units</v>
      </c>
      <c r="AX84" s="75" t="str">
        <f t="shared" si="87"/>
        <v>-</v>
      </c>
      <c r="AY84" s="75" t="str">
        <f t="shared" si="88"/>
        <v>-</v>
      </c>
      <c r="AZ84" s="75" t="str">
        <f t="shared" si="89"/>
        <v>-</v>
      </c>
      <c r="BA84" s="75" t="str">
        <f t="shared" si="90"/>
        <v>length_units</v>
      </c>
      <c r="BB84" s="75" t="str">
        <f t="shared" si="91"/>
        <v>length_units</v>
      </c>
      <c r="BC84" s="75" t="str">
        <f t="shared" si="92"/>
        <v>-</v>
      </c>
      <c r="BD84" s="94"/>
      <c r="BE84" s="40" t="str">
        <f t="shared" si="93"/>
        <v>m</v>
      </c>
      <c r="BF84" s="40" t="str">
        <f t="shared" si="94"/>
        <v>-</v>
      </c>
      <c r="BG84" s="40" t="str">
        <f t="shared" si="95"/>
        <v>m</v>
      </c>
      <c r="BH84" s="40" t="str">
        <f t="shared" si="96"/>
        <v>m</v>
      </c>
      <c r="BI84" s="40" t="str">
        <f t="shared" si="97"/>
        <v>-</v>
      </c>
      <c r="BJ84" s="40" t="str">
        <f t="shared" si="98"/>
        <v>-</v>
      </c>
      <c r="BK84" s="40" t="str">
        <f t="shared" si="99"/>
        <v>-</v>
      </c>
      <c r="BL84" s="40" t="str">
        <f t="shared" si="100"/>
        <v>m</v>
      </c>
      <c r="BM84" s="40" t="str">
        <f t="shared" si="101"/>
        <v>m</v>
      </c>
      <c r="BN84" s="40" t="str">
        <f t="shared" si="102"/>
        <v>-</v>
      </c>
      <c r="BO84" s="94" t="s">
        <v>2</v>
      </c>
      <c r="BP84" s="39">
        <f>IF(INDEX($AT$15:$BD$117,$B84,BV$3)&lt;&gt;"-",MAX(BP$14:BP83)+1,0)</f>
        <v>0</v>
      </c>
      <c r="BQ84" s="39" t="str">
        <f t="shared" si="103"/>
        <v/>
      </c>
      <c r="BR84" s="39" t="str">
        <f t="shared" si="104"/>
        <v/>
      </c>
      <c r="BS84" s="105" t="str">
        <f t="shared" si="105"/>
        <v/>
      </c>
      <c r="BT84" s="106" t="str">
        <f t="shared" si="106"/>
        <v/>
      </c>
      <c r="BU84" s="79" t="str">
        <f t="shared" si="107"/>
        <v/>
      </c>
      <c r="BV84" s="85" t="str">
        <f t="shared" si="108"/>
        <v/>
      </c>
      <c r="BW84" s="65" t="str">
        <f t="shared" si="109"/>
        <v/>
      </c>
      <c r="BX84" s="66" t="str">
        <f t="shared" si="122"/>
        <v/>
      </c>
      <c r="BY84" s="100" t="str">
        <f t="shared" si="110"/>
        <v/>
      </c>
      <c r="BZ84" s="198" t="str">
        <f t="shared" si="111"/>
        <v/>
      </c>
      <c r="CA84" s="85"/>
      <c r="CB84" s="85"/>
      <c r="CC84" s="85"/>
      <c r="CD84" s="85"/>
      <c r="CE84" s="85"/>
      <c r="CF84" s="85"/>
      <c r="CG84" s="85"/>
      <c r="CH84" s="85"/>
      <c r="CI84" s="85"/>
      <c r="CJ84" s="85"/>
      <c r="CK84" s="85"/>
      <c r="CL84" s="109" t="s">
        <v>2</v>
      </c>
      <c r="CM84" s="66"/>
      <c r="CN84" s="66"/>
      <c r="CO84" s="66"/>
      <c r="CP84" s="66"/>
      <c r="CQ84" s="66"/>
      <c r="CR84" s="66"/>
      <c r="CS84" s="66"/>
      <c r="CT84" s="66"/>
      <c r="CU84" s="66"/>
      <c r="CV84" s="66"/>
      <c r="CW84" s="66"/>
    </row>
    <row r="85" spans="1:101" ht="8.1" customHeight="1" x14ac:dyDescent="0.15">
      <c r="A85" s="66" t="s">
        <v>310</v>
      </c>
      <c r="B85" s="36">
        <f t="shared" si="82"/>
        <v>71</v>
      </c>
      <c r="C85" s="40" t="s">
        <v>85</v>
      </c>
      <c r="D85" s="201" t="s">
        <v>2</v>
      </c>
      <c r="E85" s="192"/>
      <c r="F85" s="191" t="s">
        <v>132</v>
      </c>
      <c r="G85" s="194" t="s">
        <v>2</v>
      </c>
      <c r="H85" s="97"/>
      <c r="I85" s="62"/>
      <c r="J85" s="37"/>
      <c r="K85" s="38"/>
      <c r="L85" s="62"/>
      <c r="M85" s="37"/>
      <c r="N85" s="38"/>
      <c r="O85" s="62"/>
      <c r="P85" s="37"/>
      <c r="Q85" s="38"/>
      <c r="R85" s="62"/>
      <c r="S85" s="37"/>
      <c r="T85" s="38"/>
      <c r="U85" s="62"/>
      <c r="V85" s="37"/>
      <c r="W85" s="38"/>
      <c r="X85" s="62"/>
      <c r="Y85" s="37"/>
      <c r="Z85" s="38"/>
      <c r="AA85" s="62"/>
      <c r="AB85" s="37"/>
      <c r="AC85" s="38"/>
      <c r="AD85" s="62"/>
      <c r="AE85" s="37"/>
      <c r="AF85" s="38"/>
      <c r="AG85" s="62"/>
      <c r="AH85" s="37"/>
      <c r="AI85" s="38"/>
      <c r="AJ85" s="39">
        <f t="shared" si="112"/>
        <v>2</v>
      </c>
      <c r="AK85" s="39" t="str">
        <f t="shared" si="113"/>
        <v/>
      </c>
      <c r="AL85" s="39">
        <f t="shared" si="114"/>
        <v>2</v>
      </c>
      <c r="AM85" s="39">
        <f t="shared" si="115"/>
        <v>2</v>
      </c>
      <c r="AN85" s="39" t="str">
        <f t="shared" si="116"/>
        <v/>
      </c>
      <c r="AO85" s="39" t="str">
        <f t="shared" si="117"/>
        <v/>
      </c>
      <c r="AP85" s="39" t="str">
        <f t="shared" si="118"/>
        <v/>
      </c>
      <c r="AQ85" s="39">
        <f t="shared" si="119"/>
        <v>31</v>
      </c>
      <c r="AR85" s="39">
        <f t="shared" si="120"/>
        <v>34</v>
      </c>
      <c r="AS85" s="39" t="str">
        <f t="shared" si="121"/>
        <v/>
      </c>
      <c r="AT85" s="70" t="str">
        <f t="shared" si="83"/>
        <v>time_units</v>
      </c>
      <c r="AU85" s="57" t="str">
        <f t="shared" si="84"/>
        <v>-</v>
      </c>
      <c r="AV85" s="57" t="str">
        <f t="shared" si="85"/>
        <v>time_units</v>
      </c>
      <c r="AW85" s="57" t="str">
        <f t="shared" si="86"/>
        <v>time_units</v>
      </c>
      <c r="AX85" s="75" t="str">
        <f t="shared" si="87"/>
        <v>-</v>
      </c>
      <c r="AY85" s="75" t="str">
        <f t="shared" si="88"/>
        <v>-</v>
      </c>
      <c r="AZ85" s="75" t="str">
        <f t="shared" si="89"/>
        <v>-</v>
      </c>
      <c r="BA85" s="75" t="str">
        <f t="shared" si="90"/>
        <v>time_units</v>
      </c>
      <c r="BB85" s="75" t="str">
        <f t="shared" si="91"/>
        <v>time_units</v>
      </c>
      <c r="BC85" s="75" t="str">
        <f t="shared" si="92"/>
        <v>-</v>
      </c>
      <c r="BD85" s="94"/>
      <c r="BE85" s="40" t="str">
        <f t="shared" si="93"/>
        <v>/d</v>
      </c>
      <c r="BF85" s="40" t="str">
        <f t="shared" si="94"/>
        <v>-</v>
      </c>
      <c r="BG85" s="40" t="str">
        <f t="shared" si="95"/>
        <v>/d</v>
      </c>
      <c r="BH85" s="40" t="str">
        <f t="shared" si="96"/>
        <v>/d</v>
      </c>
      <c r="BI85" s="40" t="str">
        <f t="shared" si="97"/>
        <v>-</v>
      </c>
      <c r="BJ85" s="40" t="str">
        <f t="shared" si="98"/>
        <v>-</v>
      </c>
      <c r="BK85" s="40" t="str">
        <f t="shared" si="99"/>
        <v>-</v>
      </c>
      <c r="BL85" s="40" t="str">
        <f t="shared" si="100"/>
        <v>/d</v>
      </c>
      <c r="BM85" s="40" t="str">
        <f t="shared" si="101"/>
        <v>/d</v>
      </c>
      <c r="BN85" s="40" t="str">
        <f t="shared" si="102"/>
        <v>-</v>
      </c>
      <c r="BO85" s="94" t="s">
        <v>2</v>
      </c>
      <c r="BP85" s="39">
        <f>IF(INDEX($AT$15:$BD$117,$B85,BV$3)&lt;&gt;"-",MAX(BP$14:BP84)+1,0)</f>
        <v>0</v>
      </c>
      <c r="BQ85" s="39" t="str">
        <f t="shared" si="103"/>
        <v/>
      </c>
      <c r="BR85" s="39" t="str">
        <f t="shared" si="104"/>
        <v/>
      </c>
      <c r="BS85" s="105" t="str">
        <f t="shared" si="105"/>
        <v/>
      </c>
      <c r="BT85" s="106" t="str">
        <f t="shared" si="106"/>
        <v/>
      </c>
      <c r="BU85" s="79" t="str">
        <f t="shared" si="107"/>
        <v/>
      </c>
      <c r="BV85" s="85" t="str">
        <f t="shared" si="108"/>
        <v/>
      </c>
      <c r="BW85" s="65" t="str">
        <f t="shared" si="109"/>
        <v/>
      </c>
      <c r="BX85" s="66" t="str">
        <f t="shared" si="122"/>
        <v/>
      </c>
      <c r="BY85" s="100" t="str">
        <f t="shared" si="110"/>
        <v/>
      </c>
      <c r="BZ85" s="198" t="str">
        <f t="shared" si="111"/>
        <v/>
      </c>
      <c r="CA85" s="85"/>
      <c r="CB85" s="85"/>
      <c r="CC85" s="85"/>
      <c r="CD85" s="85"/>
      <c r="CE85" s="85"/>
      <c r="CF85" s="85"/>
      <c r="CG85" s="85"/>
      <c r="CH85" s="85"/>
      <c r="CI85" s="85"/>
      <c r="CJ85" s="85"/>
      <c r="CK85" s="85"/>
      <c r="CL85" s="109" t="s">
        <v>2</v>
      </c>
      <c r="CM85" s="66"/>
      <c r="CN85" s="66"/>
      <c r="CO85" s="66"/>
      <c r="CP85" s="66"/>
      <c r="CQ85" s="66"/>
      <c r="CR85" s="66"/>
      <c r="CS85" s="66"/>
      <c r="CT85" s="66"/>
      <c r="CU85" s="66"/>
      <c r="CV85" s="66"/>
      <c r="CW85" s="66"/>
    </row>
    <row r="86" spans="1:101" ht="8.1" customHeight="1" x14ac:dyDescent="0.15">
      <c r="A86" s="66" t="s">
        <v>2</v>
      </c>
      <c r="B86" s="36">
        <f t="shared" si="82"/>
        <v>72</v>
      </c>
      <c r="C86" s="40" t="s">
        <v>200</v>
      </c>
      <c r="D86" s="201" t="s">
        <v>2</v>
      </c>
      <c r="E86" s="192"/>
      <c r="F86" s="191" t="s">
        <v>136</v>
      </c>
      <c r="G86" s="194" t="s">
        <v>2</v>
      </c>
      <c r="H86" s="97"/>
      <c r="I86" s="62"/>
      <c r="J86" s="37"/>
      <c r="K86" s="38"/>
      <c r="L86" s="62"/>
      <c r="M86" s="37"/>
      <c r="N86" s="38"/>
      <c r="O86" s="62"/>
      <c r="P86" s="37"/>
      <c r="Q86" s="38"/>
      <c r="R86" s="62"/>
      <c r="S86" s="37"/>
      <c r="T86" s="38"/>
      <c r="U86" s="62"/>
      <c r="V86" s="37"/>
      <c r="W86" s="38"/>
      <c r="X86" s="62"/>
      <c r="Y86" s="37"/>
      <c r="Z86" s="38"/>
      <c r="AA86" s="62"/>
      <c r="AB86" s="37"/>
      <c r="AC86" s="38"/>
      <c r="AD86" s="62"/>
      <c r="AE86" s="37"/>
      <c r="AF86" s="38"/>
      <c r="AG86" s="62"/>
      <c r="AH86" s="37"/>
      <c r="AI86" s="38"/>
      <c r="AJ86" s="39">
        <f t="shared" si="112"/>
        <v>85</v>
      </c>
      <c r="AK86" s="39" t="str">
        <f t="shared" si="113"/>
        <v/>
      </c>
      <c r="AL86" s="39" t="str">
        <f t="shared" si="114"/>
        <v/>
      </c>
      <c r="AM86" s="39">
        <f t="shared" si="115"/>
        <v>60</v>
      </c>
      <c r="AN86" s="39" t="str">
        <f t="shared" si="116"/>
        <v/>
      </c>
      <c r="AO86" s="39" t="str">
        <f t="shared" si="117"/>
        <v/>
      </c>
      <c r="AP86" s="39" t="str">
        <f t="shared" si="118"/>
        <v/>
      </c>
      <c r="AQ86" s="39" t="str">
        <f t="shared" si="119"/>
        <v/>
      </c>
      <c r="AR86" s="39" t="str">
        <f t="shared" si="120"/>
        <v/>
      </c>
      <c r="AS86" s="39" t="str">
        <f t="shared" si="121"/>
        <v/>
      </c>
      <c r="AT86" s="70" t="str">
        <f t="shared" si="83"/>
        <v>Ls</v>
      </c>
      <c r="AU86" s="57" t="str">
        <f t="shared" si="84"/>
        <v>-</v>
      </c>
      <c r="AV86" s="57" t="str">
        <f t="shared" si="85"/>
        <v>-</v>
      </c>
      <c r="AW86" s="57" t="str">
        <f t="shared" si="86"/>
        <v>Ls</v>
      </c>
      <c r="AX86" s="75" t="str">
        <f t="shared" si="87"/>
        <v>-</v>
      </c>
      <c r="AY86" s="75" t="str">
        <f t="shared" si="88"/>
        <v>-</v>
      </c>
      <c r="AZ86" s="75" t="str">
        <f t="shared" si="89"/>
        <v>-</v>
      </c>
      <c r="BA86" s="75" t="str">
        <f t="shared" si="90"/>
        <v>-</v>
      </c>
      <c r="BB86" s="75" t="str">
        <f t="shared" si="91"/>
        <v>-</v>
      </c>
      <c r="BC86" s="75" t="str">
        <f t="shared" si="92"/>
        <v>-</v>
      </c>
      <c r="BD86" s="94"/>
      <c r="BE86" s="40" t="str">
        <f t="shared" si="93"/>
        <v>-</v>
      </c>
      <c r="BF86" s="40" t="str">
        <f t="shared" si="94"/>
        <v>-</v>
      </c>
      <c r="BG86" s="40" t="str">
        <f t="shared" si="95"/>
        <v>-</v>
      </c>
      <c r="BH86" s="40" t="str">
        <f t="shared" si="96"/>
        <v>SQRT</v>
      </c>
      <c r="BI86" s="40" t="str">
        <f t="shared" si="97"/>
        <v>-</v>
      </c>
      <c r="BJ86" s="40" t="str">
        <f t="shared" si="98"/>
        <v>-</v>
      </c>
      <c r="BK86" s="40" t="str">
        <f t="shared" si="99"/>
        <v>-</v>
      </c>
      <c r="BL86" s="40" t="str">
        <f t="shared" si="100"/>
        <v>-</v>
      </c>
      <c r="BM86" s="40" t="str">
        <f t="shared" si="101"/>
        <v>-</v>
      </c>
      <c r="BN86" s="40" t="str">
        <f t="shared" si="102"/>
        <v>-</v>
      </c>
      <c r="BO86" s="94" t="s">
        <v>2</v>
      </c>
      <c r="BP86" s="39">
        <f>IF(INDEX($AT$15:$BD$117,$B86,BV$3)&lt;&gt;"-",MAX(BP$14:BP85)+1,0)</f>
        <v>0</v>
      </c>
      <c r="BQ86" s="39" t="str">
        <f t="shared" si="103"/>
        <v/>
      </c>
      <c r="BR86" s="39" t="str">
        <f t="shared" si="104"/>
        <v/>
      </c>
      <c r="BS86" s="105" t="str">
        <f t="shared" si="105"/>
        <v/>
      </c>
      <c r="BT86" s="106" t="str">
        <f t="shared" si="106"/>
        <v/>
      </c>
      <c r="BU86" s="79" t="str">
        <f t="shared" si="107"/>
        <v/>
      </c>
      <c r="BV86" s="85" t="str">
        <f t="shared" si="108"/>
        <v/>
      </c>
      <c r="BW86" s="65" t="str">
        <f t="shared" si="109"/>
        <v/>
      </c>
      <c r="BX86" s="66" t="str">
        <f t="shared" si="122"/>
        <v/>
      </c>
      <c r="BY86" s="100" t="str">
        <f t="shared" si="110"/>
        <v/>
      </c>
      <c r="BZ86" s="198" t="str">
        <f t="shared" si="111"/>
        <v/>
      </c>
      <c r="CA86" s="85"/>
      <c r="CB86" s="85"/>
      <c r="CC86" s="85"/>
      <c r="CD86" s="85"/>
      <c r="CE86" s="85"/>
      <c r="CF86" s="85"/>
      <c r="CG86" s="85"/>
      <c r="CH86" s="85"/>
      <c r="CI86" s="85"/>
      <c r="CJ86" s="85"/>
      <c r="CK86" s="85"/>
      <c r="CL86" s="109" t="s">
        <v>2</v>
      </c>
      <c r="CM86" s="66"/>
      <c r="CN86" s="66"/>
      <c r="CO86" s="66"/>
      <c r="CP86" s="66"/>
      <c r="CQ86" s="66"/>
      <c r="CR86" s="66"/>
      <c r="CS86" s="66"/>
      <c r="CT86" s="66"/>
      <c r="CU86" s="66"/>
      <c r="CV86" s="66"/>
      <c r="CW86" s="66"/>
    </row>
    <row r="87" spans="1:101" ht="8.1" customHeight="1" x14ac:dyDescent="0.15">
      <c r="A87" s="66" t="s">
        <v>110</v>
      </c>
      <c r="B87" s="36">
        <f t="shared" si="82"/>
        <v>73</v>
      </c>
      <c r="C87" s="199" t="s">
        <v>110</v>
      </c>
      <c r="D87" s="201" t="s">
        <v>2</v>
      </c>
      <c r="E87" s="192"/>
      <c r="F87" s="191" t="s">
        <v>137</v>
      </c>
      <c r="G87" s="194" t="s">
        <v>2</v>
      </c>
      <c r="H87" s="97"/>
      <c r="I87" s="62"/>
      <c r="J87" s="37"/>
      <c r="K87" s="38"/>
      <c r="L87" s="62"/>
      <c r="M87" s="37"/>
      <c r="N87" s="38"/>
      <c r="O87" s="62"/>
      <c r="P87" s="37"/>
      <c r="Q87" s="38"/>
      <c r="R87" s="62"/>
      <c r="S87" s="37"/>
      <c r="T87" s="38"/>
      <c r="U87" s="62"/>
      <c r="V87" s="37"/>
      <c r="W87" s="38"/>
      <c r="X87" s="62"/>
      <c r="Y87" s="37"/>
      <c r="Z87" s="38"/>
      <c r="AA87" s="62"/>
      <c r="AB87" s="37"/>
      <c r="AC87" s="38"/>
      <c r="AD87" s="62"/>
      <c r="AE87" s="37"/>
      <c r="AF87" s="38"/>
      <c r="AG87" s="62"/>
      <c r="AH87" s="37"/>
      <c r="AI87" s="38"/>
      <c r="AJ87" s="39" t="str">
        <f t="shared" si="112"/>
        <v/>
      </c>
      <c r="AK87" s="39" t="str">
        <f t="shared" si="113"/>
        <v/>
      </c>
      <c r="AL87" s="39">
        <f t="shared" si="114"/>
        <v>39</v>
      </c>
      <c r="AM87" s="39">
        <f t="shared" si="115"/>
        <v>45</v>
      </c>
      <c r="AN87" s="39" t="str">
        <f t="shared" si="116"/>
        <v/>
      </c>
      <c r="AO87" s="39" t="str">
        <f t="shared" si="117"/>
        <v/>
      </c>
      <c r="AP87" s="39">
        <f t="shared" si="118"/>
        <v>34</v>
      </c>
      <c r="AQ87" s="39">
        <f t="shared" si="119"/>
        <v>29</v>
      </c>
      <c r="AR87" s="39">
        <f t="shared" si="120"/>
        <v>21</v>
      </c>
      <c r="AS87" s="39">
        <f t="shared" si="121"/>
        <v>17</v>
      </c>
      <c r="AT87" s="70" t="str">
        <f t="shared" si="83"/>
        <v>-</v>
      </c>
      <c r="AU87" s="57" t="str">
        <f t="shared" si="84"/>
        <v>-</v>
      </c>
      <c r="AV87" s="57" t="str">
        <f t="shared" si="85"/>
        <v>percel</v>
      </c>
      <c r="AW87" s="57" t="str">
        <f t="shared" si="86"/>
        <v>percel</v>
      </c>
      <c r="AX87" s="75" t="str">
        <f t="shared" si="87"/>
        <v>-</v>
      </c>
      <c r="AY87" s="75" t="str">
        <f t="shared" si="88"/>
        <v>-</v>
      </c>
      <c r="AZ87" s="75" t="str">
        <f t="shared" si="89"/>
        <v>percel</v>
      </c>
      <c r="BA87" s="75" t="str">
        <f t="shared" si="90"/>
        <v>percel</v>
      </c>
      <c r="BB87" s="75" t="str">
        <f t="shared" si="91"/>
        <v>percel</v>
      </c>
      <c r="BC87" s="75" t="str">
        <f t="shared" si="92"/>
        <v>percel</v>
      </c>
      <c r="BD87" s="94"/>
      <c r="BE87" s="40" t="str">
        <f t="shared" si="93"/>
        <v>-</v>
      </c>
      <c r="BF87" s="40" t="str">
        <f t="shared" si="94"/>
        <v>-</v>
      </c>
      <c r="BG87" s="40">
        <f t="shared" si="95"/>
        <v>0.5</v>
      </c>
      <c r="BH87" s="40">
        <f t="shared" si="96"/>
        <v>0.5</v>
      </c>
      <c r="BI87" s="40" t="str">
        <f t="shared" si="97"/>
        <v>-</v>
      </c>
      <c r="BJ87" s="40" t="str">
        <f t="shared" si="98"/>
        <v>-</v>
      </c>
      <c r="BK87" s="40">
        <f t="shared" si="99"/>
        <v>1</v>
      </c>
      <c r="BL87" s="40">
        <f t="shared" si="100"/>
        <v>0.5</v>
      </c>
      <c r="BM87" s="40">
        <f t="shared" si="101"/>
        <v>1</v>
      </c>
      <c r="BN87" s="40">
        <f t="shared" si="102"/>
        <v>1</v>
      </c>
      <c r="BO87" s="94" t="s">
        <v>2</v>
      </c>
      <c r="BP87" s="39">
        <f>IF(INDEX($AT$15:$BD$117,$B87,BV$3)&lt;&gt;"-",MAX(BP$14:BP86)+1,0)</f>
        <v>24</v>
      </c>
      <c r="BQ87" s="39" t="str">
        <f t="shared" si="103"/>
        <v/>
      </c>
      <c r="BR87" s="39" t="str">
        <f t="shared" si="104"/>
        <v/>
      </c>
      <c r="BS87" s="105" t="str">
        <f t="shared" si="105"/>
        <v/>
      </c>
      <c r="BT87" s="106" t="str">
        <f t="shared" si="106"/>
        <v/>
      </c>
      <c r="BU87" s="79" t="str">
        <f t="shared" si="107"/>
        <v/>
      </c>
      <c r="BV87" s="85" t="str">
        <f t="shared" si="108"/>
        <v/>
      </c>
      <c r="BW87" s="65" t="str">
        <f t="shared" si="109"/>
        <v/>
      </c>
      <c r="BX87" s="66" t="str">
        <f t="shared" si="122"/>
        <v/>
      </c>
      <c r="BY87" s="100" t="str">
        <f t="shared" si="110"/>
        <v/>
      </c>
      <c r="BZ87" s="198" t="str">
        <f t="shared" si="111"/>
        <v/>
      </c>
      <c r="CA87" s="85"/>
      <c r="CB87" s="85"/>
      <c r="CC87" s="85"/>
      <c r="CD87" s="85"/>
      <c r="CE87" s="85"/>
      <c r="CF87" s="85"/>
      <c r="CG87" s="85"/>
      <c r="CH87" s="85"/>
      <c r="CI87" s="85"/>
      <c r="CJ87" s="85"/>
      <c r="CK87" s="85"/>
      <c r="CL87" s="109" t="s">
        <v>2</v>
      </c>
      <c r="CM87" s="66"/>
      <c r="CN87" s="66"/>
      <c r="CO87" s="66"/>
      <c r="CP87" s="66"/>
      <c r="CQ87" s="66"/>
      <c r="CR87" s="66"/>
      <c r="CS87" s="66"/>
      <c r="CT87" s="66"/>
      <c r="CU87" s="66"/>
      <c r="CV87" s="66"/>
      <c r="CW87" s="66"/>
    </row>
    <row r="88" spans="1:101" ht="8.1" customHeight="1" x14ac:dyDescent="0.15">
      <c r="A88" s="66" t="s">
        <v>111</v>
      </c>
      <c r="B88" s="36">
        <f t="shared" si="82"/>
        <v>74</v>
      </c>
      <c r="C88" s="199" t="s">
        <v>111</v>
      </c>
      <c r="D88" s="201" t="s">
        <v>2</v>
      </c>
      <c r="E88" s="192"/>
      <c r="F88" s="191" t="s">
        <v>139</v>
      </c>
      <c r="G88" s="194" t="s">
        <v>2</v>
      </c>
      <c r="H88" s="97"/>
      <c r="I88" s="62"/>
      <c r="J88" s="37"/>
      <c r="K88" s="38"/>
      <c r="L88" s="62"/>
      <c r="M88" s="37"/>
      <c r="N88" s="38"/>
      <c r="O88" s="62"/>
      <c r="P88" s="37"/>
      <c r="Q88" s="38"/>
      <c r="R88" s="62"/>
      <c r="S88" s="37"/>
      <c r="T88" s="38"/>
      <c r="U88" s="62"/>
      <c r="V88" s="37"/>
      <c r="W88" s="38"/>
      <c r="X88" s="62"/>
      <c r="Y88" s="37"/>
      <c r="Z88" s="38"/>
      <c r="AA88" s="62"/>
      <c r="AB88" s="37"/>
      <c r="AC88" s="38"/>
      <c r="AD88" s="62"/>
      <c r="AE88" s="37"/>
      <c r="AF88" s="38"/>
      <c r="AG88" s="62"/>
      <c r="AH88" s="37"/>
      <c r="AI88" s="38"/>
      <c r="AJ88" s="39">
        <f t="shared" si="112"/>
        <v>102</v>
      </c>
      <c r="AK88" s="39" t="str">
        <f t="shared" si="113"/>
        <v/>
      </c>
      <c r="AL88" s="39">
        <f t="shared" si="114"/>
        <v>40</v>
      </c>
      <c r="AM88" s="39">
        <f t="shared" si="115"/>
        <v>46</v>
      </c>
      <c r="AN88" s="39" t="str">
        <f t="shared" si="116"/>
        <v/>
      </c>
      <c r="AO88" s="39" t="str">
        <f t="shared" si="117"/>
        <v/>
      </c>
      <c r="AP88" s="39">
        <f t="shared" si="118"/>
        <v>35</v>
      </c>
      <c r="AQ88" s="39" t="str">
        <f t="shared" si="119"/>
        <v/>
      </c>
      <c r="AR88" s="39">
        <f t="shared" si="120"/>
        <v>22</v>
      </c>
      <c r="AS88" s="39">
        <f t="shared" si="121"/>
        <v>18</v>
      </c>
      <c r="AT88" s="70" t="str">
        <f t="shared" si="83"/>
        <v>itrack</v>
      </c>
      <c r="AU88" s="57" t="str">
        <f t="shared" si="84"/>
        <v>-</v>
      </c>
      <c r="AV88" s="57" t="str">
        <f t="shared" si="85"/>
        <v>itrack</v>
      </c>
      <c r="AW88" s="57" t="str">
        <f t="shared" si="86"/>
        <v>itrack</v>
      </c>
      <c r="AX88" s="75" t="str">
        <f t="shared" si="87"/>
        <v>-</v>
      </c>
      <c r="AY88" s="75" t="str">
        <f t="shared" si="88"/>
        <v>-</v>
      </c>
      <c r="AZ88" s="75" t="str">
        <f t="shared" si="89"/>
        <v>itrack</v>
      </c>
      <c r="BA88" s="75" t="str">
        <f t="shared" si="90"/>
        <v>-</v>
      </c>
      <c r="BB88" s="75" t="str">
        <f t="shared" si="91"/>
        <v>itrack</v>
      </c>
      <c r="BC88" s="75" t="str">
        <f t="shared" si="92"/>
        <v>itrack</v>
      </c>
      <c r="BD88" s="94"/>
      <c r="BE88" s="40" t="str">
        <f t="shared" si="93"/>
        <v>-</v>
      </c>
      <c r="BF88" s="40" t="str">
        <f t="shared" si="94"/>
        <v>-</v>
      </c>
      <c r="BG88" s="40">
        <f t="shared" si="95"/>
        <v>3</v>
      </c>
      <c r="BH88" s="40">
        <f t="shared" si="96"/>
        <v>3</v>
      </c>
      <c r="BI88" s="40" t="str">
        <f t="shared" si="97"/>
        <v>-</v>
      </c>
      <c r="BJ88" s="40" t="str">
        <f t="shared" si="98"/>
        <v>-</v>
      </c>
      <c r="BK88" s="40">
        <f t="shared" si="99"/>
        <v>3</v>
      </c>
      <c r="BL88" s="40" t="str">
        <f t="shared" si="100"/>
        <v>-</v>
      </c>
      <c r="BM88" s="40">
        <f t="shared" si="101"/>
        <v>3</v>
      </c>
      <c r="BN88" s="40">
        <f t="shared" si="102"/>
        <v>2</v>
      </c>
      <c r="BO88" s="94" t="s">
        <v>2</v>
      </c>
      <c r="BP88" s="39">
        <f>IF(INDEX($AT$15:$BD$117,$B88,BV$3)&lt;&gt;"-",MAX(BP$14:BP87)+1,0)</f>
        <v>25</v>
      </c>
      <c r="BQ88" s="39" t="str">
        <f t="shared" si="103"/>
        <v/>
      </c>
      <c r="BR88" s="39" t="str">
        <f t="shared" si="104"/>
        <v/>
      </c>
      <c r="BS88" s="105" t="str">
        <f t="shared" si="105"/>
        <v/>
      </c>
      <c r="BT88" s="106" t="str">
        <f t="shared" si="106"/>
        <v/>
      </c>
      <c r="BU88" s="79" t="str">
        <f t="shared" si="107"/>
        <v/>
      </c>
      <c r="BV88" s="85" t="str">
        <f t="shared" si="108"/>
        <v/>
      </c>
      <c r="BW88" s="65" t="str">
        <f t="shared" si="109"/>
        <v/>
      </c>
      <c r="BX88" s="66" t="str">
        <f t="shared" si="122"/>
        <v/>
      </c>
      <c r="BY88" s="100" t="str">
        <f t="shared" si="110"/>
        <v/>
      </c>
      <c r="BZ88" s="198" t="str">
        <f t="shared" si="111"/>
        <v/>
      </c>
      <c r="CA88" s="85"/>
      <c r="CB88" s="85"/>
      <c r="CC88" s="85"/>
      <c r="CD88" s="85"/>
      <c r="CE88" s="85"/>
      <c r="CF88" s="85"/>
      <c r="CG88" s="85"/>
      <c r="CH88" s="85"/>
      <c r="CI88" s="85"/>
      <c r="CJ88" s="85"/>
      <c r="CK88" s="85"/>
      <c r="CL88" s="109" t="s">
        <v>2</v>
      </c>
      <c r="CM88" s="66"/>
      <c r="CN88" s="66"/>
      <c r="CO88" s="66"/>
      <c r="CP88" s="66"/>
      <c r="CQ88" s="66"/>
      <c r="CR88" s="66"/>
      <c r="CS88" s="66"/>
      <c r="CT88" s="66"/>
      <c r="CU88" s="66"/>
      <c r="CV88" s="66"/>
      <c r="CW88" s="66"/>
    </row>
    <row r="89" spans="1:101" ht="8.1" customHeight="1" x14ac:dyDescent="0.15">
      <c r="A89" s="66" t="s">
        <v>135</v>
      </c>
      <c r="B89" s="36">
        <f t="shared" si="82"/>
        <v>75</v>
      </c>
      <c r="C89" s="199" t="s">
        <v>135</v>
      </c>
      <c r="D89" s="201" t="s">
        <v>2</v>
      </c>
      <c r="E89" s="192"/>
      <c r="F89" s="191" t="s">
        <v>135</v>
      </c>
      <c r="G89" s="194" t="s">
        <v>2</v>
      </c>
      <c r="H89" s="97"/>
      <c r="I89" s="62"/>
      <c r="J89" s="37"/>
      <c r="K89" s="38"/>
      <c r="L89" s="62"/>
      <c r="M89" s="37"/>
      <c r="N89" s="38"/>
      <c r="O89" s="62"/>
      <c r="P89" s="37"/>
      <c r="Q89" s="38"/>
      <c r="R89" s="62"/>
      <c r="S89" s="37"/>
      <c r="T89" s="38"/>
      <c r="U89" s="62"/>
      <c r="V89" s="37"/>
      <c r="W89" s="38"/>
      <c r="X89" s="62"/>
      <c r="Y89" s="37"/>
      <c r="Z89" s="38"/>
      <c r="AA89" s="62"/>
      <c r="AB89" s="37"/>
      <c r="AC89" s="38"/>
      <c r="AD89" s="62"/>
      <c r="AE89" s="37"/>
      <c r="AF89" s="38"/>
      <c r="AG89" s="62"/>
      <c r="AH89" s="37"/>
      <c r="AI89" s="38"/>
      <c r="AJ89" s="39">
        <f t="shared" si="112"/>
        <v>75</v>
      </c>
      <c r="AK89" s="39" t="str">
        <f t="shared" si="113"/>
        <v/>
      </c>
      <c r="AL89" s="39" t="str">
        <f t="shared" si="114"/>
        <v/>
      </c>
      <c r="AM89" s="39">
        <f t="shared" si="115"/>
        <v>57</v>
      </c>
      <c r="AN89" s="39" t="str">
        <f t="shared" si="116"/>
        <v/>
      </c>
      <c r="AO89" s="39" t="str">
        <f t="shared" si="117"/>
        <v/>
      </c>
      <c r="AP89" s="39" t="str">
        <f t="shared" si="118"/>
        <v/>
      </c>
      <c r="AQ89" s="39" t="str">
        <f t="shared" si="119"/>
        <v/>
      </c>
      <c r="AR89" s="39" t="str">
        <f t="shared" si="120"/>
        <v/>
      </c>
      <c r="AS89" s="39">
        <f t="shared" si="121"/>
        <v>34</v>
      </c>
      <c r="AT89" s="70" t="str">
        <f t="shared" si="83"/>
        <v>ss</v>
      </c>
      <c r="AU89" s="57" t="str">
        <f t="shared" si="84"/>
        <v>-</v>
      </c>
      <c r="AV89" s="57" t="str">
        <f t="shared" si="85"/>
        <v>-</v>
      </c>
      <c r="AW89" s="57" t="str">
        <f t="shared" si="86"/>
        <v>ss</v>
      </c>
      <c r="AX89" s="75" t="str">
        <f t="shared" si="87"/>
        <v>-</v>
      </c>
      <c r="AY89" s="75" t="str">
        <f t="shared" si="88"/>
        <v>-</v>
      </c>
      <c r="AZ89" s="75" t="str">
        <f t="shared" si="89"/>
        <v>-</v>
      </c>
      <c r="BA89" s="75" t="str">
        <f t="shared" si="90"/>
        <v>-</v>
      </c>
      <c r="BB89" s="75" t="str">
        <f t="shared" si="91"/>
        <v>-</v>
      </c>
      <c r="BC89" s="75" t="str">
        <f t="shared" si="92"/>
        <v>ss</v>
      </c>
      <c r="BD89" s="94"/>
      <c r="BE89" s="40" t="str">
        <f t="shared" si="93"/>
        <v>-</v>
      </c>
      <c r="BF89" s="40" t="str">
        <f t="shared" si="94"/>
        <v>-</v>
      </c>
      <c r="BG89" s="40" t="str">
        <f t="shared" si="95"/>
        <v>-</v>
      </c>
      <c r="BH89" s="40">
        <f t="shared" si="96"/>
        <v>0</v>
      </c>
      <c r="BI89" s="40" t="str">
        <f t="shared" si="97"/>
        <v>-</v>
      </c>
      <c r="BJ89" s="40" t="str">
        <f t="shared" si="98"/>
        <v>-</v>
      </c>
      <c r="BK89" s="40" t="str">
        <f t="shared" si="99"/>
        <v>-</v>
      </c>
      <c r="BL89" s="40" t="str">
        <f t="shared" si="100"/>
        <v>-</v>
      </c>
      <c r="BM89" s="40" t="str">
        <f t="shared" si="101"/>
        <v>-</v>
      </c>
      <c r="BN89" s="40">
        <f t="shared" si="102"/>
        <v>1.0000000000000001E-5</v>
      </c>
      <c r="BO89" s="94" t="s">
        <v>2</v>
      </c>
      <c r="BP89" s="39">
        <f>IF(INDEX($AT$15:$BD$117,$B89,BV$3)&lt;&gt;"-",MAX(BP$14:BP88)+1,0)</f>
        <v>26</v>
      </c>
      <c r="BQ89" s="39" t="str">
        <f t="shared" si="103"/>
        <v/>
      </c>
      <c r="BR89" s="39" t="str">
        <f t="shared" si="104"/>
        <v/>
      </c>
      <c r="BS89" s="105" t="str">
        <f t="shared" si="105"/>
        <v/>
      </c>
      <c r="BT89" s="106" t="str">
        <f t="shared" si="106"/>
        <v/>
      </c>
      <c r="BU89" s="79" t="str">
        <f t="shared" si="107"/>
        <v/>
      </c>
      <c r="BV89" s="85" t="str">
        <f t="shared" si="108"/>
        <v/>
      </c>
      <c r="BW89" s="65" t="str">
        <f t="shared" si="109"/>
        <v/>
      </c>
      <c r="BX89" s="66" t="str">
        <f t="shared" si="122"/>
        <v/>
      </c>
      <c r="BY89" s="100" t="str">
        <f t="shared" si="110"/>
        <v/>
      </c>
      <c r="BZ89" s="198" t="str">
        <f t="shared" si="111"/>
        <v/>
      </c>
      <c r="CA89" s="85"/>
      <c r="CB89" s="85"/>
      <c r="CC89" s="85"/>
      <c r="CD89" s="85"/>
      <c r="CE89" s="85"/>
      <c r="CF89" s="85"/>
      <c r="CG89" s="85"/>
      <c r="CH89" s="85"/>
      <c r="CI89" s="85"/>
      <c r="CJ89" s="85"/>
      <c r="CK89" s="85"/>
      <c r="CL89" s="109" t="s">
        <v>2</v>
      </c>
      <c r="CM89" s="66"/>
      <c r="CN89" s="66"/>
      <c r="CO89" s="66"/>
      <c r="CP89" s="66"/>
      <c r="CQ89" s="66"/>
      <c r="CR89" s="66"/>
      <c r="CS89" s="66"/>
      <c r="CT89" s="66"/>
      <c r="CU89" s="66"/>
      <c r="CV89" s="66"/>
      <c r="CW89" s="66"/>
    </row>
    <row r="90" spans="1:101" ht="8.1" customHeight="1" x14ac:dyDescent="0.15">
      <c r="A90" s="66" t="s">
        <v>134</v>
      </c>
      <c r="B90" s="36">
        <f t="shared" si="82"/>
        <v>76</v>
      </c>
      <c r="C90" s="199" t="s">
        <v>134</v>
      </c>
      <c r="D90" s="201" t="s">
        <v>2</v>
      </c>
      <c r="E90" s="192"/>
      <c r="F90" s="191" t="s">
        <v>134</v>
      </c>
      <c r="G90" s="194" t="s">
        <v>2</v>
      </c>
      <c r="H90" s="97"/>
      <c r="I90" s="62"/>
      <c r="J90" s="37"/>
      <c r="K90" s="38"/>
      <c r="L90" s="62"/>
      <c r="M90" s="37"/>
      <c r="N90" s="38"/>
      <c r="O90" s="62"/>
      <c r="P90" s="37"/>
      <c r="Q90" s="38"/>
      <c r="R90" s="62"/>
      <c r="S90" s="37"/>
      <c r="T90" s="38"/>
      <c r="U90" s="62"/>
      <c r="V90" s="37"/>
      <c r="W90" s="38"/>
      <c r="X90" s="62"/>
      <c r="Y90" s="37"/>
      <c r="Z90" s="38"/>
      <c r="AA90" s="62"/>
      <c r="AB90" s="37"/>
      <c r="AC90" s="38"/>
      <c r="AD90" s="62"/>
      <c r="AE90" s="37"/>
      <c r="AF90" s="38"/>
      <c r="AG90" s="62"/>
      <c r="AH90" s="37"/>
      <c r="AI90" s="38"/>
      <c r="AJ90" s="39">
        <f t="shared" si="112"/>
        <v>76</v>
      </c>
      <c r="AK90" s="39" t="str">
        <f t="shared" si="113"/>
        <v/>
      </c>
      <c r="AL90" s="39" t="str">
        <f t="shared" si="114"/>
        <v/>
      </c>
      <c r="AM90" s="39">
        <f t="shared" si="115"/>
        <v>58</v>
      </c>
      <c r="AN90" s="39" t="str">
        <f t="shared" si="116"/>
        <v/>
      </c>
      <c r="AO90" s="39" t="str">
        <f t="shared" si="117"/>
        <v/>
      </c>
      <c r="AP90" s="39" t="str">
        <f t="shared" si="118"/>
        <v/>
      </c>
      <c r="AQ90" s="39" t="str">
        <f t="shared" si="119"/>
        <v/>
      </c>
      <c r="AR90" s="39" t="str">
        <f t="shared" si="120"/>
        <v/>
      </c>
      <c r="AS90" s="39" t="str">
        <f t="shared" si="121"/>
        <v/>
      </c>
      <c r="AT90" s="70" t="str">
        <f t="shared" si="83"/>
        <v>sy</v>
      </c>
      <c r="AU90" s="57" t="str">
        <f t="shared" si="84"/>
        <v>-</v>
      </c>
      <c r="AV90" s="57" t="str">
        <f t="shared" si="85"/>
        <v>-</v>
      </c>
      <c r="AW90" s="57" t="str">
        <f t="shared" si="86"/>
        <v>sy</v>
      </c>
      <c r="AX90" s="75" t="str">
        <f t="shared" si="87"/>
        <v>-</v>
      </c>
      <c r="AY90" s="75" t="str">
        <f t="shared" si="88"/>
        <v>-</v>
      </c>
      <c r="AZ90" s="75" t="str">
        <f t="shared" si="89"/>
        <v>-</v>
      </c>
      <c r="BA90" s="75" t="str">
        <f t="shared" si="90"/>
        <v>-</v>
      </c>
      <c r="BB90" s="75" t="str">
        <f t="shared" si="91"/>
        <v>-</v>
      </c>
      <c r="BC90" s="75" t="str">
        <f t="shared" si="92"/>
        <v>-</v>
      </c>
      <c r="BD90" s="94"/>
      <c r="BE90" s="40" t="str">
        <f t="shared" si="93"/>
        <v>-</v>
      </c>
      <c r="BF90" s="40" t="str">
        <f t="shared" si="94"/>
        <v>-</v>
      </c>
      <c r="BG90" s="40" t="str">
        <f t="shared" si="95"/>
        <v>-</v>
      </c>
      <c r="BH90" s="40">
        <f t="shared" si="96"/>
        <v>0</v>
      </c>
      <c r="BI90" s="40" t="str">
        <f t="shared" si="97"/>
        <v>-</v>
      </c>
      <c r="BJ90" s="40" t="str">
        <f t="shared" si="98"/>
        <v>-</v>
      </c>
      <c r="BK90" s="40" t="str">
        <f t="shared" si="99"/>
        <v>-</v>
      </c>
      <c r="BL90" s="40" t="str">
        <f t="shared" si="100"/>
        <v>-</v>
      </c>
      <c r="BM90" s="40" t="str">
        <f t="shared" si="101"/>
        <v>-</v>
      </c>
      <c r="BN90" s="40" t="str">
        <f t="shared" si="102"/>
        <v>-</v>
      </c>
      <c r="BO90" s="94" t="s">
        <v>2</v>
      </c>
      <c r="BP90" s="39">
        <f>IF(INDEX($AT$15:$BD$117,$B90,BV$3)&lt;&gt;"-",MAX(BP$14:BP89)+1,0)</f>
        <v>0</v>
      </c>
      <c r="BQ90" s="39" t="str">
        <f t="shared" si="103"/>
        <v/>
      </c>
      <c r="BR90" s="39" t="str">
        <f t="shared" si="104"/>
        <v/>
      </c>
      <c r="BS90" s="105" t="str">
        <f t="shared" si="105"/>
        <v/>
      </c>
      <c r="BT90" s="106" t="str">
        <f t="shared" si="106"/>
        <v/>
      </c>
      <c r="BU90" s="79" t="str">
        <f t="shared" si="107"/>
        <v/>
      </c>
      <c r="BV90" s="85" t="str">
        <f t="shared" si="108"/>
        <v/>
      </c>
      <c r="BW90" s="65" t="str">
        <f t="shared" si="109"/>
        <v/>
      </c>
      <c r="BX90" s="66" t="str">
        <f t="shared" si="122"/>
        <v/>
      </c>
      <c r="BY90" s="100" t="str">
        <f t="shared" si="110"/>
        <v/>
      </c>
      <c r="BZ90" s="198" t="str">
        <f t="shared" si="111"/>
        <v/>
      </c>
      <c r="CA90" s="85"/>
      <c r="CB90" s="85"/>
      <c r="CC90" s="85"/>
      <c r="CD90" s="85"/>
      <c r="CE90" s="85"/>
      <c r="CF90" s="85"/>
      <c r="CG90" s="85"/>
      <c r="CH90" s="85"/>
      <c r="CI90" s="85"/>
      <c r="CJ90" s="85"/>
      <c r="CK90" s="85"/>
      <c r="CL90" s="109" t="s">
        <v>2</v>
      </c>
      <c r="CM90" s="66"/>
      <c r="CN90" s="66"/>
      <c r="CO90" s="66"/>
      <c r="CP90" s="66"/>
      <c r="CQ90" s="66"/>
      <c r="CR90" s="66"/>
      <c r="CS90" s="66"/>
      <c r="CT90" s="66"/>
      <c r="CU90" s="66"/>
      <c r="CV90" s="66"/>
      <c r="CW90" s="66"/>
    </row>
    <row r="91" spans="1:101" ht="8.1" customHeight="1" x14ac:dyDescent="0.15">
      <c r="A91" s="66" t="s">
        <v>154</v>
      </c>
      <c r="B91" s="36">
        <f t="shared" si="82"/>
        <v>77</v>
      </c>
      <c r="C91" s="40" t="s">
        <v>140</v>
      </c>
      <c r="D91" s="201" t="s">
        <v>2</v>
      </c>
      <c r="E91" s="192"/>
      <c r="F91" s="191" t="s">
        <v>140</v>
      </c>
      <c r="G91" s="194" t="s">
        <v>2</v>
      </c>
      <c r="H91" s="97"/>
      <c r="I91" s="62"/>
      <c r="J91" s="37"/>
      <c r="K91" s="38"/>
      <c r="L91" s="62"/>
      <c r="M91" s="37"/>
      <c r="N91" s="38"/>
      <c r="O91" s="62"/>
      <c r="P91" s="37"/>
      <c r="Q91" s="38"/>
      <c r="R91" s="62"/>
      <c r="S91" s="37"/>
      <c r="T91" s="38"/>
      <c r="U91" s="62"/>
      <c r="V91" s="37"/>
      <c r="W91" s="38"/>
      <c r="X91" s="62"/>
      <c r="Y91" s="37"/>
      <c r="Z91" s="38"/>
      <c r="AA91" s="62"/>
      <c r="AB91" s="37"/>
      <c r="AC91" s="38"/>
      <c r="AD91" s="62"/>
      <c r="AE91" s="37"/>
      <c r="AF91" s="38"/>
      <c r="AG91" s="62"/>
      <c r="AH91" s="37"/>
      <c r="AI91" s="38"/>
      <c r="AJ91" s="39">
        <f t="shared" si="112"/>
        <v>77</v>
      </c>
      <c r="AK91" s="39" t="str">
        <f t="shared" si="113"/>
        <v/>
      </c>
      <c r="AL91" s="39" t="str">
        <f t="shared" si="114"/>
        <v/>
      </c>
      <c r="AM91" s="39" t="str">
        <f t="shared" si="115"/>
        <v/>
      </c>
      <c r="AN91" s="39" t="str">
        <f t="shared" si="116"/>
        <v/>
      </c>
      <c r="AO91" s="39" t="str">
        <f t="shared" si="117"/>
        <v/>
      </c>
      <c r="AP91" s="39" t="str">
        <f t="shared" si="118"/>
        <v/>
      </c>
      <c r="AQ91" s="39" t="str">
        <f t="shared" si="119"/>
        <v/>
      </c>
      <c r="AR91" s="39" t="str">
        <f t="shared" si="120"/>
        <v/>
      </c>
      <c r="AS91" s="39" t="str">
        <f t="shared" si="121"/>
        <v/>
      </c>
      <c r="AT91" s="70" t="str">
        <f t="shared" si="83"/>
        <v>kstp</v>
      </c>
      <c r="AU91" s="57" t="str">
        <f t="shared" si="84"/>
        <v>-</v>
      </c>
      <c r="AV91" s="57" t="str">
        <f t="shared" si="85"/>
        <v>-</v>
      </c>
      <c r="AW91" s="57" t="str">
        <f t="shared" si="86"/>
        <v>-</v>
      </c>
      <c r="AX91" s="75" t="str">
        <f t="shared" si="87"/>
        <v>-</v>
      </c>
      <c r="AY91" s="75" t="str">
        <f t="shared" si="88"/>
        <v>-</v>
      </c>
      <c r="AZ91" s="75" t="str">
        <f t="shared" si="89"/>
        <v>-</v>
      </c>
      <c r="BA91" s="75" t="str">
        <f t="shared" si="90"/>
        <v>-</v>
      </c>
      <c r="BB91" s="75" t="str">
        <f t="shared" si="91"/>
        <v>-</v>
      </c>
      <c r="BC91" s="75" t="str">
        <f t="shared" si="92"/>
        <v>-</v>
      </c>
      <c r="BD91" s="94"/>
      <c r="BE91" s="40" t="str">
        <f t="shared" si="93"/>
        <v>-</v>
      </c>
      <c r="BF91" s="40" t="str">
        <f t="shared" si="94"/>
        <v>-</v>
      </c>
      <c r="BG91" s="40" t="str">
        <f t="shared" si="95"/>
        <v>-</v>
      </c>
      <c r="BH91" s="40" t="str">
        <f t="shared" si="96"/>
        <v>-</v>
      </c>
      <c r="BI91" s="40" t="str">
        <f t="shared" si="97"/>
        <v>-</v>
      </c>
      <c r="BJ91" s="40" t="str">
        <f t="shared" si="98"/>
        <v>-</v>
      </c>
      <c r="BK91" s="40" t="str">
        <f t="shared" si="99"/>
        <v>-</v>
      </c>
      <c r="BL91" s="40" t="str">
        <f t="shared" si="100"/>
        <v>-</v>
      </c>
      <c r="BM91" s="40" t="str">
        <f t="shared" si="101"/>
        <v>-</v>
      </c>
      <c r="BN91" s="40" t="str">
        <f t="shared" si="102"/>
        <v>-</v>
      </c>
      <c r="BO91" s="94" t="s">
        <v>2</v>
      </c>
      <c r="BP91" s="39">
        <f>IF(INDEX($AT$15:$BD$117,$B91,BV$3)&lt;&gt;"-",MAX(BP$14:BP90)+1,0)</f>
        <v>0</v>
      </c>
      <c r="BQ91" s="39" t="str">
        <f t="shared" si="103"/>
        <v/>
      </c>
      <c r="BR91" s="39" t="str">
        <f t="shared" si="104"/>
        <v/>
      </c>
      <c r="BS91" s="105" t="str">
        <f t="shared" si="105"/>
        <v/>
      </c>
      <c r="BT91" s="106" t="str">
        <f t="shared" si="106"/>
        <v/>
      </c>
      <c r="BU91" s="79" t="str">
        <f t="shared" si="107"/>
        <v/>
      </c>
      <c r="BV91" s="85" t="str">
        <f t="shared" si="108"/>
        <v/>
      </c>
      <c r="BW91" s="65" t="str">
        <f t="shared" si="109"/>
        <v/>
      </c>
      <c r="BX91" s="66" t="str">
        <f t="shared" si="122"/>
        <v/>
      </c>
      <c r="BY91" s="100" t="str">
        <f t="shared" si="110"/>
        <v/>
      </c>
      <c r="BZ91" s="198" t="str">
        <f t="shared" si="111"/>
        <v/>
      </c>
      <c r="CA91" s="85"/>
      <c r="CB91" s="85"/>
      <c r="CC91" s="85"/>
      <c r="CD91" s="85"/>
      <c r="CE91" s="85"/>
      <c r="CF91" s="85"/>
      <c r="CG91" s="85"/>
      <c r="CH91" s="85"/>
      <c r="CI91" s="85"/>
      <c r="CJ91" s="85"/>
      <c r="CK91" s="85"/>
      <c r="CL91" s="109" t="s">
        <v>2</v>
      </c>
      <c r="CM91" s="66"/>
      <c r="CN91" s="66"/>
      <c r="CO91" s="66"/>
      <c r="CP91" s="66"/>
      <c r="CQ91" s="66"/>
      <c r="CR91" s="66"/>
      <c r="CS91" s="66"/>
      <c r="CT91" s="66"/>
      <c r="CU91" s="66"/>
      <c r="CV91" s="66"/>
      <c r="CW91" s="66"/>
    </row>
    <row r="92" spans="1:101" ht="8.1" customHeight="1" x14ac:dyDescent="0.15">
      <c r="A92" s="66" t="s">
        <v>172</v>
      </c>
      <c r="B92" s="36">
        <f t="shared" si="82"/>
        <v>78</v>
      </c>
      <c r="C92" s="40" t="s">
        <v>141</v>
      </c>
      <c r="D92" s="201" t="s">
        <v>2</v>
      </c>
      <c r="E92" s="192"/>
      <c r="F92" s="191" t="s">
        <v>141</v>
      </c>
      <c r="G92" s="194" t="s">
        <v>2</v>
      </c>
      <c r="H92" s="97"/>
      <c r="I92" s="62"/>
      <c r="J92" s="37"/>
      <c r="K92" s="38"/>
      <c r="L92" s="62"/>
      <c r="M92" s="37"/>
      <c r="N92" s="38"/>
      <c r="O92" s="62"/>
      <c r="P92" s="37"/>
      <c r="Q92" s="38"/>
      <c r="R92" s="62"/>
      <c r="S92" s="37"/>
      <c r="T92" s="38"/>
      <c r="U92" s="62"/>
      <c r="V92" s="37"/>
      <c r="W92" s="38"/>
      <c r="X92" s="62"/>
      <c r="Y92" s="37"/>
      <c r="Z92" s="38"/>
      <c r="AA92" s="62"/>
      <c r="AB92" s="37"/>
      <c r="AC92" s="38"/>
      <c r="AD92" s="62"/>
      <c r="AE92" s="37"/>
      <c r="AF92" s="38"/>
      <c r="AG92" s="62"/>
      <c r="AH92" s="37"/>
      <c r="AI92" s="38"/>
      <c r="AJ92" s="39">
        <f t="shared" si="112"/>
        <v>78</v>
      </c>
      <c r="AK92" s="39" t="str">
        <f t="shared" si="113"/>
        <v/>
      </c>
      <c r="AL92" s="39" t="str">
        <f t="shared" si="114"/>
        <v/>
      </c>
      <c r="AM92" s="39" t="str">
        <f t="shared" si="115"/>
        <v/>
      </c>
      <c r="AN92" s="39" t="str">
        <f t="shared" si="116"/>
        <v/>
      </c>
      <c r="AO92" s="39" t="str">
        <f t="shared" si="117"/>
        <v/>
      </c>
      <c r="AP92" s="39" t="str">
        <f t="shared" si="118"/>
        <v/>
      </c>
      <c r="AQ92" s="39" t="str">
        <f t="shared" si="119"/>
        <v/>
      </c>
      <c r="AR92" s="39" t="str">
        <f t="shared" si="120"/>
        <v/>
      </c>
      <c r="AS92" s="39" t="str">
        <f t="shared" si="121"/>
        <v/>
      </c>
      <c r="AT92" s="70" t="str">
        <f t="shared" si="83"/>
        <v>kper</v>
      </c>
      <c r="AU92" s="57" t="str">
        <f t="shared" si="84"/>
        <v>-</v>
      </c>
      <c r="AV92" s="57" t="str">
        <f t="shared" si="85"/>
        <v>-</v>
      </c>
      <c r="AW92" s="57" t="str">
        <f t="shared" si="86"/>
        <v>-</v>
      </c>
      <c r="AX92" s="75" t="str">
        <f t="shared" si="87"/>
        <v>-</v>
      </c>
      <c r="AY92" s="75" t="str">
        <f t="shared" si="88"/>
        <v>-</v>
      </c>
      <c r="AZ92" s="75" t="str">
        <f t="shared" si="89"/>
        <v>-</v>
      </c>
      <c r="BA92" s="75" t="str">
        <f t="shared" si="90"/>
        <v>-</v>
      </c>
      <c r="BB92" s="75" t="str">
        <f t="shared" si="91"/>
        <v>-</v>
      </c>
      <c r="BC92" s="75" t="str">
        <f t="shared" si="92"/>
        <v>-</v>
      </c>
      <c r="BD92" s="94"/>
      <c r="BE92" s="40" t="str">
        <f t="shared" si="93"/>
        <v>-</v>
      </c>
      <c r="BF92" s="40" t="str">
        <f t="shared" si="94"/>
        <v>-</v>
      </c>
      <c r="BG92" s="40" t="str">
        <f t="shared" si="95"/>
        <v>-</v>
      </c>
      <c r="BH92" s="40" t="str">
        <f t="shared" si="96"/>
        <v>-</v>
      </c>
      <c r="BI92" s="40" t="str">
        <f t="shared" si="97"/>
        <v>-</v>
      </c>
      <c r="BJ92" s="40" t="str">
        <f t="shared" si="98"/>
        <v>-</v>
      </c>
      <c r="BK92" s="40" t="str">
        <f t="shared" si="99"/>
        <v>-</v>
      </c>
      <c r="BL92" s="40" t="str">
        <f t="shared" si="100"/>
        <v>-</v>
      </c>
      <c r="BM92" s="40" t="str">
        <f t="shared" si="101"/>
        <v>-</v>
      </c>
      <c r="BN92" s="40" t="str">
        <f t="shared" si="102"/>
        <v>-</v>
      </c>
      <c r="BO92" s="94" t="s">
        <v>2</v>
      </c>
      <c r="BP92" s="39">
        <f>IF(INDEX($AT$15:$BD$117,$B92,BV$3)&lt;&gt;"-",MAX(BP$14:BP91)+1,0)</f>
        <v>0</v>
      </c>
      <c r="BQ92" s="39" t="str">
        <f t="shared" si="103"/>
        <v/>
      </c>
      <c r="BR92" s="39" t="str">
        <f t="shared" si="104"/>
        <v/>
      </c>
      <c r="BS92" s="105" t="str">
        <f t="shared" si="105"/>
        <v/>
      </c>
      <c r="BT92" s="106" t="str">
        <f t="shared" si="106"/>
        <v/>
      </c>
      <c r="BU92" s="79" t="str">
        <f t="shared" si="107"/>
        <v/>
      </c>
      <c r="BV92" s="85" t="str">
        <f t="shared" si="108"/>
        <v/>
      </c>
      <c r="BW92" s="65" t="str">
        <f t="shared" si="109"/>
        <v/>
      </c>
      <c r="BX92" s="66" t="str">
        <f t="shared" si="122"/>
        <v/>
      </c>
      <c r="BY92" s="100" t="str">
        <f t="shared" si="110"/>
        <v/>
      </c>
      <c r="BZ92" s="198" t="str">
        <f t="shared" si="111"/>
        <v/>
      </c>
      <c r="CA92" s="85"/>
      <c r="CB92" s="85"/>
      <c r="CC92" s="85"/>
      <c r="CD92" s="85"/>
      <c r="CE92" s="85"/>
      <c r="CF92" s="85"/>
      <c r="CG92" s="85"/>
      <c r="CH92" s="85"/>
      <c r="CI92" s="85"/>
      <c r="CJ92" s="85"/>
      <c r="CK92" s="85"/>
      <c r="CL92" s="109" t="s">
        <v>2</v>
      </c>
      <c r="CM92" s="66"/>
      <c r="CN92" s="66"/>
      <c r="CO92" s="66"/>
      <c r="CP92" s="66"/>
      <c r="CQ92" s="66"/>
      <c r="CR92" s="66"/>
      <c r="CS92" s="66"/>
      <c r="CT92" s="66"/>
      <c r="CU92" s="66"/>
      <c r="CV92" s="66"/>
      <c r="CW92" s="66"/>
    </row>
    <row r="93" spans="1:101" ht="8.1" customHeight="1" x14ac:dyDescent="0.15">
      <c r="A93" s="66" t="s">
        <v>2</v>
      </c>
      <c r="B93" s="36">
        <f t="shared" si="82"/>
        <v>79</v>
      </c>
      <c r="C93" s="40" t="s">
        <v>147</v>
      </c>
      <c r="D93" s="201" t="s">
        <v>2</v>
      </c>
      <c r="E93" s="192"/>
      <c r="F93" s="191" t="s">
        <v>147</v>
      </c>
      <c r="G93" s="194" t="s">
        <v>2</v>
      </c>
      <c r="H93" s="97"/>
      <c r="I93" s="62"/>
      <c r="J93" s="37"/>
      <c r="K93" s="38"/>
      <c r="L93" s="62"/>
      <c r="M93" s="37"/>
      <c r="N93" s="38"/>
      <c r="O93" s="62"/>
      <c r="P93" s="37"/>
      <c r="Q93" s="38"/>
      <c r="R93" s="62"/>
      <c r="S93" s="37"/>
      <c r="T93" s="38"/>
      <c r="U93" s="62"/>
      <c r="V93" s="37"/>
      <c r="W93" s="38"/>
      <c r="X93" s="62"/>
      <c r="Y93" s="37"/>
      <c r="Z93" s="38"/>
      <c r="AA93" s="62"/>
      <c r="AB93" s="37"/>
      <c r="AC93" s="38"/>
      <c r="AD93" s="62"/>
      <c r="AE93" s="37"/>
      <c r="AF93" s="38"/>
      <c r="AG93" s="62"/>
      <c r="AH93" s="37"/>
      <c r="AI93" s="38"/>
      <c r="AJ93" s="39">
        <f t="shared" si="112"/>
        <v>79</v>
      </c>
      <c r="AK93" s="39" t="str">
        <f t="shared" si="113"/>
        <v/>
      </c>
      <c r="AL93" s="39" t="str">
        <f t="shared" si="114"/>
        <v/>
      </c>
      <c r="AM93" s="39" t="str">
        <f t="shared" si="115"/>
        <v/>
      </c>
      <c r="AN93" s="39" t="str">
        <f t="shared" si="116"/>
        <v/>
      </c>
      <c r="AO93" s="39" t="str">
        <f t="shared" si="117"/>
        <v/>
      </c>
      <c r="AP93" s="39" t="str">
        <f t="shared" si="118"/>
        <v/>
      </c>
      <c r="AQ93" s="39" t="str">
        <f t="shared" si="119"/>
        <v/>
      </c>
      <c r="AR93" s="39" t="str">
        <f t="shared" si="120"/>
        <v/>
      </c>
      <c r="AS93" s="39" t="str">
        <f t="shared" si="121"/>
        <v/>
      </c>
      <c r="AT93" s="70" t="str">
        <f t="shared" si="83"/>
        <v>obs_xloc</v>
      </c>
      <c r="AU93" s="57" t="str">
        <f t="shared" si="84"/>
        <v>-</v>
      </c>
      <c r="AV93" s="57" t="str">
        <f t="shared" si="85"/>
        <v>-</v>
      </c>
      <c r="AW93" s="57" t="str">
        <f t="shared" si="86"/>
        <v>-</v>
      </c>
      <c r="AX93" s="75" t="str">
        <f t="shared" si="87"/>
        <v>-</v>
      </c>
      <c r="AY93" s="75" t="str">
        <f t="shared" si="88"/>
        <v>-</v>
      </c>
      <c r="AZ93" s="75" t="str">
        <f t="shared" si="89"/>
        <v>-</v>
      </c>
      <c r="BA93" s="75" t="str">
        <f t="shared" si="90"/>
        <v>-</v>
      </c>
      <c r="BB93" s="75" t="str">
        <f t="shared" si="91"/>
        <v>-</v>
      </c>
      <c r="BC93" s="75" t="str">
        <f t="shared" si="92"/>
        <v>-</v>
      </c>
      <c r="BD93" s="94"/>
      <c r="BE93" s="40" t="str">
        <f t="shared" si="93"/>
        <v>-</v>
      </c>
      <c r="BF93" s="40" t="str">
        <f t="shared" si="94"/>
        <v>-</v>
      </c>
      <c r="BG93" s="40" t="str">
        <f t="shared" si="95"/>
        <v>-</v>
      </c>
      <c r="BH93" s="40" t="str">
        <f t="shared" si="96"/>
        <v>-</v>
      </c>
      <c r="BI93" s="40" t="str">
        <f t="shared" si="97"/>
        <v>-</v>
      </c>
      <c r="BJ93" s="40" t="str">
        <f t="shared" si="98"/>
        <v>-</v>
      </c>
      <c r="BK93" s="40" t="str">
        <f t="shared" si="99"/>
        <v>-</v>
      </c>
      <c r="BL93" s="40" t="str">
        <f t="shared" si="100"/>
        <v>-</v>
      </c>
      <c r="BM93" s="40" t="str">
        <f t="shared" si="101"/>
        <v>-</v>
      </c>
      <c r="BN93" s="40" t="str">
        <f t="shared" si="102"/>
        <v>-</v>
      </c>
      <c r="BO93" s="94" t="s">
        <v>2</v>
      </c>
      <c r="BP93" s="39">
        <f>IF(INDEX($AT$15:$BD$117,$B93,BV$3)&lt;&gt;"-",MAX(BP$14:BP92)+1,0)</f>
        <v>0</v>
      </c>
      <c r="BQ93" s="39" t="str">
        <f t="shared" si="103"/>
        <v/>
      </c>
      <c r="BR93" s="39" t="str">
        <f t="shared" si="104"/>
        <v/>
      </c>
      <c r="BS93" s="105" t="str">
        <f t="shared" si="105"/>
        <v/>
      </c>
      <c r="BT93" s="106" t="str">
        <f t="shared" si="106"/>
        <v/>
      </c>
      <c r="BU93" s="79" t="str">
        <f t="shared" si="107"/>
        <v/>
      </c>
      <c r="BV93" s="85" t="str">
        <f t="shared" si="108"/>
        <v/>
      </c>
      <c r="BW93" s="65" t="str">
        <f t="shared" si="109"/>
        <v/>
      </c>
      <c r="BX93" s="66" t="str">
        <f t="shared" si="122"/>
        <v/>
      </c>
      <c r="BY93" s="100" t="str">
        <f t="shared" si="110"/>
        <v/>
      </c>
      <c r="BZ93" s="198" t="str">
        <f t="shared" si="111"/>
        <v/>
      </c>
      <c r="CA93" s="85"/>
      <c r="CB93" s="85"/>
      <c r="CC93" s="85"/>
      <c r="CD93" s="85"/>
      <c r="CE93" s="85"/>
      <c r="CF93" s="85"/>
      <c r="CG93" s="85"/>
      <c r="CH93" s="85"/>
      <c r="CI93" s="85"/>
      <c r="CJ93" s="85"/>
      <c r="CK93" s="85"/>
      <c r="CL93" s="109" t="s">
        <v>2</v>
      </c>
      <c r="CM93" s="66"/>
      <c r="CN93" s="66"/>
      <c r="CO93" s="66"/>
      <c r="CP93" s="66"/>
      <c r="CQ93" s="66"/>
      <c r="CR93" s="66"/>
      <c r="CS93" s="66"/>
      <c r="CT93" s="66"/>
      <c r="CU93" s="66"/>
      <c r="CV93" s="66"/>
      <c r="CW93" s="66"/>
    </row>
    <row r="94" spans="1:101" ht="8.1" customHeight="1" x14ac:dyDescent="0.15">
      <c r="A94" s="66" t="s">
        <v>196</v>
      </c>
      <c r="B94" s="36">
        <f t="shared" si="82"/>
        <v>80</v>
      </c>
      <c r="C94" s="40" t="s">
        <v>146</v>
      </c>
      <c r="D94" s="201" t="s">
        <v>2</v>
      </c>
      <c r="E94" s="192"/>
      <c r="F94" s="191" t="s">
        <v>146</v>
      </c>
      <c r="G94" s="194" t="s">
        <v>2</v>
      </c>
      <c r="H94" s="97"/>
      <c r="I94" s="62"/>
      <c r="J94" s="37"/>
      <c r="K94" s="38"/>
      <c r="L94" s="62"/>
      <c r="M94" s="37"/>
      <c r="N94" s="38"/>
      <c r="O94" s="62"/>
      <c r="P94" s="37"/>
      <c r="Q94" s="38"/>
      <c r="R94" s="62"/>
      <c r="S94" s="37"/>
      <c r="T94" s="38"/>
      <c r="U94" s="62"/>
      <c r="V94" s="37"/>
      <c r="W94" s="38"/>
      <c r="X94" s="62"/>
      <c r="Y94" s="37"/>
      <c r="Z94" s="38"/>
      <c r="AA94" s="62"/>
      <c r="AB94" s="37"/>
      <c r="AC94" s="38"/>
      <c r="AD94" s="62"/>
      <c r="AE94" s="37"/>
      <c r="AF94" s="38"/>
      <c r="AG94" s="62"/>
      <c r="AH94" s="37"/>
      <c r="AI94" s="38"/>
      <c r="AJ94" s="39">
        <f t="shared" si="112"/>
        <v>80</v>
      </c>
      <c r="AK94" s="39" t="str">
        <f t="shared" si="113"/>
        <v/>
      </c>
      <c r="AL94" s="39" t="str">
        <f t="shared" si="114"/>
        <v/>
      </c>
      <c r="AM94" s="39" t="str">
        <f t="shared" si="115"/>
        <v/>
      </c>
      <c r="AN94" s="39" t="str">
        <f t="shared" si="116"/>
        <v/>
      </c>
      <c r="AO94" s="39" t="str">
        <f t="shared" si="117"/>
        <v/>
      </c>
      <c r="AP94" s="39" t="str">
        <f t="shared" si="118"/>
        <v/>
      </c>
      <c r="AQ94" s="39" t="str">
        <f t="shared" si="119"/>
        <v/>
      </c>
      <c r="AR94" s="39" t="str">
        <f t="shared" si="120"/>
        <v/>
      </c>
      <c r="AS94" s="39" t="str">
        <f t="shared" si="121"/>
        <v/>
      </c>
      <c r="AT94" s="70" t="str">
        <f t="shared" si="83"/>
        <v>total_time</v>
      </c>
      <c r="AU94" s="57" t="str">
        <f t="shared" si="84"/>
        <v>-</v>
      </c>
      <c r="AV94" s="57" t="str">
        <f t="shared" si="85"/>
        <v>-</v>
      </c>
      <c r="AW94" s="57" t="str">
        <f t="shared" si="86"/>
        <v>-</v>
      </c>
      <c r="AX94" s="75" t="str">
        <f t="shared" si="87"/>
        <v>-</v>
      </c>
      <c r="AY94" s="75" t="str">
        <f t="shared" si="88"/>
        <v>-</v>
      </c>
      <c r="AZ94" s="75" t="str">
        <f t="shared" si="89"/>
        <v>-</v>
      </c>
      <c r="BA94" s="75" t="str">
        <f t="shared" si="90"/>
        <v>-</v>
      </c>
      <c r="BB94" s="75" t="str">
        <f t="shared" si="91"/>
        <v>-</v>
      </c>
      <c r="BC94" s="75" t="str">
        <f t="shared" si="92"/>
        <v>-</v>
      </c>
      <c r="BD94" s="94"/>
      <c r="BE94" s="40" t="str">
        <f t="shared" si="93"/>
        <v>-</v>
      </c>
      <c r="BF94" s="40" t="str">
        <f t="shared" si="94"/>
        <v>-</v>
      </c>
      <c r="BG94" s="40" t="str">
        <f t="shared" si="95"/>
        <v>-</v>
      </c>
      <c r="BH94" s="40" t="str">
        <f t="shared" si="96"/>
        <v>-</v>
      </c>
      <c r="BI94" s="40" t="str">
        <f t="shared" si="97"/>
        <v>-</v>
      </c>
      <c r="BJ94" s="40" t="str">
        <f t="shared" si="98"/>
        <v>-</v>
      </c>
      <c r="BK94" s="40" t="str">
        <f t="shared" si="99"/>
        <v>-</v>
      </c>
      <c r="BL94" s="40" t="str">
        <f t="shared" si="100"/>
        <v>-</v>
      </c>
      <c r="BM94" s="40" t="str">
        <f t="shared" si="101"/>
        <v>-</v>
      </c>
      <c r="BN94" s="40" t="str">
        <f t="shared" si="102"/>
        <v>-</v>
      </c>
      <c r="BO94" s="94" t="s">
        <v>2</v>
      </c>
      <c r="BP94" s="39">
        <f>IF(INDEX($AT$15:$BD$117,$B94,BV$3)&lt;&gt;"-",MAX(BP$14:BP93)+1,0)</f>
        <v>0</v>
      </c>
      <c r="BQ94" s="39" t="str">
        <f t="shared" si="103"/>
        <v/>
      </c>
      <c r="BR94" s="39" t="str">
        <f t="shared" si="104"/>
        <v/>
      </c>
      <c r="BS94" s="105" t="str">
        <f t="shared" si="105"/>
        <v/>
      </c>
      <c r="BT94" s="106" t="str">
        <f t="shared" si="106"/>
        <v/>
      </c>
      <c r="BU94" s="79" t="str">
        <f t="shared" si="107"/>
        <v/>
      </c>
      <c r="BV94" s="85" t="str">
        <f t="shared" si="108"/>
        <v/>
      </c>
      <c r="BW94" s="65" t="str">
        <f t="shared" si="109"/>
        <v/>
      </c>
      <c r="BX94" s="66" t="str">
        <f t="shared" si="122"/>
        <v/>
      </c>
      <c r="BY94" s="100" t="str">
        <f t="shared" si="110"/>
        <v/>
      </c>
      <c r="BZ94" s="198" t="str">
        <f t="shared" si="111"/>
        <v/>
      </c>
      <c r="CA94" s="85"/>
      <c r="CB94" s="85"/>
      <c r="CC94" s="85"/>
      <c r="CD94" s="85"/>
      <c r="CE94" s="85"/>
      <c r="CF94" s="85"/>
      <c r="CG94" s="85"/>
      <c r="CH94" s="85"/>
      <c r="CI94" s="85"/>
      <c r="CJ94" s="85"/>
      <c r="CK94" s="85"/>
      <c r="CL94" s="109" t="s">
        <v>2</v>
      </c>
      <c r="CM94" s="66"/>
      <c r="CN94" s="66"/>
      <c r="CO94" s="66"/>
      <c r="CP94" s="66"/>
      <c r="CQ94" s="66"/>
      <c r="CR94" s="66"/>
      <c r="CS94" s="66"/>
      <c r="CT94" s="66"/>
      <c r="CU94" s="66"/>
      <c r="CV94" s="66"/>
      <c r="CW94" s="66"/>
    </row>
    <row r="95" spans="1:101" ht="8.1" customHeight="1" x14ac:dyDescent="0.15">
      <c r="A95" s="66" t="s">
        <v>188</v>
      </c>
      <c r="B95" s="36">
        <f t="shared" si="82"/>
        <v>81</v>
      </c>
      <c r="C95" s="40" t="s">
        <v>167</v>
      </c>
      <c r="D95" s="201" t="s">
        <v>2</v>
      </c>
      <c r="E95" s="192"/>
      <c r="F95" s="191" t="s">
        <v>167</v>
      </c>
      <c r="G95" s="194" t="s">
        <v>2</v>
      </c>
      <c r="H95" s="97"/>
      <c r="I95" s="62"/>
      <c r="J95" s="37"/>
      <c r="K95" s="38"/>
      <c r="L95" s="62"/>
      <c r="M95" s="37"/>
      <c r="N95" s="38"/>
      <c r="O95" s="62"/>
      <c r="P95" s="37"/>
      <c r="Q95" s="38"/>
      <c r="R95" s="62"/>
      <c r="S95" s="37"/>
      <c r="T95" s="38"/>
      <c r="U95" s="62"/>
      <c r="V95" s="37"/>
      <c r="W95" s="38"/>
      <c r="X95" s="62"/>
      <c r="Y95" s="37"/>
      <c r="Z95" s="38"/>
      <c r="AA95" s="62"/>
      <c r="AB95" s="37"/>
      <c r="AC95" s="38"/>
      <c r="AD95" s="62"/>
      <c r="AE95" s="37"/>
      <c r="AF95" s="38"/>
      <c r="AG95" s="62"/>
      <c r="AH95" s="37"/>
      <c r="AI95" s="38"/>
      <c r="AJ95" s="39">
        <f t="shared" si="112"/>
        <v>81</v>
      </c>
      <c r="AK95" s="39" t="str">
        <f t="shared" si="113"/>
        <v/>
      </c>
      <c r="AL95" s="39" t="str">
        <f t="shared" si="114"/>
        <v/>
      </c>
      <c r="AM95" s="39">
        <f t="shared" si="115"/>
        <v>61</v>
      </c>
      <c r="AN95" s="39">
        <f t="shared" si="116"/>
        <v>12</v>
      </c>
      <c r="AO95" s="39">
        <f t="shared" si="117"/>
        <v>12</v>
      </c>
      <c r="AP95" s="39">
        <f t="shared" si="118"/>
        <v>12</v>
      </c>
      <c r="AQ95" s="39">
        <f t="shared" si="119"/>
        <v>16</v>
      </c>
      <c r="AR95" s="39">
        <f t="shared" si="120"/>
        <v>13</v>
      </c>
      <c r="AS95" s="39">
        <f t="shared" si="121"/>
        <v>10</v>
      </c>
      <c r="AT95" s="70" t="str">
        <f t="shared" si="83"/>
        <v>perlen_mf</v>
      </c>
      <c r="AU95" s="57" t="str">
        <f t="shared" si="84"/>
        <v>-</v>
      </c>
      <c r="AV95" s="57" t="str">
        <f t="shared" si="85"/>
        <v>-</v>
      </c>
      <c r="AW95" s="57" t="str">
        <f t="shared" si="86"/>
        <v>perlen_mf</v>
      </c>
      <c r="AX95" s="75" t="str">
        <f t="shared" si="87"/>
        <v>perlen_mf</v>
      </c>
      <c r="AY95" s="75" t="str">
        <f t="shared" si="88"/>
        <v>perlen_mf</v>
      </c>
      <c r="AZ95" s="75" t="str">
        <f t="shared" si="89"/>
        <v>perlen_mf</v>
      </c>
      <c r="BA95" s="75" t="str">
        <f t="shared" si="90"/>
        <v>perlen_mf</v>
      </c>
      <c r="BB95" s="75" t="str">
        <f t="shared" si="91"/>
        <v>perlen_mf</v>
      </c>
      <c r="BC95" s="75" t="str">
        <f t="shared" si="92"/>
        <v>perlen_mf</v>
      </c>
      <c r="BD95" s="94"/>
      <c r="BE95" s="40" t="str">
        <f t="shared" si="93"/>
        <v>-</v>
      </c>
      <c r="BF95" s="40" t="str">
        <f t="shared" si="94"/>
        <v>-</v>
      </c>
      <c r="BG95" s="40" t="str">
        <f t="shared" si="95"/>
        <v>-</v>
      </c>
      <c r="BH95" s="40">
        <f t="shared" si="96"/>
        <v>1000</v>
      </c>
      <c r="BI95" s="40">
        <f t="shared" si="97"/>
        <v>27</v>
      </c>
      <c r="BJ95" s="40" t="str">
        <f t="shared" si="98"/>
        <v>[1,18,10]</v>
      </c>
      <c r="BK95" s="40" t="str">
        <f t="shared" si="99"/>
        <v>[912.5,2737.5]</v>
      </c>
      <c r="BL95" s="40">
        <f t="shared" si="100"/>
        <v>100</v>
      </c>
      <c r="BM95" s="40">
        <f t="shared" si="101"/>
        <v>1</v>
      </c>
      <c r="BN95" s="40">
        <f t="shared" si="102"/>
        <v>1</v>
      </c>
      <c r="BO95" s="94" t="s">
        <v>2</v>
      </c>
      <c r="BP95" s="39">
        <f>IF(INDEX($AT$15:$BD$117,$B95,BV$3)&lt;&gt;"-",MAX(BP$14:BP94)+1,0)</f>
        <v>27</v>
      </c>
      <c r="BQ95" s="39" t="str">
        <f t="shared" si="103"/>
        <v/>
      </c>
      <c r="BR95" s="39" t="str">
        <f t="shared" si="104"/>
        <v/>
      </c>
      <c r="BS95" s="105" t="str">
        <f t="shared" si="105"/>
        <v/>
      </c>
      <c r="BT95" s="106" t="str">
        <f t="shared" si="106"/>
        <v/>
      </c>
      <c r="BU95" s="79" t="str">
        <f t="shared" si="107"/>
        <v/>
      </c>
      <c r="BV95" s="85" t="str">
        <f t="shared" si="108"/>
        <v/>
      </c>
      <c r="BW95" s="65" t="str">
        <f t="shared" si="109"/>
        <v/>
      </c>
      <c r="BX95" s="66" t="str">
        <f t="shared" si="122"/>
        <v/>
      </c>
      <c r="BY95" s="100" t="str">
        <f t="shared" si="110"/>
        <v/>
      </c>
      <c r="BZ95" s="198" t="str">
        <f t="shared" si="111"/>
        <v/>
      </c>
      <c r="CA95" s="85"/>
      <c r="CB95" s="85"/>
      <c r="CC95" s="85"/>
      <c r="CD95" s="85"/>
      <c r="CE95" s="85"/>
      <c r="CF95" s="85"/>
      <c r="CG95" s="85"/>
      <c r="CH95" s="85"/>
      <c r="CI95" s="85"/>
      <c r="CJ95" s="85"/>
      <c r="CK95" s="85"/>
      <c r="CL95" s="109" t="s">
        <v>2</v>
      </c>
      <c r="CM95" s="66"/>
      <c r="CN95" s="66"/>
      <c r="CO95" s="66"/>
      <c r="CP95" s="66"/>
      <c r="CQ95" s="66"/>
      <c r="CR95" s="66"/>
      <c r="CS95" s="66"/>
      <c r="CT95" s="66"/>
      <c r="CU95" s="66"/>
      <c r="CV95" s="66"/>
      <c r="CW95" s="66"/>
    </row>
    <row r="96" spans="1:101" ht="8.1" customHeight="1" x14ac:dyDescent="0.15">
      <c r="A96" s="66" t="s">
        <v>2</v>
      </c>
      <c r="B96" s="36">
        <f t="shared" si="82"/>
        <v>82</v>
      </c>
      <c r="C96" s="40" t="s">
        <v>133</v>
      </c>
      <c r="D96" s="201" t="s">
        <v>2</v>
      </c>
      <c r="E96" s="192"/>
      <c r="F96" s="191" t="s">
        <v>177</v>
      </c>
      <c r="G96" s="194" t="s">
        <v>2</v>
      </c>
      <c r="H96" s="97"/>
      <c r="I96" s="62"/>
      <c r="J96" s="37"/>
      <c r="K96" s="38"/>
      <c r="L96" s="62"/>
      <c r="M96" s="37"/>
      <c r="N96" s="38"/>
      <c r="O96" s="62"/>
      <c r="P96" s="37"/>
      <c r="Q96" s="38"/>
      <c r="R96" s="62"/>
      <c r="S96" s="37"/>
      <c r="T96" s="38"/>
      <c r="U96" s="62"/>
      <c r="V96" s="37"/>
      <c r="W96" s="38"/>
      <c r="X96" s="62"/>
      <c r="Y96" s="37"/>
      <c r="Z96" s="38"/>
      <c r="AA96" s="62"/>
      <c r="AB96" s="37"/>
      <c r="AC96" s="38"/>
      <c r="AD96" s="62"/>
      <c r="AE96" s="37"/>
      <c r="AF96" s="38"/>
      <c r="AG96" s="62"/>
      <c r="AH96" s="37"/>
      <c r="AI96" s="38"/>
      <c r="AJ96" s="39">
        <f t="shared" si="112"/>
        <v>103</v>
      </c>
      <c r="AK96" s="39" t="str">
        <f t="shared" si="113"/>
        <v/>
      </c>
      <c r="AL96" s="39">
        <f t="shared" si="114"/>
        <v>61</v>
      </c>
      <c r="AM96" s="39">
        <f t="shared" si="115"/>
        <v>54</v>
      </c>
      <c r="AN96" s="39">
        <f t="shared" si="116"/>
        <v>22</v>
      </c>
      <c r="AO96" s="39" t="str">
        <f t="shared" si="117"/>
        <v/>
      </c>
      <c r="AP96" s="39">
        <f t="shared" si="118"/>
        <v>24</v>
      </c>
      <c r="AQ96" s="39">
        <f t="shared" si="119"/>
        <v>26</v>
      </c>
      <c r="AR96" s="39">
        <f t="shared" si="120"/>
        <v>30</v>
      </c>
      <c r="AS96" s="39">
        <f t="shared" si="121"/>
        <v>25</v>
      </c>
      <c r="AT96" s="70" t="str">
        <f t="shared" si="83"/>
        <v>dchmoc</v>
      </c>
      <c r="AU96" s="57" t="str">
        <f t="shared" si="84"/>
        <v>-</v>
      </c>
      <c r="AV96" s="57" t="str">
        <f t="shared" si="85"/>
        <v>dchmoc</v>
      </c>
      <c r="AW96" s="57" t="str">
        <f t="shared" si="86"/>
        <v>dchmoc</v>
      </c>
      <c r="AX96" s="75" t="str">
        <f t="shared" si="87"/>
        <v>dchmoc</v>
      </c>
      <c r="AY96" s="75" t="str">
        <f t="shared" si="88"/>
        <v>-</v>
      </c>
      <c r="AZ96" s="75" t="str">
        <f t="shared" si="89"/>
        <v>dchmoc</v>
      </c>
      <c r="BA96" s="75" t="str">
        <f t="shared" si="90"/>
        <v>dchmoc</v>
      </c>
      <c r="BB96" s="75" t="str">
        <f t="shared" si="91"/>
        <v>dchmoc</v>
      </c>
      <c r="BC96" s="75" t="str">
        <f t="shared" si="92"/>
        <v>dchmoc</v>
      </c>
      <c r="BD96" s="94"/>
      <c r="BE96" s="40" t="str">
        <f t="shared" si="93"/>
        <v>-</v>
      </c>
      <c r="BF96" s="40" t="str">
        <f t="shared" si="94"/>
        <v>-</v>
      </c>
      <c r="BG96" s="40">
        <f t="shared" si="95"/>
        <v>3.0000000000000001E-3</v>
      </c>
      <c r="BH96" s="40">
        <f t="shared" si="96"/>
        <v>1E-3</v>
      </c>
      <c r="BI96" s="40">
        <f t="shared" si="97"/>
        <v>1E-3</v>
      </c>
      <c r="BJ96" s="40" t="str">
        <f t="shared" si="98"/>
        <v>-</v>
      </c>
      <c r="BK96" s="40">
        <f t="shared" si="99"/>
        <v>1E-3</v>
      </c>
      <c r="BL96" s="40">
        <f t="shared" si="100"/>
        <v>1E-3</v>
      </c>
      <c r="BM96" s="40">
        <f t="shared" si="101"/>
        <v>1E-3</v>
      </c>
      <c r="BN96" s="40">
        <f t="shared" si="102"/>
        <v>1E-3</v>
      </c>
      <c r="BO96" s="94" t="s">
        <v>2</v>
      </c>
      <c r="BP96" s="39">
        <f>IF(INDEX($AT$15:$BD$117,$B96,BV$3)&lt;&gt;"-",MAX(BP$14:BP95)+1,0)</f>
        <v>28</v>
      </c>
      <c r="BQ96" s="39" t="str">
        <f t="shared" si="103"/>
        <v/>
      </c>
      <c r="BR96" s="39" t="str">
        <f t="shared" si="104"/>
        <v/>
      </c>
      <c r="BS96" s="105" t="str">
        <f t="shared" si="105"/>
        <v/>
      </c>
      <c r="BT96" s="106" t="str">
        <f t="shared" si="106"/>
        <v/>
      </c>
      <c r="BU96" s="79" t="str">
        <f t="shared" si="107"/>
        <v/>
      </c>
      <c r="BV96" s="85" t="str">
        <f t="shared" si="108"/>
        <v/>
      </c>
      <c r="BW96" s="65" t="str">
        <f t="shared" si="109"/>
        <v/>
      </c>
      <c r="BX96" s="66" t="str">
        <f t="shared" si="122"/>
        <v/>
      </c>
      <c r="BY96" s="100" t="str">
        <f t="shared" si="110"/>
        <v/>
      </c>
      <c r="BZ96" s="198" t="str">
        <f t="shared" si="111"/>
        <v/>
      </c>
      <c r="CA96" s="85"/>
      <c r="CB96" s="85"/>
      <c r="CC96" s="85"/>
      <c r="CD96" s="85"/>
      <c r="CE96" s="85"/>
      <c r="CF96" s="85"/>
      <c r="CG96" s="85"/>
      <c r="CH96" s="85"/>
      <c r="CI96" s="85"/>
      <c r="CJ96" s="85"/>
      <c r="CK96" s="85"/>
      <c r="CL96" s="109" t="s">
        <v>2</v>
      </c>
      <c r="CM96" s="66"/>
      <c r="CN96" s="66"/>
      <c r="CO96" s="66"/>
      <c r="CP96" s="66"/>
      <c r="CQ96" s="66"/>
      <c r="CR96" s="66"/>
      <c r="CS96" s="66"/>
      <c r="CT96" s="66"/>
      <c r="CU96" s="66"/>
      <c r="CV96" s="66"/>
      <c r="CW96" s="66"/>
    </row>
    <row r="97" spans="1:101" ht="8.1" customHeight="1" x14ac:dyDescent="0.15">
      <c r="A97" s="66" t="s">
        <v>198</v>
      </c>
      <c r="B97" s="36">
        <f t="shared" si="82"/>
        <v>83</v>
      </c>
      <c r="C97" s="199" t="s">
        <v>26</v>
      </c>
      <c r="D97" s="201" t="s">
        <v>2</v>
      </c>
      <c r="E97" s="192"/>
      <c r="F97" s="191" t="s">
        <v>165</v>
      </c>
      <c r="G97" s="194" t="s">
        <v>2</v>
      </c>
      <c r="H97" s="97"/>
      <c r="I97" s="62"/>
      <c r="J97" s="37"/>
      <c r="K97" s="38"/>
      <c r="L97" s="62"/>
      <c r="M97" s="37"/>
      <c r="N97" s="38"/>
      <c r="O97" s="62"/>
      <c r="P97" s="37"/>
      <c r="Q97" s="38"/>
      <c r="R97" s="62"/>
      <c r="S97" s="37"/>
      <c r="T97" s="38"/>
      <c r="U97" s="62"/>
      <c r="V97" s="37"/>
      <c r="W97" s="38"/>
      <c r="X97" s="62"/>
      <c r="Y97" s="37"/>
      <c r="Z97" s="38"/>
      <c r="AA97" s="62"/>
      <c r="AB97" s="37"/>
      <c r="AC97" s="38"/>
      <c r="AD97" s="62"/>
      <c r="AE97" s="37"/>
      <c r="AF97" s="38"/>
      <c r="AG97" s="62"/>
      <c r="AH97" s="37"/>
      <c r="AI97" s="38"/>
      <c r="AJ97" s="39">
        <f t="shared" si="112"/>
        <v>58</v>
      </c>
      <c r="AK97" s="39" t="str">
        <f t="shared" si="113"/>
        <v/>
      </c>
      <c r="AL97" s="39">
        <f t="shared" si="114"/>
        <v>65</v>
      </c>
      <c r="AM97" s="39" t="str">
        <f t="shared" si="115"/>
        <v/>
      </c>
      <c r="AN97" s="39" t="str">
        <f t="shared" si="116"/>
        <v/>
      </c>
      <c r="AO97" s="39" t="str">
        <f t="shared" si="117"/>
        <v/>
      </c>
      <c r="AP97" s="39" t="str">
        <f t="shared" si="118"/>
        <v/>
      </c>
      <c r="AQ97" s="39" t="str">
        <f t="shared" si="119"/>
        <v/>
      </c>
      <c r="AR97" s="39" t="str">
        <f t="shared" si="120"/>
        <v/>
      </c>
      <c r="AS97" s="39">
        <f t="shared" si="121"/>
        <v>33</v>
      </c>
      <c r="AT97" s="70" t="str">
        <f t="shared" si="83"/>
        <v>tdis_rc</v>
      </c>
      <c r="AU97" s="57" t="str">
        <f t="shared" si="84"/>
        <v>-</v>
      </c>
      <c r="AV97" s="57" t="str">
        <f t="shared" si="85"/>
        <v>tdis_rc</v>
      </c>
      <c r="AW97" s="57" t="str">
        <f t="shared" si="86"/>
        <v>-</v>
      </c>
      <c r="AX97" s="75" t="str">
        <f t="shared" si="87"/>
        <v>-</v>
      </c>
      <c r="AY97" s="75" t="str">
        <f t="shared" si="88"/>
        <v>-</v>
      </c>
      <c r="AZ97" s="75" t="str">
        <f t="shared" si="89"/>
        <v>-</v>
      </c>
      <c r="BA97" s="75" t="str">
        <f t="shared" si="90"/>
        <v>-</v>
      </c>
      <c r="BB97" s="75" t="str">
        <f t="shared" si="91"/>
        <v>-</v>
      </c>
      <c r="BC97" s="75" t="str">
        <f t="shared" si="92"/>
        <v>tdis_rc</v>
      </c>
      <c r="BD97" s="94"/>
      <c r="BE97" s="40" t="str">
        <f t="shared" si="93"/>
        <v>-</v>
      </c>
      <c r="BF97" s="40" t="str">
        <f t="shared" si="94"/>
        <v>-</v>
      </c>
      <c r="BG97" s="40" t="str">
        <f t="shared" si="95"/>
        <v>[([1, 365.0], [2, 730], 1.0)]</v>
      </c>
      <c r="BH97" s="40" t="str">
        <f t="shared" si="96"/>
        <v>-</v>
      </c>
      <c r="BI97" s="40" t="str">
        <f t="shared" si="97"/>
        <v>-</v>
      </c>
      <c r="BJ97" s="40" t="str">
        <f t="shared" si="98"/>
        <v>-</v>
      </c>
      <c r="BK97" s="40" t="str">
        <f t="shared" si="99"/>
        <v>-</v>
      </c>
      <c r="BL97" s="40" t="str">
        <f t="shared" si="100"/>
        <v>-</v>
      </c>
      <c r="BM97" s="40" t="str">
        <f t="shared" si="101"/>
        <v>-</v>
      </c>
      <c r="BN97" s="40" t="str">
        <f t="shared" si="102"/>
        <v>append((perlen[i], nstp[i], tsmult[i]))</v>
      </c>
      <c r="BO97" s="94" t="s">
        <v>2</v>
      </c>
      <c r="BP97" s="39">
        <f>IF(INDEX($AT$15:$BD$117,$B97,BV$3)&lt;&gt;"-",MAX(BP$14:BP96)+1,0)</f>
        <v>29</v>
      </c>
      <c r="BQ97" s="39" t="str">
        <f t="shared" si="103"/>
        <v/>
      </c>
      <c r="BR97" s="39" t="str">
        <f t="shared" si="104"/>
        <v/>
      </c>
      <c r="BS97" s="105" t="str">
        <f t="shared" si="105"/>
        <v/>
      </c>
      <c r="BT97" s="106" t="str">
        <f t="shared" si="106"/>
        <v/>
      </c>
      <c r="BU97" s="79" t="str">
        <f t="shared" si="107"/>
        <v/>
      </c>
      <c r="BV97" s="85" t="str">
        <f t="shared" si="108"/>
        <v/>
      </c>
      <c r="BW97" s="65" t="str">
        <f t="shared" si="109"/>
        <v/>
      </c>
      <c r="BX97" s="66" t="str">
        <f t="shared" si="122"/>
        <v/>
      </c>
      <c r="BY97" s="100" t="str">
        <f t="shared" si="110"/>
        <v/>
      </c>
      <c r="BZ97" s="198" t="str">
        <f t="shared" si="111"/>
        <v/>
      </c>
      <c r="CA97" s="85"/>
      <c r="CB97" s="85"/>
      <c r="CC97" s="85"/>
      <c r="CD97" s="85"/>
      <c r="CE97" s="85"/>
      <c r="CF97" s="85"/>
      <c r="CG97" s="85"/>
      <c r="CH97" s="85"/>
      <c r="CI97" s="85"/>
      <c r="CJ97" s="85"/>
      <c r="CK97" s="85"/>
      <c r="CL97" s="109" t="s">
        <v>2</v>
      </c>
      <c r="CM97" s="66"/>
      <c r="CN97" s="66"/>
      <c r="CO97" s="66"/>
      <c r="CP97" s="66"/>
      <c r="CQ97" s="66"/>
      <c r="CR97" s="66"/>
      <c r="CS97" s="66"/>
      <c r="CT97" s="66"/>
      <c r="CU97" s="66"/>
      <c r="CV97" s="66"/>
      <c r="CW97" s="66"/>
    </row>
    <row r="98" spans="1:101" ht="8.1" customHeight="1" x14ac:dyDescent="0.15">
      <c r="A98" s="66" t="s">
        <v>202</v>
      </c>
      <c r="B98" s="36">
        <f t="shared" si="82"/>
        <v>84</v>
      </c>
      <c r="C98" s="199" t="s">
        <v>201</v>
      </c>
      <c r="D98" s="201" t="s">
        <v>2</v>
      </c>
      <c r="E98" s="192"/>
      <c r="F98" s="191" t="s">
        <v>26</v>
      </c>
      <c r="G98" s="194" t="s">
        <v>2</v>
      </c>
      <c r="H98" s="97"/>
      <c r="I98" s="62"/>
      <c r="J98" s="37"/>
      <c r="K98" s="38"/>
      <c r="L98" s="62"/>
      <c r="M98" s="37"/>
      <c r="N98" s="38"/>
      <c r="O98" s="62"/>
      <c r="P98" s="37"/>
      <c r="Q98" s="38"/>
      <c r="R98" s="62"/>
      <c r="S98" s="37"/>
      <c r="T98" s="38"/>
      <c r="U98" s="62"/>
      <c r="V98" s="37"/>
      <c r="W98" s="38"/>
      <c r="X98" s="62"/>
      <c r="Y98" s="37"/>
      <c r="Z98" s="38"/>
      <c r="AA98" s="62"/>
      <c r="AB98" s="37"/>
      <c r="AC98" s="38"/>
      <c r="AD98" s="62"/>
      <c r="AE98" s="37"/>
      <c r="AF98" s="38"/>
      <c r="AG98" s="62"/>
      <c r="AH98" s="37"/>
      <c r="AI98" s="38"/>
      <c r="AJ98" s="39">
        <f t="shared" si="112"/>
        <v>86</v>
      </c>
      <c r="AK98" s="39" t="str">
        <f t="shared" si="113"/>
        <v/>
      </c>
      <c r="AL98" s="39" t="str">
        <f t="shared" si="114"/>
        <v/>
      </c>
      <c r="AM98" s="39">
        <f t="shared" si="115"/>
        <v>62</v>
      </c>
      <c r="AN98" s="39">
        <f t="shared" si="116"/>
        <v>13</v>
      </c>
      <c r="AO98" s="39" t="str">
        <f t="shared" si="117"/>
        <v/>
      </c>
      <c r="AP98" s="39">
        <f t="shared" si="118"/>
        <v>13</v>
      </c>
      <c r="AQ98" s="39">
        <f t="shared" si="119"/>
        <v>17</v>
      </c>
      <c r="AR98" s="39">
        <f t="shared" si="120"/>
        <v>14</v>
      </c>
      <c r="AS98" s="39">
        <f t="shared" si="121"/>
        <v>11</v>
      </c>
      <c r="AT98" s="70" t="str">
        <f t="shared" si="83"/>
        <v>perlen_mt</v>
      </c>
      <c r="AU98" s="57" t="str">
        <f t="shared" si="84"/>
        <v>-</v>
      </c>
      <c r="AV98" s="57" t="str">
        <f t="shared" si="85"/>
        <v>-</v>
      </c>
      <c r="AW98" s="57" t="str">
        <f t="shared" si="86"/>
        <v>perlen_mt</v>
      </c>
      <c r="AX98" s="75" t="str">
        <f t="shared" si="87"/>
        <v>perlen_mt</v>
      </c>
      <c r="AY98" s="75" t="str">
        <f t="shared" si="88"/>
        <v>-</v>
      </c>
      <c r="AZ98" s="75" t="str">
        <f t="shared" si="89"/>
        <v>perlen_mt</v>
      </c>
      <c r="BA98" s="75" t="str">
        <f t="shared" si="90"/>
        <v>perlen_mt</v>
      </c>
      <c r="BB98" s="75" t="str">
        <f t="shared" si="91"/>
        <v>perlen_mt</v>
      </c>
      <c r="BC98" s="75" t="str">
        <f t="shared" si="92"/>
        <v>perlen_mt</v>
      </c>
      <c r="BD98" s="94"/>
      <c r="BE98" s="40" t="str">
        <f t="shared" si="93"/>
        <v>-</v>
      </c>
      <c r="BF98" s="40" t="str">
        <f t="shared" si="94"/>
        <v>-</v>
      </c>
      <c r="BG98" s="40" t="str">
        <f t="shared" si="95"/>
        <v>-</v>
      </c>
      <c r="BH98" s="40">
        <f t="shared" si="96"/>
        <v>1000</v>
      </c>
      <c r="BI98" s="40">
        <f t="shared" si="97"/>
        <v>27</v>
      </c>
      <c r="BJ98" s="40" t="str">
        <f t="shared" si="98"/>
        <v>-</v>
      </c>
      <c r="BK98" s="40" t="str">
        <f t="shared" si="99"/>
        <v>perlen_mf</v>
      </c>
      <c r="BL98" s="40">
        <f t="shared" si="100"/>
        <v>100</v>
      </c>
      <c r="BM98" s="40" t="str">
        <f t="shared" si="101"/>
        <v>5, 15 years</v>
      </c>
      <c r="BN98" s="40" t="str">
        <f t="shared" si="102"/>
        <v>31536000,31536000</v>
      </c>
      <c r="BO98" s="94" t="s">
        <v>2</v>
      </c>
      <c r="BP98" s="39">
        <f>IF(INDEX($AT$15:$BD$117,$B98,BV$3)&lt;&gt;"-",MAX(BP$14:BP97)+1,0)</f>
        <v>30</v>
      </c>
      <c r="BQ98" s="39" t="str">
        <f t="shared" si="103"/>
        <v/>
      </c>
      <c r="BR98" s="39" t="str">
        <f t="shared" si="104"/>
        <v/>
      </c>
      <c r="BS98" s="105" t="str">
        <f t="shared" si="105"/>
        <v/>
      </c>
      <c r="BT98" s="106" t="str">
        <f t="shared" si="106"/>
        <v/>
      </c>
      <c r="BU98" s="79" t="str">
        <f t="shared" si="107"/>
        <v/>
      </c>
      <c r="BV98" s="85" t="str">
        <f t="shared" si="108"/>
        <v/>
      </c>
      <c r="BW98" s="65" t="str">
        <f t="shared" si="109"/>
        <v/>
      </c>
      <c r="BX98" s="66" t="str">
        <f t="shared" si="122"/>
        <v/>
      </c>
      <c r="BY98" s="100" t="str">
        <f t="shared" si="110"/>
        <v/>
      </c>
      <c r="BZ98" s="198" t="str">
        <f t="shared" si="111"/>
        <v/>
      </c>
      <c r="CA98" s="85"/>
      <c r="CB98" s="85"/>
      <c r="CC98" s="85"/>
      <c r="CD98" s="85"/>
      <c r="CE98" s="85"/>
      <c r="CF98" s="85"/>
      <c r="CG98" s="85"/>
      <c r="CH98" s="85"/>
      <c r="CI98" s="85"/>
      <c r="CJ98" s="85"/>
      <c r="CK98" s="85"/>
      <c r="CL98" s="109" t="s">
        <v>2</v>
      </c>
      <c r="CM98" s="66"/>
      <c r="CN98" s="66"/>
      <c r="CO98" s="66"/>
      <c r="CP98" s="66"/>
      <c r="CQ98" s="66"/>
      <c r="CR98" s="66"/>
      <c r="CS98" s="66"/>
      <c r="CT98" s="66"/>
      <c r="CU98" s="66"/>
      <c r="CV98" s="66"/>
      <c r="CW98" s="66"/>
    </row>
    <row r="99" spans="1:101" ht="8.1" customHeight="1" x14ac:dyDescent="0.15">
      <c r="A99" s="66" t="s">
        <v>2</v>
      </c>
      <c r="B99" s="36">
        <f t="shared" si="82"/>
        <v>85</v>
      </c>
      <c r="C99" s="199" t="s">
        <v>235</v>
      </c>
      <c r="D99" s="201" t="s">
        <v>2</v>
      </c>
      <c r="E99" s="192"/>
      <c r="F99" s="191" t="s">
        <v>200</v>
      </c>
      <c r="G99" s="194" t="s">
        <v>2</v>
      </c>
      <c r="H99" s="97"/>
      <c r="I99" s="62"/>
      <c r="J99" s="37"/>
      <c r="K99" s="38"/>
      <c r="L99" s="62"/>
      <c r="M99" s="37"/>
      <c r="N99" s="38"/>
      <c r="O99" s="62"/>
      <c r="P99" s="37"/>
      <c r="Q99" s="38"/>
      <c r="R99" s="62"/>
      <c r="S99" s="37"/>
      <c r="T99" s="38"/>
      <c r="U99" s="62"/>
      <c r="V99" s="37"/>
      <c r="W99" s="38"/>
      <c r="X99" s="62"/>
      <c r="Y99" s="37"/>
      <c r="Z99" s="38"/>
      <c r="AA99" s="62"/>
      <c r="AB99" s="37"/>
      <c r="AC99" s="38"/>
      <c r="AD99" s="62"/>
      <c r="AE99" s="37"/>
      <c r="AF99" s="38"/>
      <c r="AG99" s="62"/>
      <c r="AH99" s="37"/>
      <c r="AI99" s="38"/>
      <c r="AJ99" s="39">
        <f t="shared" si="112"/>
        <v>87</v>
      </c>
      <c r="AK99" s="39" t="str">
        <f t="shared" si="113"/>
        <v/>
      </c>
      <c r="AL99" s="39" t="str">
        <f t="shared" si="114"/>
        <v/>
      </c>
      <c r="AM99" s="39" t="str">
        <f t="shared" si="115"/>
        <v/>
      </c>
      <c r="AN99" s="39" t="str">
        <f t="shared" si="116"/>
        <v/>
      </c>
      <c r="AO99" s="39" t="str">
        <f t="shared" si="117"/>
        <v/>
      </c>
      <c r="AP99" s="39">
        <f t="shared" si="118"/>
        <v>28</v>
      </c>
      <c r="AQ99" s="39" t="str">
        <f t="shared" si="119"/>
        <v/>
      </c>
      <c r="AR99" s="39" t="str">
        <f t="shared" si="120"/>
        <v/>
      </c>
      <c r="AS99" s="39" t="str">
        <f t="shared" si="121"/>
        <v/>
      </c>
      <c r="AT99" s="70" t="str">
        <f t="shared" si="83"/>
        <v>itmuni</v>
      </c>
      <c r="AU99" s="57" t="str">
        <f t="shared" si="84"/>
        <v>-</v>
      </c>
      <c r="AV99" s="57" t="str">
        <f t="shared" si="85"/>
        <v>-</v>
      </c>
      <c r="AW99" s="57" t="str">
        <f t="shared" si="86"/>
        <v>-</v>
      </c>
      <c r="AX99" s="75" t="str">
        <f t="shared" si="87"/>
        <v>-</v>
      </c>
      <c r="AY99" s="75" t="str">
        <f t="shared" si="88"/>
        <v>-</v>
      </c>
      <c r="AZ99" s="75" t="str">
        <f t="shared" si="89"/>
        <v>itmuni</v>
      </c>
      <c r="BA99" s="75" t="str">
        <f t="shared" si="90"/>
        <v>-</v>
      </c>
      <c r="BB99" s="75" t="str">
        <f t="shared" si="91"/>
        <v>-</v>
      </c>
      <c r="BC99" s="75" t="str">
        <f t="shared" si="92"/>
        <v>-</v>
      </c>
      <c r="BD99" s="94"/>
      <c r="BE99" s="40" t="str">
        <f t="shared" si="93"/>
        <v>-</v>
      </c>
      <c r="BF99" s="40" t="str">
        <f t="shared" si="94"/>
        <v>-</v>
      </c>
      <c r="BG99" s="40" t="str">
        <f t="shared" si="95"/>
        <v>-</v>
      </c>
      <c r="BH99" s="40" t="str">
        <f t="shared" si="96"/>
        <v>-</v>
      </c>
      <c r="BI99" s="40" t="str">
        <f t="shared" si="97"/>
        <v>-</v>
      </c>
      <c r="BJ99" s="40" t="str">
        <f t="shared" si="98"/>
        <v>-</v>
      </c>
      <c r="BK99" s="40">
        <f t="shared" si="99"/>
        <v>4</v>
      </c>
      <c r="BL99" s="40" t="str">
        <f t="shared" si="100"/>
        <v>-</v>
      </c>
      <c r="BM99" s="40" t="str">
        <f t="shared" si="101"/>
        <v>-</v>
      </c>
      <c r="BN99" s="40" t="str">
        <f t="shared" si="102"/>
        <v>-</v>
      </c>
      <c r="BO99" s="94" t="s">
        <v>2</v>
      </c>
      <c r="BP99" s="39">
        <f>IF(INDEX($AT$15:$BD$117,$B99,BV$3)&lt;&gt;"-",MAX(BP$14:BP98)+1,0)</f>
        <v>0</v>
      </c>
      <c r="BQ99" s="39" t="str">
        <f t="shared" si="103"/>
        <v/>
      </c>
      <c r="BR99" s="39" t="str">
        <f t="shared" si="104"/>
        <v/>
      </c>
      <c r="BS99" s="105" t="str">
        <f t="shared" si="105"/>
        <v/>
      </c>
      <c r="BT99" s="106" t="str">
        <f t="shared" si="106"/>
        <v/>
      </c>
      <c r="BU99" s="79" t="str">
        <f t="shared" si="107"/>
        <v/>
      </c>
      <c r="BV99" s="85" t="str">
        <f t="shared" si="108"/>
        <v/>
      </c>
      <c r="BW99" s="65" t="str">
        <f t="shared" si="109"/>
        <v/>
      </c>
      <c r="BX99" s="66" t="str">
        <f t="shared" si="122"/>
        <v/>
      </c>
      <c r="BY99" s="100" t="str">
        <f t="shared" si="110"/>
        <v/>
      </c>
      <c r="BZ99" s="198" t="str">
        <f t="shared" si="111"/>
        <v/>
      </c>
      <c r="CA99" s="85"/>
      <c r="CB99" s="85"/>
      <c r="CC99" s="85"/>
      <c r="CD99" s="85"/>
      <c r="CE99" s="85"/>
      <c r="CF99" s="85"/>
      <c r="CG99" s="85"/>
      <c r="CH99" s="85"/>
      <c r="CI99" s="85"/>
      <c r="CJ99" s="85"/>
      <c r="CK99" s="85"/>
      <c r="CL99" s="109" t="s">
        <v>2</v>
      </c>
      <c r="CM99" s="66"/>
      <c r="CN99" s="66"/>
      <c r="CO99" s="66"/>
      <c r="CP99" s="66"/>
      <c r="CQ99" s="66"/>
      <c r="CR99" s="66"/>
      <c r="CS99" s="66"/>
      <c r="CT99" s="66"/>
      <c r="CU99" s="66"/>
      <c r="CV99" s="66"/>
      <c r="CW99" s="66"/>
    </row>
    <row r="100" spans="1:101" ht="8.1" customHeight="1" x14ac:dyDescent="0.15">
      <c r="A100" s="66" t="s">
        <v>2</v>
      </c>
      <c r="B100" s="36">
        <f t="shared" si="82"/>
        <v>86</v>
      </c>
      <c r="C100" s="199" t="s">
        <v>236</v>
      </c>
      <c r="D100" s="201" t="s">
        <v>2</v>
      </c>
      <c r="E100" s="192"/>
      <c r="F100" s="191" t="s">
        <v>201</v>
      </c>
      <c r="G100" s="194" t="s">
        <v>2</v>
      </c>
      <c r="H100" s="97"/>
      <c r="I100" s="62"/>
      <c r="J100" s="37"/>
      <c r="K100" s="38"/>
      <c r="L100" s="62"/>
      <c r="M100" s="37"/>
      <c r="N100" s="38"/>
      <c r="O100" s="62"/>
      <c r="P100" s="37"/>
      <c r="Q100" s="38"/>
      <c r="R100" s="62"/>
      <c r="S100" s="37"/>
      <c r="T100" s="38"/>
      <c r="U100" s="62"/>
      <c r="V100" s="37"/>
      <c r="W100" s="38"/>
      <c r="X100" s="62"/>
      <c r="Y100" s="37"/>
      <c r="Z100" s="38"/>
      <c r="AA100" s="62"/>
      <c r="AB100" s="37"/>
      <c r="AC100" s="38"/>
      <c r="AD100" s="62"/>
      <c r="AE100" s="37"/>
      <c r="AF100" s="38"/>
      <c r="AG100" s="62"/>
      <c r="AH100" s="37"/>
      <c r="AI100" s="38"/>
      <c r="AJ100" s="39" t="str">
        <f t="shared" si="112"/>
        <v/>
      </c>
      <c r="AK100" s="39" t="str">
        <f t="shared" si="113"/>
        <v/>
      </c>
      <c r="AL100" s="39" t="str">
        <f t="shared" si="114"/>
        <v/>
      </c>
      <c r="AM100" s="39" t="str">
        <f t="shared" si="115"/>
        <v/>
      </c>
      <c r="AN100" s="39" t="str">
        <f t="shared" si="116"/>
        <v/>
      </c>
      <c r="AO100" s="39" t="str">
        <f t="shared" si="117"/>
        <v/>
      </c>
      <c r="AP100" s="39">
        <f t="shared" si="118"/>
        <v>29</v>
      </c>
      <c r="AQ100" s="39" t="str">
        <f t="shared" si="119"/>
        <v/>
      </c>
      <c r="AR100" s="39" t="str">
        <f t="shared" si="120"/>
        <v/>
      </c>
      <c r="AS100" s="39" t="str">
        <f t="shared" si="121"/>
        <v/>
      </c>
      <c r="AT100" s="70" t="str">
        <f t="shared" si="83"/>
        <v>-</v>
      </c>
      <c r="AU100" s="57" t="str">
        <f t="shared" si="84"/>
        <v>-</v>
      </c>
      <c r="AV100" s="57" t="str">
        <f t="shared" si="85"/>
        <v>-</v>
      </c>
      <c r="AW100" s="57" t="str">
        <f t="shared" si="86"/>
        <v>-</v>
      </c>
      <c r="AX100" s="75" t="str">
        <f t="shared" si="87"/>
        <v>-</v>
      </c>
      <c r="AY100" s="75" t="str">
        <f t="shared" si="88"/>
        <v>-</v>
      </c>
      <c r="AZ100" s="75" t="str">
        <f t="shared" si="89"/>
        <v>lenuni</v>
      </c>
      <c r="BA100" s="75" t="str">
        <f t="shared" si="90"/>
        <v>-</v>
      </c>
      <c r="BB100" s="75" t="str">
        <f t="shared" si="91"/>
        <v>-</v>
      </c>
      <c r="BC100" s="75" t="str">
        <f t="shared" si="92"/>
        <v>-</v>
      </c>
      <c r="BD100" s="94"/>
      <c r="BE100" s="40" t="str">
        <f t="shared" si="93"/>
        <v>-</v>
      </c>
      <c r="BF100" s="40" t="str">
        <f t="shared" si="94"/>
        <v>-</v>
      </c>
      <c r="BG100" s="40" t="str">
        <f t="shared" si="95"/>
        <v>-</v>
      </c>
      <c r="BH100" s="40" t="str">
        <f t="shared" si="96"/>
        <v>-</v>
      </c>
      <c r="BI100" s="40" t="str">
        <f t="shared" si="97"/>
        <v>-</v>
      </c>
      <c r="BJ100" s="40" t="str">
        <f t="shared" si="98"/>
        <v>-</v>
      </c>
      <c r="BK100" s="40">
        <f t="shared" si="99"/>
        <v>2</v>
      </c>
      <c r="BL100" s="40" t="str">
        <f t="shared" si="100"/>
        <v>-</v>
      </c>
      <c r="BM100" s="40" t="str">
        <f t="shared" si="101"/>
        <v>-</v>
      </c>
      <c r="BN100" s="40" t="str">
        <f t="shared" si="102"/>
        <v>-</v>
      </c>
      <c r="BO100" s="94" t="s">
        <v>2</v>
      </c>
      <c r="BP100" s="39">
        <f>IF(INDEX($AT$15:$BD$117,$B100,BV$3)&lt;&gt;"-",MAX(BP$14:BP99)+1,0)</f>
        <v>0</v>
      </c>
      <c r="BQ100" s="39" t="str">
        <f t="shared" si="103"/>
        <v/>
      </c>
      <c r="BR100" s="39" t="str">
        <f t="shared" si="104"/>
        <v/>
      </c>
      <c r="BS100" s="105" t="str">
        <f t="shared" si="105"/>
        <v/>
      </c>
      <c r="BT100" s="106" t="str">
        <f t="shared" si="106"/>
        <v/>
      </c>
      <c r="BU100" s="79" t="str">
        <f t="shared" si="107"/>
        <v/>
      </c>
      <c r="BV100" s="85" t="str">
        <f t="shared" si="108"/>
        <v/>
      </c>
      <c r="BW100" s="65" t="str">
        <f t="shared" si="109"/>
        <v/>
      </c>
      <c r="BX100" s="66" t="str">
        <f t="shared" si="122"/>
        <v/>
      </c>
      <c r="BY100" s="100" t="str">
        <f t="shared" si="110"/>
        <v/>
      </c>
      <c r="BZ100" s="198" t="str">
        <f t="shared" si="111"/>
        <v/>
      </c>
      <c r="CA100" s="85"/>
      <c r="CB100" s="85"/>
      <c r="CC100" s="85"/>
      <c r="CD100" s="85"/>
      <c r="CE100" s="85"/>
      <c r="CF100" s="85"/>
      <c r="CG100" s="85"/>
      <c r="CH100" s="85"/>
      <c r="CI100" s="85"/>
      <c r="CJ100" s="85"/>
      <c r="CK100" s="85"/>
      <c r="CL100" s="109" t="s">
        <v>2</v>
      </c>
      <c r="CM100" s="66"/>
      <c r="CN100" s="66"/>
      <c r="CO100" s="66"/>
      <c r="CP100" s="66"/>
      <c r="CQ100" s="66"/>
      <c r="CR100" s="66"/>
      <c r="CS100" s="66"/>
      <c r="CT100" s="66"/>
      <c r="CU100" s="66"/>
      <c r="CV100" s="66"/>
      <c r="CW100" s="66"/>
    </row>
    <row r="101" spans="1:101" ht="8.1" customHeight="1" x14ac:dyDescent="0.15">
      <c r="A101" s="66" t="s">
        <v>2</v>
      </c>
      <c r="B101" s="36">
        <f t="shared" si="82"/>
        <v>87</v>
      </c>
      <c r="C101" s="199" t="s">
        <v>264</v>
      </c>
      <c r="D101" s="201" t="s">
        <v>2</v>
      </c>
      <c r="E101" s="192"/>
      <c r="F101" s="191" t="s">
        <v>235</v>
      </c>
      <c r="G101" s="194" t="s">
        <v>2</v>
      </c>
      <c r="H101" s="97"/>
      <c r="I101" s="62"/>
      <c r="J101" s="37"/>
      <c r="K101" s="38"/>
      <c r="L101" s="62"/>
      <c r="M101" s="37"/>
      <c r="N101" s="38"/>
      <c r="O101" s="62"/>
      <c r="P101" s="37"/>
      <c r="Q101" s="38"/>
      <c r="R101" s="62"/>
      <c r="S101" s="37"/>
      <c r="T101" s="38"/>
      <c r="U101" s="62"/>
      <c r="V101" s="37"/>
      <c r="W101" s="38"/>
      <c r="X101" s="62"/>
      <c r="Y101" s="37"/>
      <c r="Z101" s="38"/>
      <c r="AA101" s="62"/>
      <c r="AB101" s="37"/>
      <c r="AC101" s="38"/>
      <c r="AD101" s="62"/>
      <c r="AE101" s="37"/>
      <c r="AF101" s="38"/>
      <c r="AG101" s="62"/>
      <c r="AH101" s="37"/>
      <c r="AI101" s="38"/>
      <c r="AJ101" s="39">
        <f t="shared" si="112"/>
        <v>26</v>
      </c>
      <c r="AK101" s="39" t="str">
        <f t="shared" si="113"/>
        <v/>
      </c>
      <c r="AL101" s="39" t="str">
        <f t="shared" si="114"/>
        <v/>
      </c>
      <c r="AM101" s="39" t="str">
        <f t="shared" si="115"/>
        <v/>
      </c>
      <c r="AN101" s="39" t="str">
        <f t="shared" si="116"/>
        <v/>
      </c>
      <c r="AO101" s="39" t="str">
        <f t="shared" si="117"/>
        <v/>
      </c>
      <c r="AP101" s="39" t="str">
        <f t="shared" si="118"/>
        <v/>
      </c>
      <c r="AQ101" s="39" t="str">
        <f t="shared" si="119"/>
        <v/>
      </c>
      <c r="AR101" s="39">
        <f t="shared" si="120"/>
        <v>12</v>
      </c>
      <c r="AS101" s="39" t="str">
        <f t="shared" si="121"/>
        <v/>
      </c>
      <c r="AT101" s="70" t="str">
        <f t="shared" si="83"/>
        <v>rech</v>
      </c>
      <c r="AU101" s="57" t="str">
        <f t="shared" si="84"/>
        <v>-</v>
      </c>
      <c r="AV101" s="57" t="str">
        <f t="shared" si="85"/>
        <v>-</v>
      </c>
      <c r="AW101" s="57" t="str">
        <f t="shared" si="86"/>
        <v>-</v>
      </c>
      <c r="AX101" s="75" t="str">
        <f t="shared" si="87"/>
        <v>-</v>
      </c>
      <c r="AY101" s="75" t="str">
        <f t="shared" si="88"/>
        <v>-</v>
      </c>
      <c r="AZ101" s="75" t="str">
        <f t="shared" si="89"/>
        <v>-</v>
      </c>
      <c r="BA101" s="75" t="str">
        <f t="shared" si="90"/>
        <v>-</v>
      </c>
      <c r="BB101" s="75" t="str">
        <f t="shared" si="91"/>
        <v>rech</v>
      </c>
      <c r="BC101" s="75" t="str">
        <f t="shared" si="92"/>
        <v>-</v>
      </c>
      <c r="BD101" s="94"/>
      <c r="BE101" s="40" t="str">
        <f t="shared" si="93"/>
        <v>-</v>
      </c>
      <c r="BF101" s="40" t="str">
        <f t="shared" si="94"/>
        <v>-</v>
      </c>
      <c r="BG101" s="40" t="str">
        <f t="shared" si="95"/>
        <v>-</v>
      </c>
      <c r="BH101" s="40" t="str">
        <f t="shared" si="96"/>
        <v>-</v>
      </c>
      <c r="BI101" s="40" t="str">
        <f t="shared" si="97"/>
        <v>-</v>
      </c>
      <c r="BJ101" s="40" t="str">
        <f t="shared" si="98"/>
        <v>-</v>
      </c>
      <c r="BK101" s="40" t="str">
        <f t="shared" si="99"/>
        <v>-</v>
      </c>
      <c r="BL101" s="40" t="str">
        <f t="shared" si="100"/>
        <v>-</v>
      </c>
      <c r="BM101" s="40">
        <f t="shared" si="101"/>
        <v>2.7397260273972606E-4</v>
      </c>
      <c r="BN101" s="40" t="str">
        <f t="shared" si="102"/>
        <v>-</v>
      </c>
      <c r="BO101" s="94" t="s">
        <v>2</v>
      </c>
      <c r="BP101" s="39">
        <f>IF(INDEX($AT$15:$BD$117,$B101,BV$3)&lt;&gt;"-",MAX(BP$14:BP100)+1,0)</f>
        <v>0</v>
      </c>
      <c r="BQ101" s="39" t="str">
        <f t="shared" si="103"/>
        <v/>
      </c>
      <c r="BR101" s="39" t="str">
        <f t="shared" si="104"/>
        <v/>
      </c>
      <c r="BS101" s="105" t="str">
        <f t="shared" si="105"/>
        <v/>
      </c>
      <c r="BT101" s="106" t="str">
        <f t="shared" si="106"/>
        <v/>
      </c>
      <c r="BU101" s="79" t="str">
        <f t="shared" si="107"/>
        <v/>
      </c>
      <c r="BV101" s="85" t="str">
        <f t="shared" si="108"/>
        <v/>
      </c>
      <c r="BW101" s="65" t="str">
        <f t="shared" si="109"/>
        <v/>
      </c>
      <c r="BX101" s="66" t="str">
        <f t="shared" si="122"/>
        <v/>
      </c>
      <c r="BY101" s="100" t="str">
        <f t="shared" si="110"/>
        <v/>
      </c>
      <c r="BZ101" s="198" t="str">
        <f t="shared" si="111"/>
        <v/>
      </c>
      <c r="CA101" s="85"/>
      <c r="CB101" s="85"/>
      <c r="CC101" s="85"/>
      <c r="CD101" s="85"/>
      <c r="CE101" s="85"/>
      <c r="CF101" s="85"/>
      <c r="CG101" s="85"/>
      <c r="CH101" s="85"/>
      <c r="CI101" s="85"/>
      <c r="CJ101" s="85"/>
      <c r="CK101" s="85"/>
      <c r="CL101" s="109" t="s">
        <v>2</v>
      </c>
      <c r="CM101" s="66"/>
      <c r="CN101" s="66"/>
      <c r="CO101" s="66"/>
      <c r="CP101" s="66"/>
      <c r="CQ101" s="66"/>
      <c r="CR101" s="66"/>
      <c r="CS101" s="66"/>
      <c r="CT101" s="66"/>
      <c r="CU101" s="66"/>
      <c r="CV101" s="66"/>
      <c r="CW101" s="66"/>
    </row>
    <row r="102" spans="1:101" ht="8.1" customHeight="1" x14ac:dyDescent="0.15">
      <c r="A102" s="91" t="s">
        <v>278</v>
      </c>
      <c r="B102" s="36">
        <f t="shared" si="82"/>
        <v>88</v>
      </c>
      <c r="C102" s="199" t="s">
        <v>277</v>
      </c>
      <c r="D102" s="201" t="s">
        <v>2</v>
      </c>
      <c r="E102" s="192"/>
      <c r="F102" s="191" t="s">
        <v>277</v>
      </c>
      <c r="G102" s="194" t="s">
        <v>2</v>
      </c>
      <c r="H102" s="97"/>
      <c r="I102" s="62"/>
      <c r="J102" s="37"/>
      <c r="K102" s="38"/>
      <c r="L102" s="62"/>
      <c r="M102" s="37"/>
      <c r="N102" s="38"/>
      <c r="O102" s="62"/>
      <c r="P102" s="37"/>
      <c r="Q102" s="38"/>
      <c r="R102" s="62"/>
      <c r="S102" s="37"/>
      <c r="T102" s="38"/>
      <c r="U102" s="62"/>
      <c r="V102" s="37"/>
      <c r="W102" s="38"/>
      <c r="X102" s="62"/>
      <c r="Y102" s="37"/>
      <c r="Z102" s="38"/>
      <c r="AA102" s="62"/>
      <c r="AB102" s="37"/>
      <c r="AC102" s="38"/>
      <c r="AD102" s="62"/>
      <c r="AE102" s="37"/>
      <c r="AF102" s="38"/>
      <c r="AG102" s="62"/>
      <c r="AH102" s="37"/>
      <c r="AI102" s="38"/>
      <c r="AJ102" s="39">
        <f t="shared" si="112"/>
        <v>88</v>
      </c>
      <c r="AK102" s="39" t="str">
        <f t="shared" si="113"/>
        <v/>
      </c>
      <c r="AL102" s="39" t="str">
        <f t="shared" si="114"/>
        <v/>
      </c>
      <c r="AM102" s="39" t="str">
        <f t="shared" si="115"/>
        <v/>
      </c>
      <c r="AN102" s="39" t="str">
        <f t="shared" si="116"/>
        <v/>
      </c>
      <c r="AO102" s="39" t="str">
        <f t="shared" si="117"/>
        <v/>
      </c>
      <c r="AP102" s="39" t="str">
        <f t="shared" si="118"/>
        <v/>
      </c>
      <c r="AQ102" s="39">
        <f t="shared" si="119"/>
        <v>13</v>
      </c>
      <c r="AR102" s="39">
        <f t="shared" si="120"/>
        <v>10</v>
      </c>
      <c r="AS102" s="39" t="str">
        <f t="shared" si="121"/>
        <v/>
      </c>
      <c r="AT102" s="70" t="str">
        <f t="shared" si="83"/>
        <v>TRPv</v>
      </c>
      <c r="AU102" s="57" t="str">
        <f t="shared" si="84"/>
        <v>-</v>
      </c>
      <c r="AV102" s="57" t="str">
        <f t="shared" si="85"/>
        <v>-</v>
      </c>
      <c r="AW102" s="57" t="str">
        <f t="shared" si="86"/>
        <v>-</v>
      </c>
      <c r="AX102" s="75" t="str">
        <f t="shared" si="87"/>
        <v>-</v>
      </c>
      <c r="AY102" s="75" t="str">
        <f t="shared" si="88"/>
        <v>-</v>
      </c>
      <c r="AZ102" s="75" t="str">
        <f t="shared" si="89"/>
        <v>-</v>
      </c>
      <c r="BA102" s="75" t="str">
        <f t="shared" si="90"/>
        <v>trpv</v>
      </c>
      <c r="BB102" s="75" t="str">
        <f t="shared" si="91"/>
        <v>trpv</v>
      </c>
      <c r="BC102" s="75" t="str">
        <f t="shared" si="92"/>
        <v>-</v>
      </c>
      <c r="BD102" s="94"/>
      <c r="BE102" s="40" t="str">
        <f t="shared" si="93"/>
        <v>-</v>
      </c>
      <c r="BF102" s="40" t="str">
        <f t="shared" si="94"/>
        <v>-</v>
      </c>
      <c r="BG102" s="40" t="str">
        <f t="shared" si="95"/>
        <v>-</v>
      </c>
      <c r="BH102" s="40" t="str">
        <f t="shared" si="96"/>
        <v>-</v>
      </c>
      <c r="BI102" s="40" t="str">
        <f t="shared" si="97"/>
        <v>-</v>
      </c>
      <c r="BJ102" s="40" t="str">
        <f t="shared" si="98"/>
        <v>-</v>
      </c>
      <c r="BK102" s="40" t="str">
        <f t="shared" si="99"/>
        <v>-</v>
      </c>
      <c r="BL102" s="40">
        <f t="shared" si="100"/>
        <v>0.3</v>
      </c>
      <c r="BM102" s="40">
        <f t="shared" si="101"/>
        <v>0.01</v>
      </c>
      <c r="BN102" s="40" t="str">
        <f t="shared" si="102"/>
        <v>-</v>
      </c>
      <c r="BO102" s="94" t="s">
        <v>2</v>
      </c>
      <c r="BP102" s="39">
        <f>IF(INDEX($AT$15:$BD$117,$B102,BV$3)&lt;&gt;"-",MAX(BP$14:BP101)+1,0)</f>
        <v>0</v>
      </c>
      <c r="BQ102" s="39" t="str">
        <f t="shared" si="103"/>
        <v/>
      </c>
      <c r="BR102" s="39" t="str">
        <f t="shared" si="104"/>
        <v/>
      </c>
      <c r="BS102" s="105" t="str">
        <f t="shared" si="105"/>
        <v/>
      </c>
      <c r="BT102" s="106" t="str">
        <f t="shared" si="106"/>
        <v/>
      </c>
      <c r="BU102" s="79" t="str">
        <f t="shared" si="107"/>
        <v/>
      </c>
      <c r="BV102" s="85" t="str">
        <f t="shared" si="108"/>
        <v/>
      </c>
      <c r="BW102" s="65" t="str">
        <f t="shared" si="109"/>
        <v/>
      </c>
      <c r="BX102" s="66" t="str">
        <f t="shared" si="122"/>
        <v/>
      </c>
      <c r="BY102" s="100" t="str">
        <f t="shared" si="110"/>
        <v/>
      </c>
      <c r="BZ102" s="198" t="str">
        <f t="shared" si="111"/>
        <v/>
      </c>
      <c r="CA102" s="85"/>
      <c r="CB102" s="85"/>
      <c r="CC102" s="85"/>
      <c r="CD102" s="85"/>
      <c r="CE102" s="85"/>
      <c r="CF102" s="85"/>
      <c r="CG102" s="85"/>
      <c r="CH102" s="85"/>
      <c r="CI102" s="85"/>
      <c r="CJ102" s="85"/>
      <c r="CK102" s="85"/>
      <c r="CL102" s="109" t="s">
        <v>2</v>
      </c>
      <c r="CM102" s="66"/>
      <c r="CN102" s="66"/>
      <c r="CO102" s="66"/>
      <c r="CP102" s="66"/>
      <c r="CQ102" s="66"/>
      <c r="CR102" s="66"/>
      <c r="CS102" s="66"/>
      <c r="CT102" s="66"/>
      <c r="CU102" s="66"/>
      <c r="CV102" s="66"/>
      <c r="CW102" s="66"/>
    </row>
    <row r="103" spans="1:101" ht="8.1" customHeight="1" x14ac:dyDescent="0.15">
      <c r="A103" s="91" t="s">
        <v>314</v>
      </c>
      <c r="B103" s="36">
        <f t="shared" si="82"/>
        <v>89</v>
      </c>
      <c r="C103" s="40" t="s">
        <v>313</v>
      </c>
      <c r="D103" s="201" t="s">
        <v>2</v>
      </c>
      <c r="E103" s="192"/>
      <c r="F103" s="191" t="s">
        <v>313</v>
      </c>
      <c r="G103" s="194" t="s">
        <v>2</v>
      </c>
      <c r="H103" s="97"/>
      <c r="I103" s="62"/>
      <c r="J103" s="37"/>
      <c r="K103" s="38"/>
      <c r="L103" s="62"/>
      <c r="M103" s="37"/>
      <c r="N103" s="38"/>
      <c r="O103" s="62"/>
      <c r="P103" s="37"/>
      <c r="Q103" s="38"/>
      <c r="R103" s="62"/>
      <c r="S103" s="37"/>
      <c r="T103" s="38"/>
      <c r="U103" s="62"/>
      <c r="V103" s="37"/>
      <c r="W103" s="38"/>
      <c r="X103" s="62"/>
      <c r="Y103" s="37"/>
      <c r="Z103" s="38"/>
      <c r="AA103" s="62"/>
      <c r="AB103" s="37"/>
      <c r="AC103" s="38"/>
      <c r="AD103" s="62"/>
      <c r="AE103" s="37"/>
      <c r="AF103" s="38"/>
      <c r="AG103" s="62"/>
      <c r="AH103" s="37"/>
      <c r="AI103" s="38"/>
      <c r="AJ103" s="39">
        <f t="shared" si="112"/>
        <v>89</v>
      </c>
      <c r="AK103" s="39" t="str">
        <f t="shared" si="113"/>
        <v/>
      </c>
      <c r="AL103" s="39" t="str">
        <f t="shared" si="114"/>
        <v/>
      </c>
      <c r="AM103" s="39" t="str">
        <f t="shared" si="115"/>
        <v/>
      </c>
      <c r="AN103" s="39" t="str">
        <f t="shared" si="116"/>
        <v/>
      </c>
      <c r="AO103" s="39" t="str">
        <f t="shared" si="117"/>
        <v/>
      </c>
      <c r="AP103" s="39" t="str">
        <f t="shared" si="118"/>
        <v/>
      </c>
      <c r="AQ103" s="39" t="str">
        <f t="shared" si="119"/>
        <v/>
      </c>
      <c r="AR103" s="39" t="str">
        <f t="shared" si="120"/>
        <v/>
      </c>
      <c r="AS103" s="39">
        <f t="shared" si="121"/>
        <v>31</v>
      </c>
      <c r="AT103" s="70" t="str">
        <f t="shared" si="83"/>
        <v>welspd</v>
      </c>
      <c r="AU103" s="57" t="str">
        <f t="shared" si="84"/>
        <v>-</v>
      </c>
      <c r="AV103" s="57" t="str">
        <f t="shared" si="85"/>
        <v>-</v>
      </c>
      <c r="AW103" s="57" t="str">
        <f t="shared" si="86"/>
        <v>-</v>
      </c>
      <c r="AX103" s="75" t="str">
        <f t="shared" si="87"/>
        <v>-</v>
      </c>
      <c r="AY103" s="75" t="str">
        <f t="shared" si="88"/>
        <v>-</v>
      </c>
      <c r="AZ103" s="75" t="str">
        <f t="shared" si="89"/>
        <v>-</v>
      </c>
      <c r="BA103" s="75" t="str">
        <f t="shared" si="90"/>
        <v>-</v>
      </c>
      <c r="BB103" s="75" t="str">
        <f t="shared" si="91"/>
        <v>-</v>
      </c>
      <c r="BC103" s="75" t="str">
        <f t="shared" si="92"/>
        <v>welspd</v>
      </c>
      <c r="BD103" s="94"/>
      <c r="BE103" s="40" t="str">
        <f t="shared" si="93"/>
        <v>-</v>
      </c>
      <c r="BF103" s="40" t="str">
        <f t="shared" si="94"/>
        <v>-</v>
      </c>
      <c r="BG103" s="40" t="str">
        <f t="shared" si="95"/>
        <v>-</v>
      </c>
      <c r="BH103" s="40" t="str">
        <f t="shared" si="96"/>
        <v>-</v>
      </c>
      <c r="BI103" s="40" t="str">
        <f t="shared" si="97"/>
        <v>-</v>
      </c>
      <c r="BJ103" s="40" t="str">
        <f t="shared" si="98"/>
        <v>-</v>
      </c>
      <c r="BK103" s="40" t="str">
        <f t="shared" si="99"/>
        <v>-</v>
      </c>
      <c r="BL103" s="40" t="str">
        <f t="shared" si="100"/>
        <v>-</v>
      </c>
      <c r="BM103" s="40" t="str">
        <f t="shared" si="101"/>
        <v>-</v>
      </c>
      <c r="BN103" s="40" t="str">
        <f t="shared" si="102"/>
        <v>2* + -</v>
      </c>
      <c r="BO103" s="94" t="s">
        <v>2</v>
      </c>
      <c r="BP103" s="39">
        <f>IF(INDEX($AT$15:$BD$117,$B103,BV$3)&lt;&gt;"-",MAX(BP$14:BP102)+1,0)</f>
        <v>31</v>
      </c>
      <c r="BQ103" s="39" t="str">
        <f t="shared" si="103"/>
        <v/>
      </c>
      <c r="BR103" s="39" t="str">
        <f t="shared" si="104"/>
        <v/>
      </c>
      <c r="BS103" s="105" t="str">
        <f t="shared" si="105"/>
        <v/>
      </c>
      <c r="BT103" s="106" t="str">
        <f t="shared" si="106"/>
        <v/>
      </c>
      <c r="BU103" s="79" t="str">
        <f t="shared" si="107"/>
        <v/>
      </c>
      <c r="BV103" s="85" t="str">
        <f t="shared" si="108"/>
        <v/>
      </c>
      <c r="BW103" s="65" t="str">
        <f t="shared" si="109"/>
        <v/>
      </c>
      <c r="BX103" s="66" t="str">
        <f t="shared" si="122"/>
        <v/>
      </c>
      <c r="BY103" s="100" t="str">
        <f t="shared" si="110"/>
        <v/>
      </c>
      <c r="BZ103" s="198" t="str">
        <f t="shared" si="111"/>
        <v/>
      </c>
      <c r="CA103" s="85"/>
      <c r="CB103" s="85"/>
      <c r="CC103" s="85"/>
      <c r="CD103" s="85"/>
      <c r="CE103" s="85"/>
      <c r="CF103" s="85"/>
      <c r="CG103" s="85"/>
      <c r="CH103" s="85"/>
      <c r="CI103" s="85"/>
      <c r="CJ103" s="85"/>
      <c r="CK103" s="85"/>
      <c r="CL103" s="109" t="s">
        <v>2</v>
      </c>
      <c r="CM103" s="66"/>
      <c r="CN103" s="66"/>
      <c r="CO103" s="66"/>
      <c r="CP103" s="66"/>
      <c r="CQ103" s="66"/>
      <c r="CR103" s="66"/>
      <c r="CS103" s="66"/>
      <c r="CT103" s="66"/>
      <c r="CU103" s="66"/>
      <c r="CV103" s="66"/>
      <c r="CW103" s="66"/>
    </row>
    <row r="104" spans="1:101" ht="8.1" customHeight="1" x14ac:dyDescent="0.15">
      <c r="A104" s="91"/>
      <c r="B104" s="36">
        <f t="shared" si="82"/>
        <v>90</v>
      </c>
      <c r="C104" s="40" t="s">
        <v>316</v>
      </c>
      <c r="D104" s="201" t="s">
        <v>2</v>
      </c>
      <c r="E104" s="192"/>
      <c r="F104" s="191" t="s">
        <v>316</v>
      </c>
      <c r="G104" s="194" t="s">
        <v>2</v>
      </c>
      <c r="H104" s="97"/>
      <c r="I104" s="62"/>
      <c r="J104" s="37"/>
      <c r="K104" s="38"/>
      <c r="L104" s="62"/>
      <c r="M104" s="37"/>
      <c r="N104" s="38"/>
      <c r="O104" s="62"/>
      <c r="P104" s="37"/>
      <c r="Q104" s="38"/>
      <c r="R104" s="62"/>
      <c r="S104" s="37"/>
      <c r="T104" s="38"/>
      <c r="U104" s="62"/>
      <c r="V104" s="37"/>
      <c r="W104" s="38"/>
      <c r="X104" s="62"/>
      <c r="Y104" s="37"/>
      <c r="Z104" s="38"/>
      <c r="AA104" s="62"/>
      <c r="AB104" s="37"/>
      <c r="AC104" s="38"/>
      <c r="AD104" s="62"/>
      <c r="AE104" s="37"/>
      <c r="AF104" s="38"/>
      <c r="AG104" s="62"/>
      <c r="AH104" s="37"/>
      <c r="AI104" s="38"/>
      <c r="AJ104" s="39">
        <f t="shared" si="112"/>
        <v>90</v>
      </c>
      <c r="AK104" s="39" t="str">
        <f t="shared" si="113"/>
        <v/>
      </c>
      <c r="AL104" s="39" t="str">
        <f t="shared" si="114"/>
        <v/>
      </c>
      <c r="AM104" s="39" t="str">
        <f t="shared" si="115"/>
        <v/>
      </c>
      <c r="AN104" s="39" t="str">
        <f t="shared" si="116"/>
        <v/>
      </c>
      <c r="AO104" s="39" t="str">
        <f t="shared" si="117"/>
        <v/>
      </c>
      <c r="AP104" s="39" t="str">
        <f t="shared" si="118"/>
        <v/>
      </c>
      <c r="AQ104" s="39" t="str">
        <f t="shared" si="119"/>
        <v/>
      </c>
      <c r="AR104" s="39" t="str">
        <f t="shared" si="120"/>
        <v/>
      </c>
      <c r="AS104" s="39">
        <f t="shared" si="121"/>
        <v>32</v>
      </c>
      <c r="AT104" s="70" t="str">
        <f t="shared" si="83"/>
        <v>nadvfd</v>
      </c>
      <c r="AU104" s="57" t="str">
        <f t="shared" si="84"/>
        <v>-</v>
      </c>
      <c r="AV104" s="57" t="str">
        <f t="shared" si="85"/>
        <v>-</v>
      </c>
      <c r="AW104" s="57" t="str">
        <f t="shared" si="86"/>
        <v>-</v>
      </c>
      <c r="AX104" s="75" t="str">
        <f t="shared" si="87"/>
        <v>-</v>
      </c>
      <c r="AY104" s="75" t="str">
        <f t="shared" si="88"/>
        <v>-</v>
      </c>
      <c r="AZ104" s="75" t="str">
        <f t="shared" si="89"/>
        <v>-</v>
      </c>
      <c r="BA104" s="75" t="str">
        <f t="shared" si="90"/>
        <v>-</v>
      </c>
      <c r="BB104" s="75" t="str">
        <f t="shared" si="91"/>
        <v>-</v>
      </c>
      <c r="BC104" s="75" t="str">
        <f t="shared" si="92"/>
        <v>NADVFD</v>
      </c>
      <c r="BD104" s="94"/>
      <c r="BE104" s="40" t="str">
        <f t="shared" si="93"/>
        <v>-</v>
      </c>
      <c r="BF104" s="40" t="str">
        <f t="shared" si="94"/>
        <v>-</v>
      </c>
      <c r="BG104" s="40" t="str">
        <f t="shared" si="95"/>
        <v>-</v>
      </c>
      <c r="BH104" s="40" t="str">
        <f t="shared" si="96"/>
        <v>-</v>
      </c>
      <c r="BI104" s="40" t="str">
        <f t="shared" si="97"/>
        <v>-</v>
      </c>
      <c r="BJ104" s="40" t="str">
        <f t="shared" si="98"/>
        <v>-</v>
      </c>
      <c r="BK104" s="40" t="str">
        <f t="shared" si="99"/>
        <v>-</v>
      </c>
      <c r="BL104" s="40" t="str">
        <f t="shared" si="100"/>
        <v>-</v>
      </c>
      <c r="BM104" s="40" t="str">
        <f t="shared" si="101"/>
        <v>-</v>
      </c>
      <c r="BN104" s="40">
        <f t="shared" si="102"/>
        <v>1</v>
      </c>
      <c r="BO104" s="94" t="s">
        <v>2</v>
      </c>
      <c r="BP104" s="39">
        <f>IF(INDEX($AT$15:$BD$117,$B104,BV$3)&lt;&gt;"-",MAX(BP$14:BP103)+1,0)</f>
        <v>32</v>
      </c>
      <c r="BQ104" s="39" t="str">
        <f t="shared" si="103"/>
        <v/>
      </c>
      <c r="BR104" s="39" t="str">
        <f t="shared" si="104"/>
        <v/>
      </c>
      <c r="BS104" s="105" t="str">
        <f t="shared" si="105"/>
        <v/>
      </c>
      <c r="BT104" s="106" t="str">
        <f t="shared" si="106"/>
        <v/>
      </c>
      <c r="BU104" s="79" t="str">
        <f t="shared" si="107"/>
        <v/>
      </c>
      <c r="BV104" s="85" t="str">
        <f t="shared" si="108"/>
        <v/>
      </c>
      <c r="BW104" s="65" t="str">
        <f t="shared" si="109"/>
        <v/>
      </c>
      <c r="BX104" s="66" t="str">
        <f t="shared" si="122"/>
        <v/>
      </c>
      <c r="BY104" s="100" t="str">
        <f t="shared" si="110"/>
        <v/>
      </c>
      <c r="BZ104" s="198" t="str">
        <f t="shared" si="111"/>
        <v/>
      </c>
      <c r="CA104" s="85"/>
      <c r="CB104" s="85"/>
      <c r="CC104" s="85"/>
      <c r="CD104" s="85"/>
      <c r="CE104" s="85"/>
      <c r="CF104" s="85"/>
      <c r="CG104" s="85"/>
      <c r="CH104" s="85"/>
      <c r="CI104" s="85"/>
      <c r="CJ104" s="85"/>
      <c r="CK104" s="85"/>
      <c r="CL104" s="109" t="s">
        <v>2</v>
      </c>
      <c r="CM104" s="66"/>
      <c r="CN104" s="66"/>
      <c r="CO104" s="66"/>
      <c r="CP104" s="66"/>
      <c r="CQ104" s="66"/>
      <c r="CR104" s="66"/>
      <c r="CS104" s="66"/>
      <c r="CT104" s="66"/>
      <c r="CU104" s="66"/>
      <c r="CV104" s="66"/>
      <c r="CW104" s="66"/>
    </row>
    <row r="105" spans="1:101" ht="8.1" customHeight="1" x14ac:dyDescent="0.15">
      <c r="A105" s="66"/>
      <c r="B105" s="36">
        <f t="shared" si="82"/>
        <v>91</v>
      </c>
      <c r="C105" s="40" t="s">
        <v>333</v>
      </c>
      <c r="D105" s="201" t="s">
        <v>2</v>
      </c>
      <c r="E105" s="192"/>
      <c r="F105" s="191" t="s">
        <v>333</v>
      </c>
      <c r="G105" s="165"/>
      <c r="H105" s="97"/>
      <c r="I105" s="62"/>
      <c r="J105" s="37"/>
      <c r="K105" s="38"/>
      <c r="L105" s="62"/>
      <c r="M105" s="37"/>
      <c r="N105" s="38"/>
      <c r="O105" s="62"/>
      <c r="P105" s="37"/>
      <c r="Q105" s="38"/>
      <c r="R105" s="62"/>
      <c r="S105" s="37"/>
      <c r="T105" s="38"/>
      <c r="U105" s="62"/>
      <c r="V105" s="37"/>
      <c r="W105" s="38"/>
      <c r="X105" s="62"/>
      <c r="Y105" s="37"/>
      <c r="Z105" s="38"/>
      <c r="AA105" s="62"/>
      <c r="AB105" s="37"/>
      <c r="AC105" s="38"/>
      <c r="AD105" s="62"/>
      <c r="AE105" s="37"/>
      <c r="AF105" s="38"/>
      <c r="AG105" s="62"/>
      <c r="AH105" s="37"/>
      <c r="AI105" s="38"/>
      <c r="AJ105" s="39">
        <f t="shared" si="112"/>
        <v>91</v>
      </c>
      <c r="AK105" s="39" t="str">
        <f t="shared" si="113"/>
        <v/>
      </c>
      <c r="AL105" s="39" t="str">
        <f t="shared" si="114"/>
        <v/>
      </c>
      <c r="AM105" s="39" t="str">
        <f t="shared" si="115"/>
        <v/>
      </c>
      <c r="AN105" s="39" t="str">
        <f t="shared" si="116"/>
        <v/>
      </c>
      <c r="AO105" s="39" t="str">
        <f t="shared" si="117"/>
        <v/>
      </c>
      <c r="AP105" s="39" t="str">
        <f t="shared" si="118"/>
        <v/>
      </c>
      <c r="AQ105" s="39" t="str">
        <f t="shared" si="119"/>
        <v/>
      </c>
      <c r="AR105" s="39" t="str">
        <f t="shared" si="120"/>
        <v/>
      </c>
      <c r="AS105" s="39" t="str">
        <f t="shared" si="121"/>
        <v/>
      </c>
      <c r="AT105" s="70" t="str">
        <f t="shared" si="83"/>
        <v>mxstrn</v>
      </c>
      <c r="AU105" s="57" t="str">
        <f t="shared" si="84"/>
        <v>-</v>
      </c>
      <c r="AV105" s="57" t="str">
        <f t="shared" si="85"/>
        <v>-</v>
      </c>
      <c r="AW105" s="57" t="str">
        <f t="shared" si="86"/>
        <v>-</v>
      </c>
      <c r="AX105" s="75" t="str">
        <f t="shared" si="87"/>
        <v>-</v>
      </c>
      <c r="AY105" s="75" t="str">
        <f t="shared" si="88"/>
        <v>-</v>
      </c>
      <c r="AZ105" s="75" t="str">
        <f t="shared" si="89"/>
        <v>-</v>
      </c>
      <c r="BA105" s="75" t="str">
        <f t="shared" si="90"/>
        <v>-</v>
      </c>
      <c r="BB105" s="75" t="str">
        <f t="shared" si="91"/>
        <v>-</v>
      </c>
      <c r="BC105" s="75" t="str">
        <f t="shared" si="92"/>
        <v>-</v>
      </c>
      <c r="BD105" s="94"/>
      <c r="BE105" s="40">
        <f t="shared" si="93"/>
        <v>0</v>
      </c>
      <c r="BF105" s="40" t="str">
        <f t="shared" si="94"/>
        <v>-</v>
      </c>
      <c r="BG105" s="40" t="str">
        <f t="shared" si="95"/>
        <v>-</v>
      </c>
      <c r="BH105" s="40" t="str">
        <f t="shared" si="96"/>
        <v>-</v>
      </c>
      <c r="BI105" s="40" t="str">
        <f t="shared" si="97"/>
        <v>-</v>
      </c>
      <c r="BJ105" s="40" t="str">
        <f t="shared" si="98"/>
        <v>-</v>
      </c>
      <c r="BK105" s="40" t="str">
        <f t="shared" si="99"/>
        <v>-</v>
      </c>
      <c r="BL105" s="40" t="str">
        <f t="shared" si="100"/>
        <v>-</v>
      </c>
      <c r="BM105" s="40" t="str">
        <f t="shared" si="101"/>
        <v>-</v>
      </c>
      <c r="BN105" s="40" t="str">
        <f t="shared" si="102"/>
        <v>-</v>
      </c>
      <c r="BO105" s="94" t="s">
        <v>2</v>
      </c>
      <c r="BP105" s="39">
        <f>IF(INDEX($AT$15:$BD$117,$B105,BV$3)&lt;&gt;"-",MAX(BP$14:BP104)+1,0)</f>
        <v>0</v>
      </c>
      <c r="BQ105" s="39" t="str">
        <f t="shared" si="103"/>
        <v/>
      </c>
      <c r="BR105" s="39" t="str">
        <f t="shared" si="104"/>
        <v/>
      </c>
      <c r="BS105" s="105" t="str">
        <f t="shared" si="105"/>
        <v/>
      </c>
      <c r="BT105" s="106" t="str">
        <f t="shared" si="106"/>
        <v/>
      </c>
      <c r="BU105" s="79" t="str">
        <f t="shared" si="107"/>
        <v/>
      </c>
      <c r="BV105" s="85" t="str">
        <f t="shared" si="108"/>
        <v/>
      </c>
      <c r="BW105" s="65" t="str">
        <f t="shared" si="109"/>
        <v/>
      </c>
      <c r="BX105" s="66" t="str">
        <f t="shared" si="122"/>
        <v/>
      </c>
      <c r="BY105" s="100" t="str">
        <f t="shared" si="110"/>
        <v/>
      </c>
      <c r="BZ105" s="198" t="str">
        <f t="shared" si="111"/>
        <v/>
      </c>
      <c r="CA105" s="85"/>
      <c r="CB105" s="85"/>
      <c r="CC105" s="85"/>
      <c r="CD105" s="85"/>
      <c r="CE105" s="85"/>
      <c r="CF105" s="85"/>
      <c r="CG105" s="85"/>
      <c r="CH105" s="85"/>
      <c r="CI105" s="85"/>
      <c r="CJ105" s="85"/>
      <c r="CK105" s="85"/>
      <c r="CL105" s="109" t="s">
        <v>2</v>
      </c>
      <c r="CM105" s="66"/>
      <c r="CN105" s="66"/>
      <c r="CO105" s="66"/>
      <c r="CP105" s="66"/>
      <c r="CQ105" s="66"/>
      <c r="CR105" s="66"/>
      <c r="CS105" s="66"/>
      <c r="CT105" s="66"/>
      <c r="CU105" s="66"/>
      <c r="CV105" s="66"/>
      <c r="CW105" s="66"/>
    </row>
    <row r="106" spans="1:101" ht="8.1" customHeight="1" x14ac:dyDescent="0.15">
      <c r="A106" s="66" t="s">
        <v>337</v>
      </c>
      <c r="B106" s="36">
        <f t="shared" si="82"/>
        <v>92</v>
      </c>
      <c r="C106" s="40" t="s">
        <v>336</v>
      </c>
      <c r="D106" s="201" t="s">
        <v>2</v>
      </c>
      <c r="E106" s="192"/>
      <c r="F106" s="191" t="s">
        <v>336</v>
      </c>
      <c r="G106" s="165" t="s">
        <v>2</v>
      </c>
      <c r="H106" s="97"/>
      <c r="I106" s="62"/>
      <c r="J106" s="37"/>
      <c r="K106" s="38"/>
      <c r="L106" s="62"/>
      <c r="M106" s="37"/>
      <c r="N106" s="38"/>
      <c r="O106" s="62"/>
      <c r="P106" s="37"/>
      <c r="Q106" s="38"/>
      <c r="R106" s="62"/>
      <c r="S106" s="37"/>
      <c r="T106" s="38"/>
      <c r="U106" s="62"/>
      <c r="V106" s="37"/>
      <c r="W106" s="38"/>
      <c r="X106" s="62"/>
      <c r="Y106" s="37"/>
      <c r="Z106" s="38"/>
      <c r="AA106" s="62"/>
      <c r="AB106" s="37"/>
      <c r="AC106" s="38"/>
      <c r="AD106" s="62"/>
      <c r="AE106" s="37"/>
      <c r="AF106" s="38"/>
      <c r="AG106" s="62"/>
      <c r="AH106" s="37"/>
      <c r="AI106" s="38"/>
      <c r="AJ106" s="39">
        <f t="shared" si="112"/>
        <v>92</v>
      </c>
      <c r="AK106" s="39" t="str">
        <f t="shared" si="113"/>
        <v/>
      </c>
      <c r="AL106" s="39" t="str">
        <f t="shared" si="114"/>
        <v/>
      </c>
      <c r="AM106" s="39" t="str">
        <f t="shared" si="115"/>
        <v/>
      </c>
      <c r="AN106" s="39" t="str">
        <f t="shared" si="116"/>
        <v/>
      </c>
      <c r="AO106" s="39" t="str">
        <f t="shared" si="117"/>
        <v/>
      </c>
      <c r="AP106" s="39" t="str">
        <f t="shared" si="118"/>
        <v/>
      </c>
      <c r="AQ106" s="39" t="str">
        <f t="shared" si="119"/>
        <v/>
      </c>
      <c r="AR106" s="39" t="str">
        <f t="shared" si="120"/>
        <v/>
      </c>
      <c r="AS106" s="39" t="str">
        <f t="shared" si="121"/>
        <v/>
      </c>
      <c r="AT106" s="70" t="str">
        <f t="shared" si="83"/>
        <v>alh</v>
      </c>
      <c r="AU106" s="57" t="str">
        <f t="shared" si="84"/>
        <v>-</v>
      </c>
      <c r="AV106" s="57" t="str">
        <f t="shared" si="85"/>
        <v>-</v>
      </c>
      <c r="AW106" s="57" t="str">
        <f t="shared" si="86"/>
        <v>-</v>
      </c>
      <c r="AX106" s="75" t="str">
        <f t="shared" si="87"/>
        <v>-</v>
      </c>
      <c r="AY106" s="75" t="str">
        <f t="shared" si="88"/>
        <v>-</v>
      </c>
      <c r="AZ106" s="75" t="str">
        <f t="shared" si="89"/>
        <v>-</v>
      </c>
      <c r="BA106" s="75" t="str">
        <f t="shared" si="90"/>
        <v>-</v>
      </c>
      <c r="BB106" s="75" t="str">
        <f t="shared" si="91"/>
        <v>-</v>
      </c>
      <c r="BC106" s="75" t="str">
        <f t="shared" si="92"/>
        <v>-</v>
      </c>
      <c r="BD106" s="94"/>
      <c r="BE106" s="40" t="str">
        <f t="shared" si="93"/>
        <v>-</v>
      </c>
      <c r="BF106" s="40" t="str">
        <f t="shared" si="94"/>
        <v>-</v>
      </c>
      <c r="BG106" s="40" t="str">
        <f t="shared" si="95"/>
        <v>-</v>
      </c>
      <c r="BH106" s="40" t="str">
        <f t="shared" si="96"/>
        <v>-</v>
      </c>
      <c r="BI106" s="40" t="str">
        <f t="shared" si="97"/>
        <v>-</v>
      </c>
      <c r="BJ106" s="40" t="str">
        <f t="shared" si="98"/>
        <v>-</v>
      </c>
      <c r="BK106" s="40" t="str">
        <f t="shared" si="99"/>
        <v>-</v>
      </c>
      <c r="BL106" s="40" t="str">
        <f t="shared" si="100"/>
        <v>-</v>
      </c>
      <c r="BM106" s="40" t="str">
        <f t="shared" si="101"/>
        <v>-</v>
      </c>
      <c r="BN106" s="40" t="str">
        <f t="shared" si="102"/>
        <v>-</v>
      </c>
      <c r="BO106" s="94" t="s">
        <v>2</v>
      </c>
      <c r="BP106" s="39">
        <f>IF(INDEX($AT$15:$BD$117,$B106,BV$3)&lt;&gt;"-",MAX(BP$14:BP105)+1,0)</f>
        <v>0</v>
      </c>
      <c r="BQ106" s="39" t="str">
        <f t="shared" si="103"/>
        <v/>
      </c>
      <c r="BR106" s="39" t="str">
        <f t="shared" si="104"/>
        <v/>
      </c>
      <c r="BS106" s="105" t="str">
        <f t="shared" si="105"/>
        <v/>
      </c>
      <c r="BT106" s="106" t="str">
        <f t="shared" si="106"/>
        <v/>
      </c>
      <c r="BU106" s="79" t="str">
        <f t="shared" si="107"/>
        <v/>
      </c>
      <c r="BV106" s="85" t="str">
        <f t="shared" si="108"/>
        <v/>
      </c>
      <c r="BW106" s="65" t="str">
        <f t="shared" si="109"/>
        <v/>
      </c>
      <c r="BX106" s="66" t="str">
        <f t="shared" si="122"/>
        <v/>
      </c>
      <c r="BY106" s="100" t="str">
        <f t="shared" si="110"/>
        <v/>
      </c>
      <c r="BZ106" s="198" t="str">
        <f t="shared" si="111"/>
        <v/>
      </c>
      <c r="CA106" s="85"/>
      <c r="CB106" s="85"/>
      <c r="CC106" s="85"/>
      <c r="CD106" s="85"/>
      <c r="CE106" s="85"/>
      <c r="CF106" s="85"/>
      <c r="CG106" s="85"/>
      <c r="CH106" s="85"/>
      <c r="CI106" s="85"/>
      <c r="CJ106" s="85"/>
      <c r="CK106" s="85"/>
      <c r="CL106" s="109" t="s">
        <v>2</v>
      </c>
      <c r="CM106" s="66"/>
      <c r="CN106" s="66"/>
      <c r="CO106" s="66"/>
      <c r="CP106" s="66"/>
      <c r="CQ106" s="66"/>
      <c r="CR106" s="66"/>
      <c r="CS106" s="66"/>
      <c r="CT106" s="66"/>
      <c r="CU106" s="66"/>
      <c r="CV106" s="66"/>
      <c r="CW106" s="66"/>
    </row>
    <row r="107" spans="1:101" ht="8.1" customHeight="1" x14ac:dyDescent="0.15">
      <c r="A107" s="66" t="s">
        <v>339</v>
      </c>
      <c r="B107" s="36">
        <f t="shared" si="82"/>
        <v>93</v>
      </c>
      <c r="C107" s="40" t="s">
        <v>338</v>
      </c>
      <c r="D107" s="201" t="s">
        <v>2</v>
      </c>
      <c r="E107" s="192"/>
      <c r="F107" s="191" t="s">
        <v>338</v>
      </c>
      <c r="G107" s="165" t="s">
        <v>2</v>
      </c>
      <c r="H107" s="97"/>
      <c r="I107" s="62"/>
      <c r="J107" s="37"/>
      <c r="K107" s="38"/>
      <c r="L107" s="62"/>
      <c r="M107" s="37"/>
      <c r="N107" s="38"/>
      <c r="O107" s="62"/>
      <c r="P107" s="37"/>
      <c r="Q107" s="38"/>
      <c r="R107" s="62"/>
      <c r="S107" s="37"/>
      <c r="T107" s="38"/>
      <c r="U107" s="62"/>
      <c r="V107" s="37"/>
      <c r="W107" s="38"/>
      <c r="X107" s="62"/>
      <c r="Y107" s="37"/>
      <c r="Z107" s="38"/>
      <c r="AA107" s="62"/>
      <c r="AB107" s="37"/>
      <c r="AC107" s="38"/>
      <c r="AD107" s="62"/>
      <c r="AE107" s="37"/>
      <c r="AF107" s="38"/>
      <c r="AG107" s="62"/>
      <c r="AH107" s="37"/>
      <c r="AI107" s="38"/>
      <c r="AJ107" s="39">
        <f t="shared" si="112"/>
        <v>93</v>
      </c>
      <c r="AK107" s="39" t="str">
        <f t="shared" si="113"/>
        <v/>
      </c>
      <c r="AL107" s="39" t="str">
        <f t="shared" si="114"/>
        <v/>
      </c>
      <c r="AM107" s="39" t="str">
        <f t="shared" si="115"/>
        <v/>
      </c>
      <c r="AN107" s="39" t="str">
        <f t="shared" si="116"/>
        <v/>
      </c>
      <c r="AO107" s="39" t="str">
        <f t="shared" si="117"/>
        <v/>
      </c>
      <c r="AP107" s="39" t="str">
        <f t="shared" si="118"/>
        <v/>
      </c>
      <c r="AQ107" s="39" t="str">
        <f t="shared" si="119"/>
        <v/>
      </c>
      <c r="AR107" s="39" t="str">
        <f t="shared" si="120"/>
        <v/>
      </c>
      <c r="AS107" s="39" t="str">
        <f t="shared" si="121"/>
        <v/>
      </c>
      <c r="AT107" s="70" t="str">
        <f t="shared" si="83"/>
        <v>alh1</v>
      </c>
      <c r="AU107" s="57" t="str">
        <f t="shared" si="84"/>
        <v>-</v>
      </c>
      <c r="AV107" s="57" t="str">
        <f t="shared" si="85"/>
        <v>-</v>
      </c>
      <c r="AW107" s="57" t="str">
        <f t="shared" si="86"/>
        <v>-</v>
      </c>
      <c r="AX107" s="75" t="str">
        <f t="shared" si="87"/>
        <v>-</v>
      </c>
      <c r="AY107" s="75" t="str">
        <f t="shared" si="88"/>
        <v>-</v>
      </c>
      <c r="AZ107" s="75" t="str">
        <f t="shared" si="89"/>
        <v>-</v>
      </c>
      <c r="BA107" s="75" t="str">
        <f t="shared" si="90"/>
        <v>-</v>
      </c>
      <c r="BB107" s="75" t="str">
        <f t="shared" si="91"/>
        <v>-</v>
      </c>
      <c r="BC107" s="75" t="str">
        <f t="shared" si="92"/>
        <v>-</v>
      </c>
      <c r="BD107" s="94"/>
      <c r="BE107" s="40" t="str">
        <f t="shared" si="93"/>
        <v>-</v>
      </c>
      <c r="BF107" s="40" t="str">
        <f t="shared" si="94"/>
        <v>-</v>
      </c>
      <c r="BG107" s="40" t="str">
        <f t="shared" si="95"/>
        <v>-</v>
      </c>
      <c r="BH107" s="40" t="str">
        <f t="shared" si="96"/>
        <v>-</v>
      </c>
      <c r="BI107" s="40" t="str">
        <f t="shared" si="97"/>
        <v>-</v>
      </c>
      <c r="BJ107" s="40" t="str">
        <f t="shared" si="98"/>
        <v>-</v>
      </c>
      <c r="BK107" s="40" t="str">
        <f t="shared" si="99"/>
        <v>-</v>
      </c>
      <c r="BL107" s="40" t="str">
        <f t="shared" si="100"/>
        <v>-</v>
      </c>
      <c r="BM107" s="40" t="str">
        <f t="shared" si="101"/>
        <v>-</v>
      </c>
      <c r="BN107" s="40" t="str">
        <f t="shared" si="102"/>
        <v>-</v>
      </c>
      <c r="BO107" s="94" t="s">
        <v>2</v>
      </c>
      <c r="BP107" s="39">
        <f>IF(INDEX($AT$15:$BD$117,$B107,BV$3)&lt;&gt;"-",MAX(BP$14:BP106)+1,0)</f>
        <v>0</v>
      </c>
      <c r="BQ107" s="39" t="str">
        <f t="shared" si="103"/>
        <v/>
      </c>
      <c r="BR107" s="39" t="str">
        <f t="shared" si="104"/>
        <v/>
      </c>
      <c r="BS107" s="105" t="str">
        <f t="shared" si="105"/>
        <v/>
      </c>
      <c r="BT107" s="106" t="str">
        <f t="shared" si="106"/>
        <v/>
      </c>
      <c r="BU107" s="79" t="str">
        <f t="shared" si="107"/>
        <v/>
      </c>
      <c r="BV107" s="85" t="str">
        <f t="shared" si="108"/>
        <v/>
      </c>
      <c r="BW107" s="65" t="str">
        <f t="shared" si="109"/>
        <v/>
      </c>
      <c r="BX107" s="66" t="str">
        <f t="shared" si="122"/>
        <v/>
      </c>
      <c r="BY107" s="100" t="str">
        <f t="shared" si="110"/>
        <v/>
      </c>
      <c r="BZ107" s="198" t="str">
        <f t="shared" si="111"/>
        <v/>
      </c>
      <c r="CA107" s="85"/>
      <c r="CB107" s="85"/>
      <c r="CC107" s="85"/>
      <c r="CD107" s="85"/>
      <c r="CE107" s="85"/>
      <c r="CF107" s="85"/>
      <c r="CG107" s="85"/>
      <c r="CH107" s="85"/>
      <c r="CI107" s="85"/>
      <c r="CJ107" s="85"/>
      <c r="CK107" s="85"/>
      <c r="CL107" s="109" t="s">
        <v>2</v>
      </c>
      <c r="CM107" s="66"/>
      <c r="CN107" s="66"/>
      <c r="CO107" s="66"/>
      <c r="CP107" s="66"/>
      <c r="CQ107" s="66"/>
      <c r="CR107" s="66"/>
      <c r="CS107" s="66"/>
      <c r="CT107" s="66"/>
      <c r="CU107" s="66"/>
      <c r="CV107" s="66"/>
      <c r="CW107" s="66"/>
    </row>
    <row r="108" spans="1:101" ht="8.1" customHeight="1" x14ac:dyDescent="0.15">
      <c r="A108" s="66"/>
      <c r="B108" s="36">
        <f t="shared" si="82"/>
        <v>94</v>
      </c>
      <c r="C108" s="40"/>
      <c r="D108" s="201" t="s">
        <v>2</v>
      </c>
      <c r="E108" s="192"/>
      <c r="F108" s="191"/>
      <c r="G108" s="165"/>
      <c r="H108" s="97"/>
      <c r="I108" s="62"/>
      <c r="J108" s="37"/>
      <c r="K108" s="38"/>
      <c r="L108" s="62"/>
      <c r="M108" s="37"/>
      <c r="N108" s="38"/>
      <c r="O108" s="62"/>
      <c r="P108" s="37"/>
      <c r="Q108" s="38"/>
      <c r="R108" s="62"/>
      <c r="S108" s="37"/>
      <c r="T108" s="38"/>
      <c r="U108" s="62"/>
      <c r="V108" s="37"/>
      <c r="W108" s="38"/>
      <c r="X108" s="62"/>
      <c r="Y108" s="37"/>
      <c r="Z108" s="38"/>
      <c r="AA108" s="62"/>
      <c r="AB108" s="37"/>
      <c r="AC108" s="38"/>
      <c r="AD108" s="62"/>
      <c r="AE108" s="37"/>
      <c r="AF108" s="38"/>
      <c r="AG108" s="62"/>
      <c r="AH108" s="37"/>
      <c r="AI108" s="38"/>
      <c r="AJ108" s="39" t="str">
        <f t="shared" si="112"/>
        <v/>
      </c>
      <c r="AK108" s="39" t="str">
        <f t="shared" si="113"/>
        <v/>
      </c>
      <c r="AL108" s="39" t="str">
        <f t="shared" si="114"/>
        <v/>
      </c>
      <c r="AM108" s="39" t="str">
        <f t="shared" si="115"/>
        <v/>
      </c>
      <c r="AN108" s="39" t="str">
        <f t="shared" si="116"/>
        <v/>
      </c>
      <c r="AO108" s="39" t="str">
        <f t="shared" si="117"/>
        <v/>
      </c>
      <c r="AP108" s="39" t="str">
        <f t="shared" si="118"/>
        <v/>
      </c>
      <c r="AQ108" s="39" t="str">
        <f t="shared" si="119"/>
        <v/>
      </c>
      <c r="AR108" s="39" t="str">
        <f t="shared" si="120"/>
        <v/>
      </c>
      <c r="AS108" s="39" t="str">
        <f t="shared" si="121"/>
        <v/>
      </c>
      <c r="AT108" s="70" t="str">
        <f t="shared" si="83"/>
        <v>-</v>
      </c>
      <c r="AU108" s="57" t="str">
        <f t="shared" si="84"/>
        <v>-</v>
      </c>
      <c r="AV108" s="57" t="str">
        <f t="shared" si="85"/>
        <v>-</v>
      </c>
      <c r="AW108" s="57" t="str">
        <f t="shared" si="86"/>
        <v>-</v>
      </c>
      <c r="AX108" s="75" t="str">
        <f t="shared" si="87"/>
        <v>-</v>
      </c>
      <c r="AY108" s="75" t="str">
        <f t="shared" si="88"/>
        <v>-</v>
      </c>
      <c r="AZ108" s="75" t="str">
        <f t="shared" si="89"/>
        <v>-</v>
      </c>
      <c r="BA108" s="75" t="str">
        <f t="shared" si="90"/>
        <v>-</v>
      </c>
      <c r="BB108" s="75" t="str">
        <f t="shared" si="91"/>
        <v>-</v>
      </c>
      <c r="BC108" s="75" t="str">
        <f t="shared" si="92"/>
        <v>-</v>
      </c>
      <c r="BD108" s="94"/>
      <c r="BE108" s="40" t="str">
        <f t="shared" si="93"/>
        <v>-</v>
      </c>
      <c r="BF108" s="40" t="str">
        <f t="shared" si="94"/>
        <v>-</v>
      </c>
      <c r="BG108" s="40" t="str">
        <f t="shared" si="95"/>
        <v>-</v>
      </c>
      <c r="BH108" s="40" t="str">
        <f t="shared" si="96"/>
        <v>-</v>
      </c>
      <c r="BI108" s="40" t="str">
        <f t="shared" si="97"/>
        <v>-</v>
      </c>
      <c r="BJ108" s="40" t="str">
        <f t="shared" si="98"/>
        <v>-</v>
      </c>
      <c r="BK108" s="40" t="str">
        <f t="shared" si="99"/>
        <v>-</v>
      </c>
      <c r="BL108" s="40" t="str">
        <f t="shared" si="100"/>
        <v>-</v>
      </c>
      <c r="BM108" s="40" t="str">
        <f t="shared" si="101"/>
        <v>-</v>
      </c>
      <c r="BN108" s="40" t="str">
        <f t="shared" si="102"/>
        <v>-</v>
      </c>
      <c r="BO108" s="94" t="s">
        <v>2</v>
      </c>
      <c r="BP108" s="39">
        <f>IF(INDEX($AT$15:$BD$117,$B108,BV$3)&lt;&gt;"-",MAX(BP$14:BP107)+1,0)</f>
        <v>0</v>
      </c>
      <c r="BQ108" s="39" t="str">
        <f t="shared" si="103"/>
        <v/>
      </c>
      <c r="BR108" s="39" t="str">
        <f t="shared" si="104"/>
        <v/>
      </c>
      <c r="BS108" s="105" t="str">
        <f t="shared" si="105"/>
        <v/>
      </c>
      <c r="BT108" s="106" t="str">
        <f t="shared" si="106"/>
        <v/>
      </c>
      <c r="BU108" s="79" t="str">
        <f t="shared" si="107"/>
        <v/>
      </c>
      <c r="BV108" s="85" t="str">
        <f t="shared" si="108"/>
        <v/>
      </c>
      <c r="BW108" s="65" t="str">
        <f t="shared" si="109"/>
        <v/>
      </c>
      <c r="BX108" s="66" t="str">
        <f t="shared" si="122"/>
        <v/>
      </c>
      <c r="BY108" s="100" t="str">
        <f t="shared" si="110"/>
        <v/>
      </c>
      <c r="BZ108" s="198" t="str">
        <f t="shared" si="111"/>
        <v/>
      </c>
      <c r="CA108" s="85"/>
      <c r="CB108" s="85"/>
      <c r="CC108" s="85"/>
      <c r="CD108" s="85"/>
      <c r="CE108" s="85"/>
      <c r="CF108" s="85"/>
      <c r="CG108" s="85"/>
      <c r="CH108" s="85"/>
      <c r="CI108" s="85"/>
      <c r="CJ108" s="85"/>
      <c r="CK108" s="85"/>
      <c r="CL108" s="109" t="s">
        <v>2</v>
      </c>
      <c r="CM108" s="66"/>
      <c r="CN108" s="66"/>
      <c r="CO108" s="66"/>
      <c r="CP108" s="66"/>
      <c r="CQ108" s="66"/>
      <c r="CR108" s="66"/>
      <c r="CS108" s="66"/>
      <c r="CT108" s="66"/>
      <c r="CU108" s="66"/>
      <c r="CV108" s="66"/>
      <c r="CW108" s="66"/>
    </row>
    <row r="109" spans="1:101" ht="8.1" customHeight="1" x14ac:dyDescent="0.15">
      <c r="A109" s="66"/>
      <c r="B109" s="36">
        <f t="shared" si="82"/>
        <v>95</v>
      </c>
      <c r="C109" s="40"/>
      <c r="D109" s="201" t="s">
        <v>2</v>
      </c>
      <c r="E109" s="192"/>
      <c r="F109" s="191"/>
      <c r="G109" s="165"/>
      <c r="H109" s="97"/>
      <c r="I109" s="62"/>
      <c r="J109" s="37"/>
      <c r="K109" s="38"/>
      <c r="L109" s="62"/>
      <c r="M109" s="37"/>
      <c r="N109" s="38"/>
      <c r="O109" s="62"/>
      <c r="P109" s="37"/>
      <c r="Q109" s="38"/>
      <c r="R109" s="62"/>
      <c r="S109" s="37"/>
      <c r="T109" s="38"/>
      <c r="U109" s="62"/>
      <c r="V109" s="37"/>
      <c r="W109" s="38"/>
      <c r="X109" s="62"/>
      <c r="Y109" s="37"/>
      <c r="Z109" s="38"/>
      <c r="AA109" s="62"/>
      <c r="AB109" s="37"/>
      <c r="AC109" s="38"/>
      <c r="AD109" s="62"/>
      <c r="AE109" s="37"/>
      <c r="AF109" s="38"/>
      <c r="AG109" s="62"/>
      <c r="AH109" s="37"/>
      <c r="AI109" s="38"/>
      <c r="AJ109" s="39" t="str">
        <f t="shared" si="112"/>
        <v/>
      </c>
      <c r="AK109" s="39" t="str">
        <f t="shared" si="113"/>
        <v/>
      </c>
      <c r="AL109" s="39" t="str">
        <f t="shared" si="114"/>
        <v/>
      </c>
      <c r="AM109" s="39" t="str">
        <f t="shared" si="115"/>
        <v/>
      </c>
      <c r="AN109" s="39" t="str">
        <f t="shared" si="116"/>
        <v/>
      </c>
      <c r="AO109" s="39" t="str">
        <f t="shared" si="117"/>
        <v/>
      </c>
      <c r="AP109" s="39" t="str">
        <f t="shared" si="118"/>
        <v/>
      </c>
      <c r="AQ109" s="39" t="str">
        <f t="shared" si="119"/>
        <v/>
      </c>
      <c r="AR109" s="39" t="str">
        <f t="shared" si="120"/>
        <v/>
      </c>
      <c r="AS109" s="39" t="str">
        <f t="shared" si="121"/>
        <v/>
      </c>
      <c r="AT109" s="70" t="str">
        <f t="shared" si="83"/>
        <v>-</v>
      </c>
      <c r="AU109" s="57" t="str">
        <f t="shared" si="84"/>
        <v>-</v>
      </c>
      <c r="AV109" s="57" t="str">
        <f t="shared" si="85"/>
        <v>-</v>
      </c>
      <c r="AW109" s="57" t="str">
        <f t="shared" si="86"/>
        <v>-</v>
      </c>
      <c r="AX109" s="75" t="str">
        <f t="shared" si="87"/>
        <v>-</v>
      </c>
      <c r="AY109" s="75" t="str">
        <f t="shared" si="88"/>
        <v>-</v>
      </c>
      <c r="AZ109" s="75" t="str">
        <f t="shared" si="89"/>
        <v>-</v>
      </c>
      <c r="BA109" s="75" t="str">
        <f t="shared" si="90"/>
        <v>-</v>
      </c>
      <c r="BB109" s="75" t="str">
        <f t="shared" si="91"/>
        <v>-</v>
      </c>
      <c r="BC109" s="75" t="str">
        <f t="shared" si="92"/>
        <v>-</v>
      </c>
      <c r="BD109" s="94"/>
      <c r="BE109" s="40" t="str">
        <f t="shared" si="93"/>
        <v>-</v>
      </c>
      <c r="BF109" s="40" t="str">
        <f t="shared" si="94"/>
        <v>-</v>
      </c>
      <c r="BG109" s="40" t="str">
        <f t="shared" si="95"/>
        <v>-</v>
      </c>
      <c r="BH109" s="40" t="str">
        <f t="shared" si="96"/>
        <v>-</v>
      </c>
      <c r="BI109" s="40" t="str">
        <f t="shared" si="97"/>
        <v>-</v>
      </c>
      <c r="BJ109" s="40" t="str">
        <f t="shared" si="98"/>
        <v>-</v>
      </c>
      <c r="BK109" s="40" t="str">
        <f t="shared" si="99"/>
        <v>-</v>
      </c>
      <c r="BL109" s="40" t="str">
        <f t="shared" si="100"/>
        <v>-</v>
      </c>
      <c r="BM109" s="40" t="str">
        <f t="shared" si="101"/>
        <v>-</v>
      </c>
      <c r="BN109" s="40" t="str">
        <f t="shared" si="102"/>
        <v>-</v>
      </c>
      <c r="BO109" s="94" t="s">
        <v>2</v>
      </c>
      <c r="BP109" s="39">
        <f>IF(INDEX($AT$15:$BD$117,$B109,BV$3)&lt;&gt;"-",MAX(BP$14:BP108)+1,0)</f>
        <v>0</v>
      </c>
      <c r="BQ109" s="39" t="str">
        <f t="shared" si="103"/>
        <v/>
      </c>
      <c r="BR109" s="39" t="str">
        <f t="shared" si="104"/>
        <v/>
      </c>
      <c r="BS109" s="105" t="str">
        <f t="shared" si="105"/>
        <v/>
      </c>
      <c r="BT109" s="106" t="str">
        <f t="shared" si="106"/>
        <v/>
      </c>
      <c r="BU109" s="79" t="str">
        <f t="shared" si="107"/>
        <v/>
      </c>
      <c r="BV109" s="85" t="str">
        <f t="shared" si="108"/>
        <v/>
      </c>
      <c r="BW109" s="65" t="str">
        <f t="shared" si="109"/>
        <v/>
      </c>
      <c r="BX109" s="66" t="str">
        <f t="shared" si="122"/>
        <v/>
      </c>
      <c r="BY109" s="100" t="str">
        <f t="shared" si="110"/>
        <v/>
      </c>
      <c r="BZ109" s="198" t="str">
        <f t="shared" si="111"/>
        <v/>
      </c>
      <c r="CA109" s="85"/>
      <c r="CB109" s="85"/>
      <c r="CC109" s="85"/>
      <c r="CD109" s="85"/>
      <c r="CE109" s="85"/>
      <c r="CF109" s="85"/>
      <c r="CG109" s="85"/>
      <c r="CH109" s="85"/>
      <c r="CI109" s="85"/>
      <c r="CJ109" s="85"/>
      <c r="CK109" s="85"/>
      <c r="CL109" s="109" t="s">
        <v>2</v>
      </c>
      <c r="CM109" s="66"/>
      <c r="CN109" s="66"/>
      <c r="CO109" s="66"/>
      <c r="CP109" s="66"/>
      <c r="CQ109" s="66"/>
      <c r="CR109" s="66"/>
      <c r="CS109" s="66"/>
      <c r="CT109" s="66"/>
      <c r="CU109" s="66"/>
      <c r="CV109" s="66"/>
      <c r="CW109" s="66"/>
    </row>
    <row r="110" spans="1:101" ht="8.1" customHeight="1" x14ac:dyDescent="0.15">
      <c r="A110" s="66"/>
      <c r="B110" s="36">
        <f t="shared" si="82"/>
        <v>96</v>
      </c>
      <c r="C110" s="40"/>
      <c r="D110" s="201" t="s">
        <v>2</v>
      </c>
      <c r="E110" s="192"/>
      <c r="F110" s="191"/>
      <c r="G110" s="165"/>
      <c r="H110" s="97"/>
      <c r="I110" s="62"/>
      <c r="J110" s="37"/>
      <c r="K110" s="38"/>
      <c r="L110" s="62"/>
      <c r="M110" s="37"/>
      <c r="N110" s="38"/>
      <c r="O110" s="62"/>
      <c r="P110" s="37"/>
      <c r="Q110" s="38"/>
      <c r="R110" s="62"/>
      <c r="S110" s="37"/>
      <c r="T110" s="38"/>
      <c r="U110" s="62"/>
      <c r="V110" s="37"/>
      <c r="W110" s="38"/>
      <c r="X110" s="62"/>
      <c r="Y110" s="37"/>
      <c r="Z110" s="38"/>
      <c r="AA110" s="62"/>
      <c r="AB110" s="37"/>
      <c r="AC110" s="38"/>
      <c r="AD110" s="62"/>
      <c r="AE110" s="37"/>
      <c r="AF110" s="38"/>
      <c r="AG110" s="62"/>
      <c r="AH110" s="37"/>
      <c r="AI110" s="38"/>
      <c r="AJ110" s="39" t="str">
        <f t="shared" si="112"/>
        <v/>
      </c>
      <c r="AK110" s="39" t="str">
        <f t="shared" si="113"/>
        <v/>
      </c>
      <c r="AL110" s="39" t="str">
        <f t="shared" si="114"/>
        <v/>
      </c>
      <c r="AM110" s="39" t="str">
        <f t="shared" si="115"/>
        <v/>
      </c>
      <c r="AN110" s="39" t="str">
        <f t="shared" si="116"/>
        <v/>
      </c>
      <c r="AO110" s="39" t="str">
        <f t="shared" si="117"/>
        <v/>
      </c>
      <c r="AP110" s="39" t="str">
        <f t="shared" si="118"/>
        <v/>
      </c>
      <c r="AQ110" s="39" t="str">
        <f t="shared" si="119"/>
        <v/>
      </c>
      <c r="AR110" s="39" t="str">
        <f t="shared" si="120"/>
        <v/>
      </c>
      <c r="AS110" s="39" t="str">
        <f t="shared" si="121"/>
        <v/>
      </c>
      <c r="AT110" s="70" t="str">
        <f t="shared" si="83"/>
        <v>-</v>
      </c>
      <c r="AU110" s="57" t="str">
        <f t="shared" si="84"/>
        <v>-</v>
      </c>
      <c r="AV110" s="57" t="str">
        <f t="shared" si="85"/>
        <v>-</v>
      </c>
      <c r="AW110" s="57" t="str">
        <f t="shared" si="86"/>
        <v>-</v>
      </c>
      <c r="AX110" s="75" t="str">
        <f t="shared" si="87"/>
        <v>-</v>
      </c>
      <c r="AY110" s="75" t="str">
        <f t="shared" si="88"/>
        <v>-</v>
      </c>
      <c r="AZ110" s="75" t="str">
        <f t="shared" si="89"/>
        <v>-</v>
      </c>
      <c r="BA110" s="75" t="str">
        <f t="shared" si="90"/>
        <v>-</v>
      </c>
      <c r="BB110" s="75" t="str">
        <f t="shared" si="91"/>
        <v>-</v>
      </c>
      <c r="BC110" s="75" t="str">
        <f t="shared" si="92"/>
        <v>-</v>
      </c>
      <c r="BD110" s="94"/>
      <c r="BE110" s="40" t="str">
        <f t="shared" si="93"/>
        <v>-</v>
      </c>
      <c r="BF110" s="40" t="str">
        <f t="shared" si="94"/>
        <v>-</v>
      </c>
      <c r="BG110" s="40" t="str">
        <f t="shared" si="95"/>
        <v>-</v>
      </c>
      <c r="BH110" s="40" t="str">
        <f t="shared" si="96"/>
        <v>-</v>
      </c>
      <c r="BI110" s="40" t="str">
        <f t="shared" si="97"/>
        <v>-</v>
      </c>
      <c r="BJ110" s="40" t="str">
        <f t="shared" si="98"/>
        <v>-</v>
      </c>
      <c r="BK110" s="40" t="str">
        <f t="shared" si="99"/>
        <v>-</v>
      </c>
      <c r="BL110" s="40" t="str">
        <f t="shared" si="100"/>
        <v>-</v>
      </c>
      <c r="BM110" s="40" t="str">
        <f t="shared" si="101"/>
        <v>-</v>
      </c>
      <c r="BN110" s="40" t="str">
        <f t="shared" si="102"/>
        <v>-</v>
      </c>
      <c r="BO110" s="94" t="s">
        <v>2</v>
      </c>
      <c r="BP110" s="39">
        <f>IF(INDEX($AT$15:$BD$117,$B110,BV$3)&lt;&gt;"-",MAX(BP$14:BP109)+1,0)</f>
        <v>0</v>
      </c>
      <c r="BQ110" s="39" t="str">
        <f t="shared" si="103"/>
        <v/>
      </c>
      <c r="BR110" s="39" t="str">
        <f t="shared" si="104"/>
        <v/>
      </c>
      <c r="BS110" s="105" t="str">
        <f t="shared" si="105"/>
        <v/>
      </c>
      <c r="BT110" s="106" t="str">
        <f t="shared" si="106"/>
        <v/>
      </c>
      <c r="BU110" s="79" t="str">
        <f t="shared" si="107"/>
        <v/>
      </c>
      <c r="BV110" s="85" t="str">
        <f t="shared" si="108"/>
        <v/>
      </c>
      <c r="BW110" s="65" t="str">
        <f t="shared" si="109"/>
        <v/>
      </c>
      <c r="BX110" s="66" t="str">
        <f t="shared" si="122"/>
        <v/>
      </c>
      <c r="BY110" s="100" t="str">
        <f t="shared" si="110"/>
        <v/>
      </c>
      <c r="BZ110" s="198" t="str">
        <f t="shared" si="111"/>
        <v/>
      </c>
      <c r="CA110" s="85"/>
      <c r="CB110" s="85"/>
      <c r="CC110" s="85"/>
      <c r="CD110" s="85"/>
      <c r="CE110" s="85"/>
      <c r="CF110" s="85"/>
      <c r="CG110" s="85"/>
      <c r="CH110" s="85"/>
      <c r="CI110" s="85"/>
      <c r="CJ110" s="85"/>
      <c r="CK110" s="85"/>
      <c r="CL110" s="109" t="s">
        <v>2</v>
      </c>
      <c r="CM110" s="66"/>
      <c r="CN110" s="66"/>
      <c r="CO110" s="66"/>
      <c r="CP110" s="66"/>
      <c r="CQ110" s="66"/>
      <c r="CR110" s="66"/>
      <c r="CS110" s="66"/>
      <c r="CT110" s="66"/>
      <c r="CU110" s="66"/>
      <c r="CV110" s="66"/>
      <c r="CW110" s="66"/>
    </row>
    <row r="111" spans="1:101" ht="8.1" customHeight="1" x14ac:dyDescent="0.15">
      <c r="A111" s="66"/>
      <c r="B111" s="36">
        <f t="shared" si="82"/>
        <v>97</v>
      </c>
      <c r="C111" s="40"/>
      <c r="D111" s="201" t="s">
        <v>2</v>
      </c>
      <c r="E111" s="192"/>
      <c r="F111" s="191"/>
      <c r="G111" s="165"/>
      <c r="H111" s="97"/>
      <c r="I111" s="62"/>
      <c r="J111" s="37"/>
      <c r="K111" s="38"/>
      <c r="L111" s="62"/>
      <c r="M111" s="37"/>
      <c r="N111" s="38"/>
      <c r="O111" s="62"/>
      <c r="P111" s="37"/>
      <c r="Q111" s="38"/>
      <c r="R111" s="62"/>
      <c r="S111" s="37"/>
      <c r="T111" s="38"/>
      <c r="U111" s="62"/>
      <c r="V111" s="37"/>
      <c r="W111" s="38"/>
      <c r="X111" s="62"/>
      <c r="Y111" s="37"/>
      <c r="Z111" s="38"/>
      <c r="AA111" s="62"/>
      <c r="AB111" s="37"/>
      <c r="AC111" s="38"/>
      <c r="AD111" s="62"/>
      <c r="AE111" s="37"/>
      <c r="AF111" s="38"/>
      <c r="AG111" s="62"/>
      <c r="AH111" s="37"/>
      <c r="AI111" s="38"/>
      <c r="AJ111" s="39" t="str">
        <f t="shared" si="112"/>
        <v/>
      </c>
      <c r="AK111" s="39" t="str">
        <f t="shared" si="113"/>
        <v/>
      </c>
      <c r="AL111" s="39" t="str">
        <f t="shared" si="114"/>
        <v/>
      </c>
      <c r="AM111" s="39" t="str">
        <f t="shared" si="115"/>
        <v/>
      </c>
      <c r="AN111" s="39" t="str">
        <f t="shared" si="116"/>
        <v/>
      </c>
      <c r="AO111" s="39" t="str">
        <f t="shared" si="117"/>
        <v/>
      </c>
      <c r="AP111" s="39" t="str">
        <f t="shared" si="118"/>
        <v/>
      </c>
      <c r="AQ111" s="39" t="str">
        <f t="shared" si="119"/>
        <v/>
      </c>
      <c r="AR111" s="39" t="str">
        <f t="shared" si="120"/>
        <v/>
      </c>
      <c r="AS111" s="39" t="str">
        <f t="shared" si="121"/>
        <v/>
      </c>
      <c r="AT111" s="70" t="str">
        <f t="shared" ref="AT111:AT117" si="123">IF(ISNUMBER($AJ111),INDEX($F$15:$G$117,$AJ111,AT$2),"-")</f>
        <v>-</v>
      </c>
      <c r="AU111" s="57" t="str">
        <f t="shared" ref="AU111:AU117" si="124">IF(ISNUMBER($AK111),INDEX($J$15:$K$117,$AK111,AU$2),"-")</f>
        <v>-</v>
      </c>
      <c r="AV111" s="57" t="str">
        <f t="shared" ref="AV111:AV117" si="125">IF(ISNUMBER($AL111),INDEX($M$15:$N$117,$AL111,AV$2),"-")</f>
        <v>-</v>
      </c>
      <c r="AW111" s="57" t="str">
        <f t="shared" ref="AW111:AW117" si="126">IF(ISNUMBER($AM111),INDEX($P$15:$Q$117,$AM111,AW$2),"-")</f>
        <v>-</v>
      </c>
      <c r="AX111" s="75" t="str">
        <f t="shared" ref="AX111:AX117" si="127">IF(ISNUMBER($AN111),INDEX($S$15:$T$117,$AN111,AX$2),"-")</f>
        <v>-</v>
      </c>
      <c r="AY111" s="75" t="str">
        <f t="shared" ref="AY111:AY117" si="128">IF(ISNUMBER(AO111),INDEX($V$15:$W$117,AO111,AY$2),"-")</f>
        <v>-</v>
      </c>
      <c r="AZ111" s="75" t="str">
        <f t="shared" ref="AZ111:AZ117" si="129">IF(ISNUMBER(AP111),INDEX($Y$15:$Z$117,AP111,AZ$2),"-")</f>
        <v>-</v>
      </c>
      <c r="BA111" s="75" t="str">
        <f t="shared" ref="BA111:BA117" si="130">IF(ISNUMBER(AQ111),INDEX($AB$15:$AC$117,AQ111,BA$2),"-")</f>
        <v>-</v>
      </c>
      <c r="BB111" s="75" t="str">
        <f t="shared" ref="BB111:BB117" si="131">IF(ISNUMBER(AR111),INDEX($AE$15:$AF$117,AR111,BB$2),"-")</f>
        <v>-</v>
      </c>
      <c r="BC111" s="75" t="str">
        <f t="shared" ref="BC111:BC117" si="132">IF(ISNUMBER(AS111),INDEX($AH$15:$AI$117,AS111,BC$2),"-")</f>
        <v>-</v>
      </c>
      <c r="BD111" s="94"/>
      <c r="BE111" s="40" t="str">
        <f t="shared" ref="BE111:BE117" si="133">IF(ISNUMBER($AJ111),INDEX($F$15:$G$117,$AJ111,BE$2),"-")</f>
        <v>-</v>
      </c>
      <c r="BF111" s="40" t="str">
        <f t="shared" ref="BF111:BF117" si="134">IF(ISNUMBER($AK111),INDEX($J$15:$K$117,$AK111,BF$2),"-")</f>
        <v>-</v>
      </c>
      <c r="BG111" s="40" t="str">
        <f t="shared" ref="BG111:BG117" si="135">IF(ISNUMBER($AL111),INDEX($M$15:$N$117,$AL111,BG$2),"-")</f>
        <v>-</v>
      </c>
      <c r="BH111" s="40" t="str">
        <f t="shared" ref="BH111:BH117" si="136">IF(ISNUMBER($AM111),INDEX($P$15:$Q$117,$AM111,BH$2),"-")</f>
        <v>-</v>
      </c>
      <c r="BI111" s="40" t="str">
        <f t="shared" ref="BI111:BI117" si="137">IF(ISNUMBER(AN111),INDEX($S$15:$T$117,AN111,BI$2),"-")</f>
        <v>-</v>
      </c>
      <c r="BJ111" s="40" t="str">
        <f t="shared" ref="BJ111:BJ117" si="138">IF(ISNUMBER(AO111),INDEX($V$15:$W$117,AO111,BJ$2),"-")</f>
        <v>-</v>
      </c>
      <c r="BK111" s="40" t="str">
        <f t="shared" ref="BK111:BK117" si="139">IF(ISNUMBER(AP111),INDEX($Y$15:$Z$117,AP111,BK$2),"-")</f>
        <v>-</v>
      </c>
      <c r="BL111" s="40" t="str">
        <f t="shared" ref="BL111:BL117" si="140">IF(ISNUMBER(AQ111),INDEX($AB$15:$AC$117,AQ111,BL$2),"-")</f>
        <v>-</v>
      </c>
      <c r="BM111" s="40" t="str">
        <f t="shared" ref="BM111:BM117" si="141">IF(ISNUMBER(AR111),INDEX($AE$15:$AF$117,AR111,BM$2),"-")</f>
        <v>-</v>
      </c>
      <c r="BN111" s="40" t="str">
        <f t="shared" ref="BN111:BN117" si="142">IF(ISNUMBER(AS111),INDEX($AH$15:$AI$117,AS111,BN$2),"-")</f>
        <v>-</v>
      </c>
      <c r="BO111" s="94" t="s">
        <v>2</v>
      </c>
      <c r="BP111" s="39">
        <f>IF(INDEX($AT$15:$BD$117,$B111,BV$3)&lt;&gt;"-",MAX(BP$14:BP110)+1,0)</f>
        <v>0</v>
      </c>
      <c r="BQ111" s="39" t="str">
        <f t="shared" si="103"/>
        <v/>
      </c>
      <c r="BR111" s="39" t="str">
        <f t="shared" ref="BR111:BR117" si="143">IF(ISNUMBER($BQ111),MATCH(BQ111,$BP$15:$BP$119,0),"")</f>
        <v/>
      </c>
      <c r="BS111" s="105" t="str">
        <f t="shared" ref="BS111:BS117" si="144">IF(ISNUMBER($BQ111),INDEX($AT$15:$BD$117,$BR111,BV$3),"")</f>
        <v/>
      </c>
      <c r="BT111" s="106" t="str">
        <f t="shared" ref="BT111:BT117" si="145">IF(ISNUMBER($BQ111),INDEX($BE$15:$BO$117,$BR111,BV$3),"")</f>
        <v/>
      </c>
      <c r="BU111" s="79" t="str">
        <f t="shared" ref="BU111:BU117" si="146">IF(ISNUMBER(BR111),B111,"")</f>
        <v/>
      </c>
      <c r="BV111" s="85" t="str">
        <f t="shared" ref="BV111:BV117" si="147">IF(ISNUMBER($BU111),INDEX($CA$15:$CL$68,$BU111,MATCH($BV$3,$CA$14:$CL$14,0)),"")</f>
        <v/>
      </c>
      <c r="BW111" s="65" t="str">
        <f t="shared" ref="BW111:BW117" si="148">IF(ISNUMBER(BV111),INDEX($BS$15:$BT$117,$BV111,BW$14),"")</f>
        <v/>
      </c>
      <c r="BX111" s="66" t="str">
        <f t="shared" si="122"/>
        <v/>
      </c>
      <c r="BY111" s="100" t="str">
        <f t="shared" ref="BY111:BY117" si="149">IF($BU$3=1,IF(AND(ISNUMBER($BX111),ISNUMBER(BV111)),INDEX($BS$15:$BT$117,$BV111,BY$14),""),"")</f>
        <v/>
      </c>
      <c r="BZ111" s="198" t="str">
        <f t="shared" si="111"/>
        <v/>
      </c>
      <c r="CA111" s="85"/>
      <c r="CB111" s="85"/>
      <c r="CC111" s="85"/>
      <c r="CD111" s="85"/>
      <c r="CE111" s="85"/>
      <c r="CF111" s="85"/>
      <c r="CG111" s="85"/>
      <c r="CH111" s="85"/>
      <c r="CI111" s="85"/>
      <c r="CJ111" s="85"/>
      <c r="CK111" s="85"/>
      <c r="CL111" s="109" t="s">
        <v>2</v>
      </c>
      <c r="CM111" s="66"/>
      <c r="CN111" s="66"/>
      <c r="CO111" s="66"/>
      <c r="CP111" s="66"/>
      <c r="CQ111" s="66"/>
      <c r="CR111" s="66"/>
      <c r="CS111" s="66"/>
      <c r="CT111" s="66"/>
      <c r="CU111" s="66"/>
      <c r="CV111" s="66"/>
      <c r="CW111" s="66"/>
    </row>
    <row r="112" spans="1:101" ht="8.1" customHeight="1" x14ac:dyDescent="0.15">
      <c r="A112" s="66"/>
      <c r="B112" s="36">
        <f t="shared" si="82"/>
        <v>98</v>
      </c>
      <c r="C112" s="40"/>
      <c r="D112" s="201" t="s">
        <v>2</v>
      </c>
      <c r="E112" s="192"/>
      <c r="F112" s="191"/>
      <c r="G112" s="165"/>
      <c r="H112" s="97"/>
      <c r="I112" s="62"/>
      <c r="J112" s="37"/>
      <c r="K112" s="38"/>
      <c r="L112" s="62"/>
      <c r="M112" s="37"/>
      <c r="N112" s="38"/>
      <c r="O112" s="62"/>
      <c r="P112" s="37"/>
      <c r="Q112" s="38"/>
      <c r="R112" s="62"/>
      <c r="S112" s="37"/>
      <c r="T112" s="38"/>
      <c r="U112" s="62"/>
      <c r="V112" s="37"/>
      <c r="W112" s="38"/>
      <c r="X112" s="62"/>
      <c r="Y112" s="37"/>
      <c r="Z112" s="38"/>
      <c r="AA112" s="62"/>
      <c r="AB112" s="37"/>
      <c r="AC112" s="38"/>
      <c r="AD112" s="62"/>
      <c r="AE112" s="37"/>
      <c r="AF112" s="38"/>
      <c r="AG112" s="62"/>
      <c r="AH112" s="37"/>
      <c r="AI112" s="38"/>
      <c r="AJ112" s="39" t="str">
        <f t="shared" si="112"/>
        <v/>
      </c>
      <c r="AK112" s="39" t="str">
        <f t="shared" si="113"/>
        <v/>
      </c>
      <c r="AL112" s="39" t="str">
        <f t="shared" si="114"/>
        <v/>
      </c>
      <c r="AM112" s="39" t="str">
        <f t="shared" si="115"/>
        <v/>
      </c>
      <c r="AN112" s="39" t="str">
        <f t="shared" si="116"/>
        <v/>
      </c>
      <c r="AO112" s="39" t="str">
        <f t="shared" si="117"/>
        <v/>
      </c>
      <c r="AP112" s="39" t="str">
        <f t="shared" si="118"/>
        <v/>
      </c>
      <c r="AQ112" s="39" t="str">
        <f t="shared" si="119"/>
        <v/>
      </c>
      <c r="AR112" s="39" t="str">
        <f t="shared" si="120"/>
        <v/>
      </c>
      <c r="AS112" s="39" t="str">
        <f t="shared" si="121"/>
        <v/>
      </c>
      <c r="AT112" s="70" t="str">
        <f t="shared" si="123"/>
        <v>-</v>
      </c>
      <c r="AU112" s="57" t="str">
        <f t="shared" si="124"/>
        <v>-</v>
      </c>
      <c r="AV112" s="57" t="str">
        <f t="shared" si="125"/>
        <v>-</v>
      </c>
      <c r="AW112" s="57" t="str">
        <f t="shared" si="126"/>
        <v>-</v>
      </c>
      <c r="AX112" s="75" t="str">
        <f t="shared" si="127"/>
        <v>-</v>
      </c>
      <c r="AY112" s="75" t="str">
        <f t="shared" si="128"/>
        <v>-</v>
      </c>
      <c r="AZ112" s="75" t="str">
        <f t="shared" si="129"/>
        <v>-</v>
      </c>
      <c r="BA112" s="75" t="str">
        <f t="shared" si="130"/>
        <v>-</v>
      </c>
      <c r="BB112" s="75" t="str">
        <f t="shared" si="131"/>
        <v>-</v>
      </c>
      <c r="BC112" s="75" t="str">
        <f t="shared" si="132"/>
        <v>-</v>
      </c>
      <c r="BD112" s="94"/>
      <c r="BE112" s="40" t="str">
        <f t="shared" si="133"/>
        <v>-</v>
      </c>
      <c r="BF112" s="40" t="str">
        <f t="shared" si="134"/>
        <v>-</v>
      </c>
      <c r="BG112" s="40" t="str">
        <f t="shared" si="135"/>
        <v>-</v>
      </c>
      <c r="BH112" s="40" t="str">
        <f t="shared" si="136"/>
        <v>-</v>
      </c>
      <c r="BI112" s="40" t="str">
        <f t="shared" si="137"/>
        <v>-</v>
      </c>
      <c r="BJ112" s="40" t="str">
        <f t="shared" si="138"/>
        <v>-</v>
      </c>
      <c r="BK112" s="40" t="str">
        <f t="shared" si="139"/>
        <v>-</v>
      </c>
      <c r="BL112" s="40" t="str">
        <f t="shared" si="140"/>
        <v>-</v>
      </c>
      <c r="BM112" s="40" t="str">
        <f t="shared" si="141"/>
        <v>-</v>
      </c>
      <c r="BN112" s="40" t="str">
        <f t="shared" si="142"/>
        <v>-</v>
      </c>
      <c r="BO112" s="94" t="s">
        <v>2</v>
      </c>
      <c r="BP112" s="39">
        <f>IF(INDEX($AT$15:$BD$117,$B112,BV$3)&lt;&gt;"-",MAX(BP$14:BP111)+1,0)</f>
        <v>0</v>
      </c>
      <c r="BQ112" s="39" t="str">
        <f t="shared" si="103"/>
        <v/>
      </c>
      <c r="BR112" s="39" t="str">
        <f t="shared" si="143"/>
        <v/>
      </c>
      <c r="BS112" s="105" t="str">
        <f t="shared" si="144"/>
        <v/>
      </c>
      <c r="BT112" s="106" t="str">
        <f t="shared" si="145"/>
        <v/>
      </c>
      <c r="BU112" s="79" t="str">
        <f t="shared" si="146"/>
        <v/>
      </c>
      <c r="BV112" s="85" t="str">
        <f t="shared" si="147"/>
        <v/>
      </c>
      <c r="BW112" s="65" t="str">
        <f t="shared" si="148"/>
        <v/>
      </c>
      <c r="BX112" s="66" t="str">
        <f t="shared" si="122"/>
        <v/>
      </c>
      <c r="BY112" s="100" t="str">
        <f t="shared" si="149"/>
        <v/>
      </c>
      <c r="BZ112" s="198" t="str">
        <f t="shared" si="111"/>
        <v/>
      </c>
      <c r="CA112" s="85"/>
      <c r="CB112" s="85"/>
      <c r="CC112" s="85"/>
      <c r="CD112" s="85"/>
      <c r="CE112" s="85"/>
      <c r="CF112" s="85"/>
      <c r="CG112" s="85"/>
      <c r="CH112" s="85"/>
      <c r="CI112" s="85"/>
      <c r="CJ112" s="85"/>
      <c r="CK112" s="85"/>
      <c r="CL112" s="109" t="s">
        <v>2</v>
      </c>
      <c r="CM112" s="66"/>
      <c r="CN112" s="66"/>
      <c r="CO112" s="66"/>
      <c r="CP112" s="66"/>
      <c r="CQ112" s="66"/>
      <c r="CR112" s="66"/>
      <c r="CS112" s="66"/>
      <c r="CT112" s="66"/>
      <c r="CU112" s="66"/>
      <c r="CV112" s="66"/>
      <c r="CW112" s="66"/>
    </row>
    <row r="113" spans="1:101" ht="8.1" customHeight="1" x14ac:dyDescent="0.15">
      <c r="A113" s="66"/>
      <c r="B113" s="36">
        <f t="shared" si="82"/>
        <v>99</v>
      </c>
      <c r="C113" s="40"/>
      <c r="D113" s="201" t="s">
        <v>2</v>
      </c>
      <c r="E113" s="192"/>
      <c r="F113" s="191"/>
      <c r="G113" s="165"/>
      <c r="H113" s="97"/>
      <c r="I113" s="62"/>
      <c r="J113" s="37"/>
      <c r="K113" s="38"/>
      <c r="L113" s="62"/>
      <c r="M113" s="37"/>
      <c r="N113" s="38"/>
      <c r="O113" s="62"/>
      <c r="P113" s="37"/>
      <c r="Q113" s="38"/>
      <c r="R113" s="62"/>
      <c r="S113" s="37"/>
      <c r="T113" s="38"/>
      <c r="U113" s="62"/>
      <c r="V113" s="37"/>
      <c r="W113" s="38"/>
      <c r="X113" s="62"/>
      <c r="Y113" s="37"/>
      <c r="Z113" s="38"/>
      <c r="AA113" s="62"/>
      <c r="AB113" s="37"/>
      <c r="AC113" s="38"/>
      <c r="AD113" s="62"/>
      <c r="AE113" s="37"/>
      <c r="AF113" s="38"/>
      <c r="AG113" s="62"/>
      <c r="AH113" s="37"/>
      <c r="AI113" s="38"/>
      <c r="AJ113" s="39" t="str">
        <f t="shared" si="112"/>
        <v/>
      </c>
      <c r="AK113" s="39" t="str">
        <f t="shared" si="113"/>
        <v/>
      </c>
      <c r="AL113" s="39" t="str">
        <f t="shared" si="114"/>
        <v/>
      </c>
      <c r="AM113" s="39" t="str">
        <f t="shared" si="115"/>
        <v/>
      </c>
      <c r="AN113" s="39" t="str">
        <f t="shared" si="116"/>
        <v/>
      </c>
      <c r="AO113" s="39" t="str">
        <f t="shared" si="117"/>
        <v/>
      </c>
      <c r="AP113" s="39" t="str">
        <f t="shared" si="118"/>
        <v/>
      </c>
      <c r="AQ113" s="39" t="str">
        <f t="shared" si="119"/>
        <v/>
      </c>
      <c r="AR113" s="39" t="str">
        <f t="shared" si="120"/>
        <v/>
      </c>
      <c r="AS113" s="39" t="str">
        <f t="shared" si="121"/>
        <v/>
      </c>
      <c r="AT113" s="70" t="str">
        <f t="shared" si="123"/>
        <v>-</v>
      </c>
      <c r="AU113" s="57" t="str">
        <f t="shared" si="124"/>
        <v>-</v>
      </c>
      <c r="AV113" s="57" t="str">
        <f t="shared" si="125"/>
        <v>-</v>
      </c>
      <c r="AW113" s="57" t="str">
        <f t="shared" si="126"/>
        <v>-</v>
      </c>
      <c r="AX113" s="75" t="str">
        <f t="shared" si="127"/>
        <v>-</v>
      </c>
      <c r="AY113" s="75" t="str">
        <f t="shared" si="128"/>
        <v>-</v>
      </c>
      <c r="AZ113" s="75" t="str">
        <f t="shared" si="129"/>
        <v>-</v>
      </c>
      <c r="BA113" s="75" t="str">
        <f t="shared" si="130"/>
        <v>-</v>
      </c>
      <c r="BB113" s="75" t="str">
        <f t="shared" si="131"/>
        <v>-</v>
      </c>
      <c r="BC113" s="75" t="str">
        <f t="shared" si="132"/>
        <v>-</v>
      </c>
      <c r="BD113" s="94"/>
      <c r="BE113" s="40" t="str">
        <f t="shared" si="133"/>
        <v>-</v>
      </c>
      <c r="BF113" s="40" t="str">
        <f t="shared" si="134"/>
        <v>-</v>
      </c>
      <c r="BG113" s="40" t="str">
        <f t="shared" si="135"/>
        <v>-</v>
      </c>
      <c r="BH113" s="40" t="str">
        <f t="shared" si="136"/>
        <v>-</v>
      </c>
      <c r="BI113" s="40" t="str">
        <f t="shared" si="137"/>
        <v>-</v>
      </c>
      <c r="BJ113" s="40" t="str">
        <f t="shared" si="138"/>
        <v>-</v>
      </c>
      <c r="BK113" s="40" t="str">
        <f t="shared" si="139"/>
        <v>-</v>
      </c>
      <c r="BL113" s="40" t="str">
        <f t="shared" si="140"/>
        <v>-</v>
      </c>
      <c r="BM113" s="40" t="str">
        <f t="shared" si="141"/>
        <v>-</v>
      </c>
      <c r="BN113" s="40" t="str">
        <f t="shared" si="142"/>
        <v>-</v>
      </c>
      <c r="BO113" s="94" t="s">
        <v>2</v>
      </c>
      <c r="BP113" s="39">
        <f>IF(INDEX($AT$15:$BD$117,$B113,BV$3)&lt;&gt;"-",MAX(BP$14:BP112)+1,0)</f>
        <v>0</v>
      </c>
      <c r="BQ113" s="39" t="str">
        <f t="shared" si="103"/>
        <v/>
      </c>
      <c r="BR113" s="39" t="str">
        <f t="shared" si="143"/>
        <v/>
      </c>
      <c r="BS113" s="105" t="str">
        <f t="shared" si="144"/>
        <v/>
      </c>
      <c r="BT113" s="106" t="str">
        <f t="shared" si="145"/>
        <v/>
      </c>
      <c r="BU113" s="79" t="str">
        <f t="shared" si="146"/>
        <v/>
      </c>
      <c r="BV113" s="85" t="str">
        <f t="shared" si="147"/>
        <v/>
      </c>
      <c r="BW113" s="65" t="str">
        <f t="shared" si="148"/>
        <v/>
      </c>
      <c r="BX113" s="66" t="str">
        <f t="shared" si="122"/>
        <v/>
      </c>
      <c r="BY113" s="100" t="str">
        <f t="shared" si="149"/>
        <v/>
      </c>
      <c r="BZ113" s="198" t="str">
        <f t="shared" si="111"/>
        <v/>
      </c>
      <c r="CA113" s="85"/>
      <c r="CB113" s="85"/>
      <c r="CC113" s="85"/>
      <c r="CD113" s="85"/>
      <c r="CE113" s="85"/>
      <c r="CF113" s="85"/>
      <c r="CG113" s="85"/>
      <c r="CH113" s="85"/>
      <c r="CI113" s="85"/>
      <c r="CJ113" s="85"/>
      <c r="CK113" s="85"/>
      <c r="CL113" s="109" t="s">
        <v>2</v>
      </c>
      <c r="CM113" s="66"/>
      <c r="CN113" s="66"/>
      <c r="CO113" s="66"/>
      <c r="CP113" s="66"/>
      <c r="CQ113" s="66"/>
      <c r="CR113" s="66"/>
      <c r="CS113" s="66"/>
      <c r="CT113" s="66"/>
      <c r="CU113" s="66"/>
      <c r="CV113" s="66"/>
      <c r="CW113" s="66"/>
    </row>
    <row r="114" spans="1:101" ht="8.1" customHeight="1" x14ac:dyDescent="0.15">
      <c r="A114" s="66"/>
      <c r="B114" s="36">
        <f t="shared" si="82"/>
        <v>100</v>
      </c>
      <c r="C114" s="40"/>
      <c r="D114" s="201" t="s">
        <v>2</v>
      </c>
      <c r="E114" s="192"/>
      <c r="F114" s="191"/>
      <c r="G114" s="165"/>
      <c r="H114" s="97"/>
      <c r="I114" s="62"/>
      <c r="J114" s="37"/>
      <c r="K114" s="38"/>
      <c r="L114" s="62"/>
      <c r="M114" s="37"/>
      <c r="N114" s="38"/>
      <c r="O114" s="62"/>
      <c r="P114" s="37"/>
      <c r="Q114" s="38"/>
      <c r="R114" s="62"/>
      <c r="S114" s="37"/>
      <c r="T114" s="38"/>
      <c r="U114" s="62"/>
      <c r="V114" s="37"/>
      <c r="W114" s="38"/>
      <c r="X114" s="62"/>
      <c r="Y114" s="37"/>
      <c r="Z114" s="38"/>
      <c r="AA114" s="62"/>
      <c r="AB114" s="37"/>
      <c r="AC114" s="38"/>
      <c r="AD114" s="62"/>
      <c r="AE114" s="37"/>
      <c r="AF114" s="38"/>
      <c r="AG114" s="62"/>
      <c r="AH114" s="37"/>
      <c r="AI114" s="38"/>
      <c r="AJ114" s="39" t="str">
        <f t="shared" si="112"/>
        <v/>
      </c>
      <c r="AK114" s="39" t="str">
        <f t="shared" si="113"/>
        <v/>
      </c>
      <c r="AL114" s="39" t="str">
        <f t="shared" si="114"/>
        <v/>
      </c>
      <c r="AM114" s="39" t="str">
        <f t="shared" si="115"/>
        <v/>
      </c>
      <c r="AN114" s="39" t="str">
        <f t="shared" si="116"/>
        <v/>
      </c>
      <c r="AO114" s="39" t="str">
        <f t="shared" si="117"/>
        <v/>
      </c>
      <c r="AP114" s="39" t="str">
        <f t="shared" si="118"/>
        <v/>
      </c>
      <c r="AQ114" s="39" t="str">
        <f t="shared" si="119"/>
        <v/>
      </c>
      <c r="AR114" s="39" t="str">
        <f t="shared" si="120"/>
        <v/>
      </c>
      <c r="AS114" s="39" t="str">
        <f t="shared" si="121"/>
        <v/>
      </c>
      <c r="AT114" s="70" t="str">
        <f t="shared" si="123"/>
        <v>-</v>
      </c>
      <c r="AU114" s="57" t="str">
        <f t="shared" si="124"/>
        <v>-</v>
      </c>
      <c r="AV114" s="57" t="str">
        <f t="shared" si="125"/>
        <v>-</v>
      </c>
      <c r="AW114" s="57" t="str">
        <f t="shared" si="126"/>
        <v>-</v>
      </c>
      <c r="AX114" s="75" t="str">
        <f t="shared" si="127"/>
        <v>-</v>
      </c>
      <c r="AY114" s="75" t="str">
        <f t="shared" si="128"/>
        <v>-</v>
      </c>
      <c r="AZ114" s="75" t="str">
        <f t="shared" si="129"/>
        <v>-</v>
      </c>
      <c r="BA114" s="75" t="str">
        <f t="shared" si="130"/>
        <v>-</v>
      </c>
      <c r="BB114" s="75" t="str">
        <f t="shared" si="131"/>
        <v>-</v>
      </c>
      <c r="BC114" s="75" t="str">
        <f t="shared" si="132"/>
        <v>-</v>
      </c>
      <c r="BD114" s="94"/>
      <c r="BE114" s="40" t="str">
        <f t="shared" si="133"/>
        <v>-</v>
      </c>
      <c r="BF114" s="40" t="str">
        <f t="shared" si="134"/>
        <v>-</v>
      </c>
      <c r="BG114" s="40" t="str">
        <f t="shared" si="135"/>
        <v>-</v>
      </c>
      <c r="BH114" s="40" t="str">
        <f t="shared" si="136"/>
        <v>-</v>
      </c>
      <c r="BI114" s="40" t="str">
        <f t="shared" si="137"/>
        <v>-</v>
      </c>
      <c r="BJ114" s="40" t="str">
        <f t="shared" si="138"/>
        <v>-</v>
      </c>
      <c r="BK114" s="40" t="str">
        <f t="shared" si="139"/>
        <v>-</v>
      </c>
      <c r="BL114" s="40" t="str">
        <f t="shared" si="140"/>
        <v>-</v>
      </c>
      <c r="BM114" s="40" t="str">
        <f t="shared" si="141"/>
        <v>-</v>
      </c>
      <c r="BN114" s="40" t="str">
        <f t="shared" si="142"/>
        <v>-</v>
      </c>
      <c r="BO114" s="94" t="s">
        <v>2</v>
      </c>
      <c r="BP114" s="39">
        <f>IF(INDEX($AT$15:$BD$117,$B114,BV$3)&lt;&gt;"-",MAX(BP$14:BP113)+1,0)</f>
        <v>0</v>
      </c>
      <c r="BQ114" s="39" t="str">
        <f t="shared" si="103"/>
        <v/>
      </c>
      <c r="BR114" s="39" t="str">
        <f t="shared" si="143"/>
        <v/>
      </c>
      <c r="BS114" s="105" t="str">
        <f t="shared" si="144"/>
        <v/>
      </c>
      <c r="BT114" s="106" t="str">
        <f t="shared" si="145"/>
        <v/>
      </c>
      <c r="BU114" s="79" t="str">
        <f t="shared" si="146"/>
        <v/>
      </c>
      <c r="BV114" s="85" t="str">
        <f t="shared" si="147"/>
        <v/>
      </c>
      <c r="BW114" s="65" t="str">
        <f t="shared" si="148"/>
        <v/>
      </c>
      <c r="BX114" s="66" t="str">
        <f t="shared" si="122"/>
        <v/>
      </c>
      <c r="BY114" s="100" t="str">
        <f t="shared" si="149"/>
        <v/>
      </c>
      <c r="BZ114" s="198" t="str">
        <f t="shared" si="111"/>
        <v/>
      </c>
      <c r="CA114" s="85"/>
      <c r="CB114" s="85"/>
      <c r="CC114" s="85"/>
      <c r="CD114" s="85"/>
      <c r="CE114" s="85"/>
      <c r="CF114" s="85"/>
      <c r="CG114" s="85"/>
      <c r="CH114" s="85"/>
      <c r="CI114" s="85"/>
      <c r="CJ114" s="85"/>
      <c r="CK114" s="85"/>
      <c r="CL114" s="109" t="s">
        <v>2</v>
      </c>
      <c r="CM114" s="66"/>
      <c r="CN114" s="66"/>
      <c r="CO114" s="66"/>
      <c r="CP114" s="66"/>
      <c r="CQ114" s="66"/>
      <c r="CR114" s="66"/>
      <c r="CS114" s="66"/>
      <c r="CT114" s="66"/>
      <c r="CU114" s="66"/>
      <c r="CV114" s="66"/>
      <c r="CW114" s="66"/>
    </row>
    <row r="115" spans="1:101" ht="8.1" customHeight="1" x14ac:dyDescent="0.15">
      <c r="A115" s="66"/>
      <c r="B115" s="36">
        <f t="shared" si="82"/>
        <v>101</v>
      </c>
      <c r="C115" s="40"/>
      <c r="D115" s="201" t="s">
        <v>2</v>
      </c>
      <c r="E115" s="192"/>
      <c r="F115" s="191"/>
      <c r="G115" s="165"/>
      <c r="H115" s="97"/>
      <c r="I115" s="62"/>
      <c r="J115" s="37"/>
      <c r="K115" s="38"/>
      <c r="L115" s="62"/>
      <c r="M115" s="37"/>
      <c r="N115" s="38"/>
      <c r="O115" s="62"/>
      <c r="P115" s="37"/>
      <c r="Q115" s="38"/>
      <c r="R115" s="62"/>
      <c r="S115" s="37"/>
      <c r="T115" s="38"/>
      <c r="U115" s="62"/>
      <c r="V115" s="37"/>
      <c r="W115" s="38"/>
      <c r="X115" s="62"/>
      <c r="Y115" s="37"/>
      <c r="Z115" s="38"/>
      <c r="AA115" s="62"/>
      <c r="AB115" s="37"/>
      <c r="AC115" s="38"/>
      <c r="AD115" s="62"/>
      <c r="AE115" s="37"/>
      <c r="AF115" s="38"/>
      <c r="AG115" s="62"/>
      <c r="AH115" s="37"/>
      <c r="AI115" s="38"/>
      <c r="AJ115" s="39" t="str">
        <f t="shared" si="112"/>
        <v/>
      </c>
      <c r="AK115" s="39" t="str">
        <f t="shared" si="113"/>
        <v/>
      </c>
      <c r="AL115" s="39" t="str">
        <f t="shared" si="114"/>
        <v/>
      </c>
      <c r="AM115" s="39" t="str">
        <f t="shared" si="115"/>
        <v/>
      </c>
      <c r="AN115" s="39" t="str">
        <f t="shared" si="116"/>
        <v/>
      </c>
      <c r="AO115" s="39" t="str">
        <f t="shared" si="117"/>
        <v/>
      </c>
      <c r="AP115" s="39" t="str">
        <f t="shared" si="118"/>
        <v/>
      </c>
      <c r="AQ115" s="39" t="str">
        <f t="shared" si="119"/>
        <v/>
      </c>
      <c r="AR115" s="39" t="str">
        <f t="shared" si="120"/>
        <v/>
      </c>
      <c r="AS115" s="39" t="str">
        <f t="shared" si="121"/>
        <v/>
      </c>
      <c r="AT115" s="70" t="str">
        <f t="shared" si="123"/>
        <v>-</v>
      </c>
      <c r="AU115" s="57" t="str">
        <f t="shared" si="124"/>
        <v>-</v>
      </c>
      <c r="AV115" s="57" t="str">
        <f t="shared" si="125"/>
        <v>-</v>
      </c>
      <c r="AW115" s="57" t="str">
        <f t="shared" si="126"/>
        <v>-</v>
      </c>
      <c r="AX115" s="75" t="str">
        <f t="shared" si="127"/>
        <v>-</v>
      </c>
      <c r="AY115" s="75" t="str">
        <f t="shared" si="128"/>
        <v>-</v>
      </c>
      <c r="AZ115" s="75" t="str">
        <f t="shared" si="129"/>
        <v>-</v>
      </c>
      <c r="BA115" s="75" t="str">
        <f t="shared" si="130"/>
        <v>-</v>
      </c>
      <c r="BB115" s="75" t="str">
        <f t="shared" si="131"/>
        <v>-</v>
      </c>
      <c r="BC115" s="75" t="str">
        <f t="shared" si="132"/>
        <v>-</v>
      </c>
      <c r="BD115" s="94"/>
      <c r="BE115" s="40" t="str">
        <f t="shared" si="133"/>
        <v>-</v>
      </c>
      <c r="BF115" s="40" t="str">
        <f t="shared" si="134"/>
        <v>-</v>
      </c>
      <c r="BG115" s="40" t="str">
        <f t="shared" si="135"/>
        <v>-</v>
      </c>
      <c r="BH115" s="40" t="str">
        <f t="shared" si="136"/>
        <v>-</v>
      </c>
      <c r="BI115" s="40" t="str">
        <f t="shared" si="137"/>
        <v>-</v>
      </c>
      <c r="BJ115" s="40" t="str">
        <f t="shared" si="138"/>
        <v>-</v>
      </c>
      <c r="BK115" s="40" t="str">
        <f t="shared" si="139"/>
        <v>-</v>
      </c>
      <c r="BL115" s="40" t="str">
        <f t="shared" si="140"/>
        <v>-</v>
      </c>
      <c r="BM115" s="40" t="str">
        <f t="shared" si="141"/>
        <v>-</v>
      </c>
      <c r="BN115" s="40" t="str">
        <f t="shared" si="142"/>
        <v>-</v>
      </c>
      <c r="BO115" s="94" t="s">
        <v>2</v>
      </c>
      <c r="BP115" s="39">
        <f>IF(INDEX($AT$15:$BD$117,$B115,BV$3)&lt;&gt;"-",MAX(BP$14:BP114)+1,0)</f>
        <v>0</v>
      </c>
      <c r="BQ115" s="39" t="str">
        <f t="shared" si="103"/>
        <v/>
      </c>
      <c r="BR115" s="39" t="str">
        <f t="shared" si="143"/>
        <v/>
      </c>
      <c r="BS115" s="105" t="str">
        <f t="shared" si="144"/>
        <v/>
      </c>
      <c r="BT115" s="106" t="str">
        <f t="shared" si="145"/>
        <v/>
      </c>
      <c r="BU115" s="79" t="str">
        <f t="shared" si="146"/>
        <v/>
      </c>
      <c r="BV115" s="85" t="str">
        <f t="shared" si="147"/>
        <v/>
      </c>
      <c r="BW115" s="65" t="str">
        <f t="shared" si="148"/>
        <v/>
      </c>
      <c r="BX115" s="66" t="str">
        <f t="shared" si="122"/>
        <v/>
      </c>
      <c r="BY115" s="100" t="str">
        <f t="shared" si="149"/>
        <v/>
      </c>
      <c r="BZ115" s="198" t="str">
        <f t="shared" si="111"/>
        <v/>
      </c>
      <c r="CA115" s="85"/>
      <c r="CB115" s="85"/>
      <c r="CC115" s="85"/>
      <c r="CD115" s="85"/>
      <c r="CE115" s="85"/>
      <c r="CF115" s="85"/>
      <c r="CG115" s="85"/>
      <c r="CH115" s="85"/>
      <c r="CI115" s="85"/>
      <c r="CJ115" s="85"/>
      <c r="CK115" s="85"/>
      <c r="CL115" s="109" t="s">
        <v>2</v>
      </c>
      <c r="CM115" s="66"/>
      <c r="CN115" s="66"/>
      <c r="CO115" s="66"/>
      <c r="CP115" s="66"/>
      <c r="CQ115" s="66"/>
      <c r="CR115" s="66"/>
      <c r="CS115" s="66"/>
      <c r="CT115" s="66"/>
      <c r="CU115" s="66"/>
      <c r="CV115" s="66"/>
      <c r="CW115" s="66"/>
    </row>
    <row r="116" spans="1:101" ht="8.1" customHeight="1" x14ac:dyDescent="0.15">
      <c r="A116" s="66" t="s">
        <v>2</v>
      </c>
      <c r="B116" s="36">
        <f t="shared" si="82"/>
        <v>102</v>
      </c>
      <c r="C116" s="40"/>
      <c r="D116" s="201" t="s">
        <v>2</v>
      </c>
      <c r="E116" s="192"/>
      <c r="F116" s="191" t="s">
        <v>111</v>
      </c>
      <c r="G116" s="165" t="s">
        <v>2</v>
      </c>
      <c r="H116" s="97"/>
      <c r="I116" s="62"/>
      <c r="J116" s="37"/>
      <c r="K116" s="38"/>
      <c r="L116" s="62"/>
      <c r="M116" s="37"/>
      <c r="N116" s="38"/>
      <c r="O116" s="62"/>
      <c r="P116" s="37"/>
      <c r="Q116" s="38"/>
      <c r="R116" s="62"/>
      <c r="S116" s="37"/>
      <c r="T116" s="38"/>
      <c r="U116" s="62"/>
      <c r="V116" s="37"/>
      <c r="W116" s="38"/>
      <c r="X116" s="62"/>
      <c r="Y116" s="37"/>
      <c r="Z116" s="38"/>
      <c r="AA116" s="62"/>
      <c r="AB116" s="37"/>
      <c r="AC116" s="38"/>
      <c r="AD116" s="62"/>
      <c r="AE116" s="37"/>
      <c r="AF116" s="38"/>
      <c r="AG116" s="62"/>
      <c r="AH116" s="37"/>
      <c r="AI116" s="38"/>
      <c r="AJ116" s="39" t="str">
        <f>IF(ISNUMBER(MATCH($C116,$F$15:$F$117,0)),MATCH($C116,$F$15:$F$117,0),(((IF(ISNUMBER(MATCH($C116,$E$15:$E$117,0)),MATCH($C116,$E$15:$E$117,0),"")))))</f>
        <v/>
      </c>
      <c r="AK116" s="39" t="str">
        <f>IF(ISNUMBER(MATCH($C116,$J$15:$J$117,0)),MATCH($C116,$J$15:$J$117,0),(((IF(ISNUMBER(MATCH($C116,$I$15:$I$117,0)),MATCH($C116,$I$15:$I$117,0),"")))))</f>
        <v/>
      </c>
      <c r="AL116" s="39" t="str">
        <f>IF(ISNUMBER(MATCH($C116,$M$15:$M$117,0)),MATCH($C116,$M$15:$M$117,0),(((IF(ISNUMBER(MATCH($C116,$L$15:$L$117,0)),MATCH($C116,$L$15:$L$117,0),"")))))</f>
        <v/>
      </c>
      <c r="AM116" s="39" t="str">
        <f>IF(ISNUMBER(MATCH($C116,$P$15:$P$117,0)),MATCH($C116,$P$15:$P$117,0),(((IF(ISNUMBER(MATCH($C116,$O$15:$O$117,0)),MATCH($C116,$O$15:$O$117,0),"")))))</f>
        <v/>
      </c>
      <c r="AN116" s="39" t="str">
        <f>IF(ISNUMBER(MATCH($C116,$S$15:$S$117,0)),MATCH($C116,$S$15:$S$117,0),(((IF(ISNUMBER(MATCH($C116,$R$15:$R$117,0)),MATCH($C116,$R$15:$R$117,0),"")))))</f>
        <v/>
      </c>
      <c r="AO116" s="39" t="str">
        <f>IF(ISNUMBER(MATCH($C116,$V$15:$V$117,0)),MATCH($C116,$V$15:$V$117,0),(((IF(ISNUMBER(MATCH($C116,$U$15:$U$117,0)),MATCH($C116,$U$15:$U$117,0),"")))))</f>
        <v/>
      </c>
      <c r="AP116" s="39" t="str">
        <f>IF(ISNUMBER(MATCH($C116,$Y$15:$Y$117,0)),MATCH($C116,$Y$15:$Y$117,0),(((IF(ISNUMBER(MATCH($C116,$X$15:$X$117,0)),MATCH($C116,$X$15:$X$117,0),"")))))</f>
        <v/>
      </c>
      <c r="AQ116" s="39" t="str">
        <f>IF(ISNUMBER(MATCH($C116,$AB$15:$AB$117,0)),MATCH($C116,$AB$15:$AB$117,0),(((IF(ISNUMBER(MATCH($C116,$AA$15:$AA$117,0)),MATCH($C116,$AA$15:$AA$117,0),"")))))</f>
        <v/>
      </c>
      <c r="AR116" s="39" t="str">
        <f>IF(ISNUMBER(MATCH($C116,$AE$15:$AE$117,0)),MATCH($C116,$AE$15:$AE$117,0),(((IF(ISNUMBER(MATCH($C116,$AD$15:$AD$117,0)),MATCH($C116,$AD$15:$AD$117,0),"")))))</f>
        <v/>
      </c>
      <c r="AS116" s="39" t="str">
        <f t="shared" si="121"/>
        <v/>
      </c>
      <c r="AT116" s="70" t="str">
        <f t="shared" si="123"/>
        <v>-</v>
      </c>
      <c r="AU116" s="57" t="str">
        <f t="shared" si="124"/>
        <v>-</v>
      </c>
      <c r="AV116" s="57" t="str">
        <f t="shared" si="125"/>
        <v>-</v>
      </c>
      <c r="AW116" s="57" t="str">
        <f t="shared" si="126"/>
        <v>-</v>
      </c>
      <c r="AX116" s="75" t="str">
        <f t="shared" si="127"/>
        <v>-</v>
      </c>
      <c r="AY116" s="75" t="str">
        <f t="shared" si="128"/>
        <v>-</v>
      </c>
      <c r="AZ116" s="75" t="str">
        <f t="shared" si="129"/>
        <v>-</v>
      </c>
      <c r="BA116" s="75" t="str">
        <f t="shared" si="130"/>
        <v>-</v>
      </c>
      <c r="BB116" s="75" t="str">
        <f t="shared" si="131"/>
        <v>-</v>
      </c>
      <c r="BC116" s="75" t="str">
        <f t="shared" si="132"/>
        <v>-</v>
      </c>
      <c r="BD116" s="94"/>
      <c r="BE116" s="40" t="str">
        <f t="shared" si="133"/>
        <v>-</v>
      </c>
      <c r="BF116" s="40" t="str">
        <f t="shared" si="134"/>
        <v>-</v>
      </c>
      <c r="BG116" s="40" t="str">
        <f t="shared" si="135"/>
        <v>-</v>
      </c>
      <c r="BH116" s="40" t="str">
        <f t="shared" si="136"/>
        <v>-</v>
      </c>
      <c r="BI116" s="40" t="str">
        <f t="shared" si="137"/>
        <v>-</v>
      </c>
      <c r="BJ116" s="40" t="str">
        <f t="shared" si="138"/>
        <v>-</v>
      </c>
      <c r="BK116" s="40" t="str">
        <f t="shared" si="139"/>
        <v>-</v>
      </c>
      <c r="BL116" s="40" t="str">
        <f t="shared" si="140"/>
        <v>-</v>
      </c>
      <c r="BM116" s="40" t="str">
        <f t="shared" si="141"/>
        <v>-</v>
      </c>
      <c r="BN116" s="40" t="str">
        <f t="shared" si="142"/>
        <v>-</v>
      </c>
      <c r="BO116" s="94" t="s">
        <v>2</v>
      </c>
      <c r="BP116" s="39">
        <f>IF(INDEX($AT$15:$BD$117,$B116,BV$3)&lt;&gt;"-",MAX(BP$14:BP103)+1,0)</f>
        <v>0</v>
      </c>
      <c r="BQ116" s="39" t="str">
        <f>IF(BQ103="","",IF($B116&lt;=$BP$12,$B116,""))</f>
        <v/>
      </c>
      <c r="BR116" s="39" t="str">
        <f t="shared" si="143"/>
        <v/>
      </c>
      <c r="BS116" s="105" t="str">
        <f t="shared" si="144"/>
        <v/>
      </c>
      <c r="BT116" s="106" t="str">
        <f t="shared" si="145"/>
        <v/>
      </c>
      <c r="BU116" s="79" t="str">
        <f t="shared" si="146"/>
        <v/>
      </c>
      <c r="BV116" s="85" t="str">
        <f t="shared" si="147"/>
        <v/>
      </c>
      <c r="BW116" s="65" t="str">
        <f t="shared" si="148"/>
        <v/>
      </c>
      <c r="BX116" s="66" t="str">
        <f t="shared" ref="BX116:BX117" si="150">IF(AND(ISNUMBER(BV116),BU116=""),BV116,IF(MATCH(BW116,$BW$15:$BW$117,0)&lt;&gt;BU116,"",0))</f>
        <v/>
      </c>
      <c r="BY116" s="100" t="str">
        <f t="shared" si="149"/>
        <v/>
      </c>
      <c r="BZ116" s="198" t="str">
        <f t="shared" si="111"/>
        <v/>
      </c>
      <c r="CA116" s="85"/>
      <c r="CB116" s="85"/>
      <c r="CC116" s="85"/>
      <c r="CD116" s="85"/>
      <c r="CE116" s="85"/>
      <c r="CF116" s="85"/>
      <c r="CG116" s="85"/>
      <c r="CH116" s="85"/>
      <c r="CI116" s="85"/>
      <c r="CJ116" s="85"/>
      <c r="CK116" s="85"/>
      <c r="CL116" s="109" t="s">
        <v>2</v>
      </c>
      <c r="CM116" s="66"/>
      <c r="CN116" s="66"/>
      <c r="CO116" s="66"/>
      <c r="CP116" s="66"/>
      <c r="CQ116" s="66"/>
      <c r="CR116" s="66"/>
      <c r="CS116" s="66"/>
      <c r="CT116" s="66"/>
      <c r="CU116" s="66"/>
      <c r="CV116" s="66"/>
      <c r="CW116" s="66"/>
    </row>
    <row r="117" spans="1:101" ht="8.1" customHeight="1" x14ac:dyDescent="0.15">
      <c r="A117" s="66" t="s">
        <v>2</v>
      </c>
      <c r="B117" s="36">
        <f t="shared" si="82"/>
        <v>103</v>
      </c>
      <c r="C117" s="40" t="s">
        <v>69</v>
      </c>
      <c r="D117" s="201" t="s">
        <v>2</v>
      </c>
      <c r="E117" s="192"/>
      <c r="F117" s="191" t="s">
        <v>133</v>
      </c>
      <c r="G117" s="165" t="s">
        <v>2</v>
      </c>
      <c r="H117" s="97"/>
      <c r="I117" s="62"/>
      <c r="J117" s="37"/>
      <c r="K117" s="38"/>
      <c r="L117" s="62"/>
      <c r="M117" s="37"/>
      <c r="N117" s="38"/>
      <c r="O117" s="62"/>
      <c r="P117" s="37"/>
      <c r="Q117" s="38"/>
      <c r="R117" s="62"/>
      <c r="S117" s="37"/>
      <c r="T117" s="38"/>
      <c r="U117" s="62"/>
      <c r="V117" s="37"/>
      <c r="W117" s="38"/>
      <c r="X117" s="62"/>
      <c r="Y117" s="37"/>
      <c r="Z117" s="38"/>
      <c r="AA117" s="62"/>
      <c r="AB117" s="37"/>
      <c r="AC117" s="38"/>
      <c r="AD117" s="62"/>
      <c r="AE117" s="37"/>
      <c r="AF117" s="38"/>
      <c r="AG117" s="62"/>
      <c r="AH117" s="37"/>
      <c r="AI117" s="38"/>
      <c r="AJ117" s="39">
        <f>IF(ISNUMBER(MATCH($C117,$F$15:$F$117,0)),MATCH($C117,$F$15:$F$117,0),(((IF(ISNUMBER(MATCH($C117,$E$15:$E$117,0)),MATCH($C117,$E$15:$E$117,0),"")))))</f>
        <v>59</v>
      </c>
      <c r="AK117" s="39" t="str">
        <f>IF(ISNUMBER(MATCH($C117,$J$15:$J$117,0)),MATCH($C117,$J$15:$J$117,0),(((IF(ISNUMBER(MATCH($C117,$I$15:$I$117,0)),MATCH($C117,$I$15:$I$117,0),"")))))</f>
        <v/>
      </c>
      <c r="AL117" s="39" t="str">
        <f>IF(ISNUMBER(MATCH($C117,$M$15:$M$117,0)),MATCH($C117,$M$15:$M$117,0),(((IF(ISNUMBER(MATCH($C117,$L$15:$L$117,0)),MATCH($C117,$L$15:$L$117,0),"")))))</f>
        <v/>
      </c>
      <c r="AM117" s="39" t="str">
        <f>IF(ISNUMBER(MATCH($C117,$P$15:$P$117,0)),MATCH($C117,$P$15:$P$117,0),(((IF(ISNUMBER(MATCH($C117,$O$15:$O$117,0)),MATCH($C117,$O$15:$O$117,0),"")))))</f>
        <v/>
      </c>
      <c r="AN117" s="39" t="str">
        <f>IF(ISNUMBER(MATCH($C117,$S$15:$S$117,0)),MATCH($C117,$S$15:$S$117,0),(((IF(ISNUMBER(MATCH($C117,$R$15:$R$117,0)),MATCH($C117,$R$15:$R$117,0),"")))))</f>
        <v/>
      </c>
      <c r="AO117" s="39" t="str">
        <f>IF(ISNUMBER(MATCH($C117,$V$15:$V$117,0)),MATCH($C117,$V$15:$V$117,0),(((IF(ISNUMBER(MATCH($C117,$U$15:$U$117,0)),MATCH($C117,$U$15:$U$117,0),"")))))</f>
        <v/>
      </c>
      <c r="AP117" s="39" t="str">
        <f>IF(ISNUMBER(MATCH($C117,$Y$15:$Y$117,0)),MATCH($C117,$Y$15:$Y$117,0),(((IF(ISNUMBER(MATCH($C117,$X$15:$X$117,0)),MATCH($C117,$X$15:$X$117,0),"")))))</f>
        <v/>
      </c>
      <c r="AQ117" s="39" t="str">
        <f>IF(ISNUMBER(MATCH($C117,$AB$15:$AB$117,0)),MATCH($C117,$AB$15:$AB$117,0),(((IF(ISNUMBER(MATCH($C117,$AA$15:$AA$117,0)),MATCH($C117,$AA$15:$AA$117,0),"")))))</f>
        <v/>
      </c>
      <c r="AR117" s="39" t="str">
        <f>IF(ISNUMBER(MATCH($C117,$AE$15:$AE$117,0)),MATCH($C117,$AE$15:$AE$117,0),(((IF(ISNUMBER(MATCH($C117,$AD$15:$AD$117,0)),MATCH($C117,$AD$15:$AD$117,0),"")))))</f>
        <v/>
      </c>
      <c r="AS117" s="39" t="str">
        <f t="shared" si="121"/>
        <v/>
      </c>
      <c r="AT117" s="70" t="str">
        <f t="shared" si="123"/>
        <v>chdspd</v>
      </c>
      <c r="AU117" s="57" t="str">
        <f t="shared" si="124"/>
        <v>-</v>
      </c>
      <c r="AV117" s="57" t="str">
        <f t="shared" si="125"/>
        <v>-</v>
      </c>
      <c r="AW117" s="57" t="str">
        <f t="shared" si="126"/>
        <v>-</v>
      </c>
      <c r="AX117" s="75" t="str">
        <f t="shared" si="127"/>
        <v>-</v>
      </c>
      <c r="AY117" s="75" t="str">
        <f t="shared" si="128"/>
        <v>-</v>
      </c>
      <c r="AZ117" s="75" t="str">
        <f t="shared" si="129"/>
        <v>-</v>
      </c>
      <c r="BA117" s="75" t="str">
        <f t="shared" si="130"/>
        <v>-</v>
      </c>
      <c r="BB117" s="75" t="str">
        <f t="shared" si="131"/>
        <v>-</v>
      </c>
      <c r="BC117" s="75" t="str">
        <f t="shared" si="132"/>
        <v>-</v>
      </c>
      <c r="BD117" s="94"/>
      <c r="BE117" s="40" t="str">
        <f t="shared" si="133"/>
        <v>0''</v>
      </c>
      <c r="BF117" s="40" t="str">
        <f t="shared" si="134"/>
        <v>-</v>
      </c>
      <c r="BG117" s="40" t="str">
        <f t="shared" si="135"/>
        <v>-</v>
      </c>
      <c r="BH117" s="40" t="str">
        <f t="shared" si="136"/>
        <v>-</v>
      </c>
      <c r="BI117" s="40" t="str">
        <f t="shared" si="137"/>
        <v>-</v>
      </c>
      <c r="BJ117" s="40" t="str">
        <f t="shared" si="138"/>
        <v>-</v>
      </c>
      <c r="BK117" s="40" t="str">
        <f t="shared" si="139"/>
        <v>-</v>
      </c>
      <c r="BL117" s="40" t="str">
        <f t="shared" si="140"/>
        <v>-</v>
      </c>
      <c r="BM117" s="40" t="str">
        <f t="shared" si="141"/>
        <v>-</v>
      </c>
      <c r="BN117" s="40" t="str">
        <f t="shared" si="142"/>
        <v>-</v>
      </c>
      <c r="BO117" s="94" t="s">
        <v>2</v>
      </c>
      <c r="BP117" s="39">
        <f>IF(INDEX($AT$15:$BD$117,$B117,BV$3)&lt;&gt;"-",MAX(BP$14:BP116)+1,0)</f>
        <v>0</v>
      </c>
      <c r="BQ117" s="39" t="str">
        <f>IF(BQ116="","",IF($B117&lt;=$BP$12,$B117,""))</f>
        <v/>
      </c>
      <c r="BR117" s="39" t="str">
        <f t="shared" si="143"/>
        <v/>
      </c>
      <c r="BS117" s="105" t="str">
        <f t="shared" si="144"/>
        <v/>
      </c>
      <c r="BT117" s="106" t="str">
        <f t="shared" si="145"/>
        <v/>
      </c>
      <c r="BU117" s="79" t="str">
        <f t="shared" si="146"/>
        <v/>
      </c>
      <c r="BV117" s="85" t="str">
        <f t="shared" si="147"/>
        <v/>
      </c>
      <c r="BW117" s="65" t="str">
        <f t="shared" si="148"/>
        <v/>
      </c>
      <c r="BX117" s="66" t="str">
        <f t="shared" si="150"/>
        <v/>
      </c>
      <c r="BY117" s="100" t="str">
        <f t="shared" si="149"/>
        <v/>
      </c>
      <c r="BZ117" s="198" t="str">
        <f t="shared" si="111"/>
        <v/>
      </c>
      <c r="CA117" s="85"/>
      <c r="CB117" s="85"/>
      <c r="CC117" s="85"/>
      <c r="CD117" s="85"/>
      <c r="CE117" s="85"/>
      <c r="CF117" s="85"/>
      <c r="CG117" s="85"/>
      <c r="CH117" s="85"/>
      <c r="CI117" s="85"/>
      <c r="CJ117" s="85"/>
      <c r="CK117" s="85"/>
      <c r="CL117" s="109" t="s">
        <v>2</v>
      </c>
      <c r="CM117" s="66"/>
      <c r="CN117" s="66"/>
      <c r="CO117" s="66"/>
      <c r="CP117" s="66"/>
      <c r="CQ117" s="66"/>
      <c r="CR117" s="66"/>
      <c r="CS117" s="66"/>
      <c r="CT117" s="66"/>
      <c r="CU117" s="66"/>
      <c r="CV117" s="66"/>
      <c r="CW117" s="66"/>
    </row>
    <row r="118" spans="1:101" ht="8.1" customHeight="1" x14ac:dyDescent="0.25">
      <c r="A118" s="87" t="s">
        <v>157</v>
      </c>
      <c r="B118" s="57"/>
      <c r="C118" s="57"/>
      <c r="D118" s="57"/>
      <c r="E118" s="193"/>
      <c r="F118" s="193"/>
      <c r="G118" s="57"/>
      <c r="H118" s="57"/>
      <c r="I118" s="57"/>
      <c r="J118" s="57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  <c r="V118" s="57"/>
      <c r="W118" s="57"/>
      <c r="X118" s="57"/>
      <c r="Y118" s="57"/>
      <c r="Z118" s="57"/>
      <c r="AA118" s="57"/>
      <c r="AB118" s="57"/>
      <c r="AC118" s="57"/>
      <c r="AD118" s="57"/>
      <c r="AE118" s="57"/>
      <c r="AF118" s="57"/>
      <c r="AG118" s="57"/>
      <c r="AH118" s="57"/>
      <c r="AI118" s="57"/>
      <c r="AJ118" s="57"/>
      <c r="AK118" s="57"/>
      <c r="AL118" s="57"/>
      <c r="AM118" s="57"/>
      <c r="AN118" s="57"/>
      <c r="AO118" s="57"/>
      <c r="AP118" s="57"/>
      <c r="AQ118" s="57"/>
      <c r="AR118" s="57"/>
      <c r="AS118" s="57"/>
      <c r="AT118" s="57"/>
      <c r="AU118" s="57"/>
      <c r="AV118" s="57"/>
      <c r="AW118" s="57"/>
      <c r="AX118" s="57"/>
      <c r="AY118" s="57"/>
      <c r="AZ118" s="57"/>
      <c r="BA118" s="57"/>
      <c r="BB118" s="57"/>
      <c r="BC118" s="57"/>
      <c r="BD118" s="57"/>
      <c r="BE118" s="57"/>
      <c r="BF118" s="57"/>
      <c r="BG118" s="57"/>
      <c r="BH118" s="57"/>
      <c r="BI118" s="57"/>
      <c r="BJ118" s="57"/>
      <c r="BK118" s="57"/>
      <c r="BL118" s="57"/>
      <c r="BM118" s="57"/>
      <c r="BN118" s="57"/>
      <c r="BO118" s="57"/>
      <c r="BP118" s="57"/>
      <c r="BQ118" s="57"/>
      <c r="BR118" s="57"/>
      <c r="BS118" s="57"/>
      <c r="BT118" s="57"/>
      <c r="BU118" s="57"/>
      <c r="BV118" s="57"/>
      <c r="BW118" s="57"/>
      <c r="BX118" s="57"/>
      <c r="BY118" s="57"/>
      <c r="BZ118" s="57"/>
      <c r="CA118" s="57"/>
      <c r="CB118" s="57"/>
      <c r="CC118" s="57"/>
      <c r="CD118" s="57"/>
      <c r="CE118" s="57"/>
      <c r="CF118" s="57"/>
      <c r="CG118" s="57"/>
      <c r="CH118" s="57"/>
      <c r="CI118" s="57"/>
      <c r="CJ118" s="57"/>
      <c r="CK118" s="57"/>
      <c r="CL118" s="57"/>
      <c r="CM118" s="57"/>
      <c r="CN118" s="57"/>
      <c r="CO118" s="57"/>
      <c r="CP118" s="57"/>
      <c r="CQ118" s="57"/>
      <c r="CR118" s="57"/>
      <c r="CS118" s="57"/>
      <c r="CT118" s="57"/>
      <c r="CU118" s="57"/>
      <c r="CV118" s="57"/>
      <c r="CW118" s="40" t="s">
        <v>2</v>
      </c>
    </row>
    <row r="119" spans="1:101" ht="8.1" customHeight="1" x14ac:dyDescent="0.25">
      <c r="A119" s="40" t="s">
        <v>2</v>
      </c>
      <c r="B119" s="40" t="s">
        <v>2</v>
      </c>
      <c r="C119" s="40" t="s">
        <v>2</v>
      </c>
      <c r="D119" s="40" t="s">
        <v>2</v>
      </c>
      <c r="E119" s="40" t="s">
        <v>2</v>
      </c>
      <c r="F119" s="40" t="s">
        <v>2</v>
      </c>
      <c r="G119" s="40" t="s">
        <v>2</v>
      </c>
      <c r="H119" s="40" t="s">
        <v>2</v>
      </c>
      <c r="I119" s="40" t="s">
        <v>2</v>
      </c>
      <c r="J119" s="40" t="s">
        <v>2</v>
      </c>
      <c r="K119" s="40" t="s">
        <v>2</v>
      </c>
      <c r="L119" s="40" t="s">
        <v>2</v>
      </c>
      <c r="M119" s="40" t="s">
        <v>2</v>
      </c>
      <c r="N119" s="40" t="s">
        <v>2</v>
      </c>
      <c r="O119" s="40" t="s">
        <v>2</v>
      </c>
      <c r="P119" s="40" t="s">
        <v>2</v>
      </c>
      <c r="Q119" s="40" t="s">
        <v>2</v>
      </c>
      <c r="R119" s="40" t="s">
        <v>2</v>
      </c>
      <c r="S119" s="40" t="s">
        <v>2</v>
      </c>
      <c r="T119" s="40" t="s">
        <v>2</v>
      </c>
      <c r="U119" s="40" t="s">
        <v>2</v>
      </c>
      <c r="V119" s="40" t="s">
        <v>2</v>
      </c>
      <c r="W119" s="40" t="s">
        <v>2</v>
      </c>
      <c r="X119" s="40" t="s">
        <v>2</v>
      </c>
      <c r="Y119" s="40" t="s">
        <v>2</v>
      </c>
      <c r="Z119" s="40" t="s">
        <v>2</v>
      </c>
      <c r="AA119" s="40" t="s">
        <v>2</v>
      </c>
      <c r="AB119" s="40" t="s">
        <v>2</v>
      </c>
      <c r="AC119" s="40" t="s">
        <v>2</v>
      </c>
      <c r="AD119" s="40" t="s">
        <v>2</v>
      </c>
      <c r="AE119" s="40" t="s">
        <v>2</v>
      </c>
      <c r="AF119" s="40" t="s">
        <v>2</v>
      </c>
      <c r="AG119" s="40" t="s">
        <v>2</v>
      </c>
      <c r="AH119" s="40" t="s">
        <v>2</v>
      </c>
      <c r="AI119" s="40" t="s">
        <v>2</v>
      </c>
      <c r="AJ119" s="40" t="s">
        <v>2</v>
      </c>
      <c r="AK119" s="40" t="s">
        <v>2</v>
      </c>
      <c r="AL119" s="40" t="s">
        <v>2</v>
      </c>
      <c r="AM119" s="40" t="s">
        <v>2</v>
      </c>
      <c r="AN119" s="40" t="s">
        <v>2</v>
      </c>
      <c r="AO119" s="40" t="s">
        <v>2</v>
      </c>
      <c r="AP119" s="40" t="s">
        <v>2</v>
      </c>
      <c r="AQ119" s="40" t="s">
        <v>2</v>
      </c>
      <c r="AR119" s="40" t="s">
        <v>2</v>
      </c>
      <c r="AS119" s="40" t="s">
        <v>2</v>
      </c>
      <c r="AT119" s="40" t="s">
        <v>2</v>
      </c>
      <c r="AU119" s="40" t="s">
        <v>2</v>
      </c>
      <c r="AV119" s="40" t="s">
        <v>2</v>
      </c>
      <c r="AW119" s="40" t="s">
        <v>2</v>
      </c>
      <c r="AX119" s="40" t="s">
        <v>2</v>
      </c>
      <c r="AY119" s="40" t="s">
        <v>2</v>
      </c>
      <c r="AZ119" s="40" t="s">
        <v>2</v>
      </c>
      <c r="BA119" s="40" t="s">
        <v>2</v>
      </c>
      <c r="BB119" s="40" t="s">
        <v>2</v>
      </c>
      <c r="BC119" s="40" t="s">
        <v>2</v>
      </c>
      <c r="BD119" s="40" t="s">
        <v>2</v>
      </c>
      <c r="BE119" s="40" t="s">
        <v>2</v>
      </c>
      <c r="BF119" s="40" t="s">
        <v>2</v>
      </c>
      <c r="BG119" s="40" t="s">
        <v>2</v>
      </c>
      <c r="BH119" s="40" t="s">
        <v>2</v>
      </c>
      <c r="BI119" s="40" t="s">
        <v>2</v>
      </c>
      <c r="BJ119" s="40" t="s">
        <v>2</v>
      </c>
      <c r="BK119" s="40" t="s">
        <v>2</v>
      </c>
      <c r="BL119" s="40" t="s">
        <v>2</v>
      </c>
      <c r="BM119" s="40" t="s">
        <v>2</v>
      </c>
      <c r="BN119" s="40" t="s">
        <v>2</v>
      </c>
      <c r="BO119" s="40" t="s">
        <v>2</v>
      </c>
      <c r="BP119" s="40" t="s">
        <v>2</v>
      </c>
      <c r="BQ119" s="40" t="s">
        <v>2</v>
      </c>
      <c r="BR119" s="40" t="s">
        <v>2</v>
      </c>
      <c r="BS119" s="40" t="s">
        <v>2</v>
      </c>
      <c r="BT119" s="40" t="s">
        <v>2</v>
      </c>
      <c r="BU119" s="40" t="s">
        <v>2</v>
      </c>
      <c r="BV119" s="40" t="s">
        <v>2</v>
      </c>
      <c r="BW119" s="40" t="s">
        <v>2</v>
      </c>
      <c r="BX119" s="40" t="s">
        <v>2</v>
      </c>
      <c r="BY119" s="40" t="s">
        <v>2</v>
      </c>
      <c r="BZ119" s="40" t="s">
        <v>2</v>
      </c>
      <c r="CA119" s="40" t="s">
        <v>2</v>
      </c>
      <c r="CB119" s="40" t="s">
        <v>2</v>
      </c>
      <c r="CC119" s="40" t="s">
        <v>2</v>
      </c>
      <c r="CD119" s="40" t="s">
        <v>2</v>
      </c>
      <c r="CE119" s="40" t="s">
        <v>2</v>
      </c>
      <c r="CF119" s="40" t="s">
        <v>2</v>
      </c>
      <c r="CG119" s="40" t="s">
        <v>2</v>
      </c>
      <c r="CH119" s="40" t="s">
        <v>2</v>
      </c>
      <c r="CI119" s="40" t="s">
        <v>2</v>
      </c>
      <c r="CJ119" s="40"/>
      <c r="CK119" s="40"/>
      <c r="CL119" s="40" t="s">
        <v>2</v>
      </c>
      <c r="CM119" s="40" t="s">
        <v>2</v>
      </c>
      <c r="CN119" s="40"/>
      <c r="CO119" s="40"/>
      <c r="CP119" s="40"/>
      <c r="CQ119" s="40"/>
      <c r="CR119" s="40"/>
      <c r="CS119" s="40" t="s">
        <v>2</v>
      </c>
      <c r="CT119" s="40" t="s">
        <v>2</v>
      </c>
      <c r="CU119" s="40" t="s">
        <v>2</v>
      </c>
      <c r="CV119" s="40" t="s">
        <v>2</v>
      </c>
      <c r="CW119" s="40" t="s">
        <v>2</v>
      </c>
    </row>
    <row r="120" spans="1:101" ht="8.1" customHeight="1" x14ac:dyDescent="0.25">
      <c r="A120" s="57"/>
      <c r="B120" s="57"/>
      <c r="C120" s="57"/>
      <c r="D120" s="124"/>
      <c r="E120" s="57"/>
      <c r="F120" s="57"/>
      <c r="G120" s="57"/>
      <c r="H120" s="57"/>
      <c r="I120" s="57"/>
      <c r="J120" s="57"/>
      <c r="K120" s="57"/>
      <c r="L120" s="57"/>
      <c r="M120" s="57"/>
      <c r="N120" s="57"/>
      <c r="O120" s="57"/>
      <c r="P120" s="57"/>
      <c r="Q120" s="57"/>
      <c r="R120" s="57" t="s">
        <v>205</v>
      </c>
      <c r="S120" s="57"/>
      <c r="T120" s="57"/>
      <c r="U120" s="57"/>
      <c r="V120" s="57"/>
      <c r="W120" s="57"/>
      <c r="X120" s="128" t="s">
        <v>212</v>
      </c>
      <c r="Y120" s="55"/>
      <c r="Z120" s="55">
        <v>1</v>
      </c>
      <c r="AA120" s="57"/>
      <c r="AB120" s="57"/>
      <c r="AC120" s="57"/>
      <c r="AD120" s="57"/>
      <c r="AE120" s="57"/>
      <c r="AF120" s="57"/>
      <c r="AG120" s="57"/>
      <c r="AH120" s="57"/>
      <c r="AI120" s="57"/>
      <c r="AJ120" s="57"/>
      <c r="AK120" s="57"/>
      <c r="AL120" s="57"/>
      <c r="AM120" s="57"/>
      <c r="AN120" s="57"/>
      <c r="AO120" s="57"/>
      <c r="AP120" s="57"/>
      <c r="AQ120" s="57"/>
      <c r="AR120" s="57"/>
      <c r="AS120" s="57"/>
      <c r="AT120" s="57"/>
      <c r="AU120" s="57"/>
      <c r="AV120" s="57"/>
      <c r="AW120" s="57"/>
      <c r="AX120" s="57"/>
      <c r="AY120" s="57"/>
      <c r="AZ120" s="57"/>
      <c r="BA120" s="57"/>
      <c r="BB120" s="57"/>
      <c r="BC120" s="57"/>
      <c r="BD120" s="57"/>
      <c r="BE120" s="57"/>
      <c r="BF120" s="57"/>
      <c r="BG120" s="57"/>
      <c r="BH120" s="57"/>
      <c r="BI120" s="57"/>
      <c r="BJ120" s="57"/>
      <c r="BK120" s="57"/>
      <c r="BL120" s="57"/>
      <c r="BM120" s="57"/>
      <c r="BN120" s="57"/>
      <c r="BO120" s="57"/>
      <c r="BP120" s="57"/>
      <c r="BQ120" s="57"/>
      <c r="BR120" s="57"/>
      <c r="BS120" s="57"/>
      <c r="BT120" s="57"/>
      <c r="BU120" s="57"/>
      <c r="BV120" s="57"/>
      <c r="BW120" s="57"/>
      <c r="BX120" s="57"/>
      <c r="BY120" s="57"/>
      <c r="BZ120" s="57"/>
      <c r="CA120" s="57"/>
      <c r="CB120" s="57"/>
      <c r="CC120" s="57"/>
      <c r="CD120" s="57"/>
      <c r="CE120" s="57"/>
      <c r="CF120" s="57"/>
      <c r="CG120" s="57"/>
      <c r="CH120" s="57"/>
      <c r="CI120" s="57"/>
      <c r="CJ120" s="57"/>
      <c r="CK120" s="57"/>
      <c r="CL120" s="57"/>
      <c r="CM120" s="57"/>
      <c r="CN120" s="57"/>
      <c r="CO120" s="57"/>
      <c r="CP120" s="57"/>
      <c r="CQ120" s="57"/>
      <c r="CR120" s="57"/>
      <c r="CS120" s="57"/>
      <c r="CT120" s="57"/>
      <c r="CU120" s="57"/>
      <c r="CV120" s="57"/>
      <c r="CW120" s="57"/>
    </row>
    <row r="121" spans="1:101" ht="8.1" customHeight="1" x14ac:dyDescent="0.25">
      <c r="A121" s="57"/>
      <c r="B121" s="57"/>
      <c r="C121" s="57"/>
      <c r="D121" s="124"/>
      <c r="E121" s="57"/>
      <c r="F121" s="57"/>
      <c r="G121" s="57"/>
      <c r="H121" s="57"/>
      <c r="I121" s="57"/>
      <c r="J121" s="57"/>
      <c r="K121" s="57"/>
      <c r="L121" s="57"/>
      <c r="M121" s="57"/>
      <c r="N121" s="57"/>
      <c r="O121" s="57"/>
      <c r="P121" s="57"/>
      <c r="Q121" s="57"/>
      <c r="R121" s="62" t="s">
        <v>71</v>
      </c>
      <c r="S121" s="37" t="s">
        <v>84</v>
      </c>
      <c r="T121" s="38" t="s">
        <v>10</v>
      </c>
      <c r="U121" s="57"/>
      <c r="V121" s="57"/>
      <c r="W121" s="57"/>
      <c r="X121" s="107">
        <v>7</v>
      </c>
      <c r="Y121" s="55"/>
      <c r="Z121" s="108">
        <v>0</v>
      </c>
      <c r="AA121" s="57"/>
      <c r="AB121" s="57"/>
      <c r="AC121" s="57"/>
      <c r="AD121" s="57"/>
      <c r="AE121" s="57"/>
      <c r="AF121" s="57"/>
      <c r="AG121" s="57"/>
      <c r="AH121" s="57"/>
      <c r="AI121" s="57"/>
      <c r="AJ121" s="57"/>
      <c r="AK121" s="57"/>
      <c r="AL121" s="57"/>
      <c r="AM121" s="57"/>
      <c r="AN121" s="57"/>
      <c r="AO121" s="57"/>
      <c r="AP121" s="57"/>
      <c r="AQ121" s="57"/>
      <c r="AR121" s="57"/>
      <c r="AS121" s="57"/>
      <c r="AT121" s="57"/>
      <c r="AU121" s="57"/>
      <c r="AV121" s="57"/>
      <c r="AW121" s="57"/>
      <c r="AX121" s="57"/>
      <c r="AY121" s="57"/>
      <c r="AZ121" s="57"/>
      <c r="BA121" s="57"/>
      <c r="BB121" s="57"/>
      <c r="BC121" s="57"/>
      <c r="BD121" s="57"/>
      <c r="BE121" s="57"/>
      <c r="BF121" s="57"/>
      <c r="BG121" s="57"/>
      <c r="BH121" s="57"/>
      <c r="BI121" s="57"/>
      <c r="BJ121" s="57"/>
      <c r="BK121" s="57"/>
      <c r="BL121" s="57"/>
      <c r="BM121" s="57"/>
      <c r="BN121" s="57"/>
      <c r="BO121" s="57"/>
      <c r="BP121" s="57"/>
      <c r="BQ121" s="57"/>
      <c r="BR121" s="57"/>
      <c r="BS121" s="57"/>
      <c r="BT121" s="57"/>
      <c r="BU121" s="57"/>
      <c r="BV121" s="57"/>
      <c r="BW121" s="57"/>
      <c r="BX121" s="57"/>
      <c r="BY121" s="57"/>
      <c r="BZ121" s="57"/>
      <c r="CA121" s="57"/>
      <c r="CB121" s="57"/>
      <c r="CC121" s="57"/>
      <c r="CD121" s="57"/>
      <c r="CE121" s="57"/>
      <c r="CF121" s="57"/>
      <c r="CG121" s="57"/>
      <c r="CH121" s="57"/>
      <c r="CI121" s="57"/>
      <c r="CJ121" s="57"/>
      <c r="CK121" s="57"/>
      <c r="CL121" s="57"/>
      <c r="CM121" s="57"/>
      <c r="CN121" s="57"/>
      <c r="CO121" s="57"/>
      <c r="CP121" s="57"/>
      <c r="CQ121" s="57"/>
      <c r="CR121" s="57"/>
      <c r="CS121" s="57"/>
      <c r="CT121" s="57"/>
      <c r="CU121" s="57"/>
      <c r="CV121" s="57"/>
      <c r="CW121" s="57"/>
    </row>
    <row r="122" spans="1:101" ht="8.1" customHeight="1" x14ac:dyDescent="0.25">
      <c r="A122" s="57"/>
      <c r="B122" s="57"/>
      <c r="C122" s="57"/>
      <c r="D122" s="124"/>
      <c r="E122" s="57"/>
      <c r="F122" s="57"/>
      <c r="G122" s="57"/>
      <c r="H122" s="57"/>
      <c r="I122" s="57"/>
      <c r="J122" s="57"/>
      <c r="K122" s="57"/>
      <c r="L122" s="57"/>
      <c r="M122" s="57"/>
      <c r="N122" s="57"/>
      <c r="O122" s="57"/>
      <c r="P122" s="57"/>
      <c r="Q122" s="57"/>
      <c r="R122" s="62" t="s">
        <v>73</v>
      </c>
      <c r="S122" s="37" t="s">
        <v>85</v>
      </c>
      <c r="T122" s="38" t="s">
        <v>109</v>
      </c>
      <c r="U122" s="57"/>
      <c r="V122" s="57"/>
      <c r="W122" s="57"/>
      <c r="X122" s="62"/>
      <c r="Y122" s="156" t="s">
        <v>29</v>
      </c>
      <c r="Z122" s="157">
        <v>1</v>
      </c>
      <c r="AA122" s="57"/>
      <c r="AB122" s="57"/>
      <c r="AC122" s="57"/>
      <c r="AD122" s="57"/>
      <c r="AE122" s="57"/>
      <c r="AF122" s="57"/>
      <c r="AG122" s="57"/>
      <c r="AH122" s="57"/>
      <c r="AI122" s="57"/>
      <c r="AJ122" s="57"/>
      <c r="AK122" s="57"/>
      <c r="AL122" s="57"/>
      <c r="AM122" s="57"/>
      <c r="AN122" s="57"/>
      <c r="AO122" s="57"/>
      <c r="AP122" s="57"/>
      <c r="AQ122" s="57"/>
      <c r="AR122" s="57"/>
      <c r="AS122" s="57"/>
      <c r="AT122" s="57"/>
      <c r="AU122" s="57"/>
      <c r="AV122" s="57"/>
      <c r="AW122" s="57"/>
      <c r="AX122" s="57"/>
      <c r="AY122" s="57"/>
      <c r="AZ122" s="57"/>
      <c r="BA122" s="57"/>
      <c r="BB122" s="57"/>
      <c r="BC122" s="57"/>
      <c r="BD122" s="57"/>
      <c r="BE122" s="57"/>
      <c r="BF122" s="57"/>
      <c r="BG122" s="57"/>
      <c r="BH122" s="57"/>
      <c r="BI122" s="57"/>
      <c r="BJ122" s="57"/>
      <c r="BK122" s="57"/>
      <c r="BL122" s="57"/>
      <c r="BM122" s="57"/>
      <c r="BN122" s="57"/>
      <c r="BO122" s="57"/>
      <c r="BP122" s="57"/>
      <c r="BQ122" s="57"/>
      <c r="BR122" s="57"/>
      <c r="BS122" s="57"/>
      <c r="BT122" s="57"/>
      <c r="BU122" s="57"/>
      <c r="BV122" s="57"/>
      <c r="BW122" s="57"/>
      <c r="BX122" s="57"/>
      <c r="BY122" s="57"/>
      <c r="BZ122" s="57"/>
      <c r="CA122" s="57"/>
      <c r="CB122" s="57"/>
      <c r="CC122" s="57"/>
      <c r="CD122" s="57"/>
      <c r="CE122" s="57"/>
      <c r="CF122" s="57"/>
      <c r="CG122" s="57"/>
      <c r="CH122" s="57"/>
      <c r="CI122" s="57"/>
      <c r="CJ122" s="57"/>
      <c r="CK122" s="57"/>
      <c r="CL122" s="57"/>
      <c r="CM122" s="57"/>
      <c r="CN122" s="57"/>
      <c r="CO122" s="57"/>
      <c r="CP122" s="57"/>
      <c r="CQ122" s="57"/>
      <c r="CR122" s="57"/>
      <c r="CS122" s="57"/>
      <c r="CT122" s="57"/>
      <c r="CU122" s="57"/>
      <c r="CV122" s="57"/>
      <c r="CW122" s="57"/>
    </row>
    <row r="123" spans="1:101" ht="8.1" customHeight="1" x14ac:dyDescent="0.25">
      <c r="A123" s="57"/>
      <c r="B123" s="57"/>
      <c r="C123" s="57"/>
      <c r="D123" s="124"/>
      <c r="E123" s="57"/>
      <c r="F123" s="57"/>
      <c r="G123" s="57"/>
      <c r="H123" s="57"/>
      <c r="I123" s="57"/>
      <c r="J123" s="57"/>
      <c r="K123" s="57"/>
      <c r="L123" s="57"/>
      <c r="M123" s="57"/>
      <c r="N123" s="57"/>
      <c r="O123" s="57"/>
      <c r="P123" s="57"/>
      <c r="Q123" s="57"/>
      <c r="R123" s="64"/>
      <c r="S123" s="37" t="s">
        <v>1</v>
      </c>
      <c r="T123" s="38">
        <v>2</v>
      </c>
      <c r="U123" s="57"/>
      <c r="V123" s="57"/>
      <c r="W123" s="57"/>
      <c r="X123" s="62"/>
      <c r="Y123" s="156" t="s">
        <v>31</v>
      </c>
      <c r="Z123" s="157">
        <v>31</v>
      </c>
      <c r="AA123" s="57"/>
      <c r="AB123" s="57"/>
      <c r="AC123" s="57"/>
      <c r="AD123" s="57"/>
      <c r="AE123" s="57"/>
      <c r="AF123" s="57"/>
      <c r="AG123" s="57"/>
      <c r="AH123" s="57"/>
      <c r="AI123" s="57"/>
      <c r="AJ123" s="57"/>
      <c r="AK123" s="57"/>
      <c r="AL123" s="57"/>
      <c r="AM123" s="57"/>
      <c r="AN123" s="57"/>
      <c r="AO123" s="57"/>
      <c r="AP123" s="57"/>
      <c r="AQ123" s="57"/>
      <c r="AR123" s="57"/>
      <c r="AS123" s="57"/>
      <c r="AT123" s="57"/>
      <c r="AU123" s="57"/>
      <c r="AV123" s="57"/>
      <c r="AW123" s="57"/>
      <c r="AX123" s="57"/>
      <c r="AY123" s="57"/>
      <c r="AZ123" s="57"/>
      <c r="BA123" s="57"/>
      <c r="BB123" s="57"/>
      <c r="BC123" s="57"/>
      <c r="BD123" s="57"/>
      <c r="BE123" s="57"/>
      <c r="BF123" s="57"/>
      <c r="BG123" s="57"/>
      <c r="BH123" s="57"/>
      <c r="BI123" s="57"/>
      <c r="BJ123" s="57"/>
      <c r="BK123" s="57"/>
      <c r="BL123" s="57"/>
      <c r="BM123" s="57"/>
      <c r="BN123" s="57"/>
      <c r="BO123" s="57"/>
      <c r="BP123" s="57"/>
      <c r="BQ123" s="57"/>
      <c r="BR123" s="57"/>
      <c r="BS123" s="57"/>
      <c r="BT123" s="57"/>
      <c r="BU123" s="57"/>
      <c r="BV123" s="57"/>
      <c r="BW123" s="57"/>
      <c r="BX123" s="57"/>
      <c r="BY123" s="57"/>
      <c r="BZ123" s="57"/>
      <c r="CA123" s="57"/>
      <c r="CB123" s="57"/>
      <c r="CC123" s="57"/>
      <c r="CD123" s="57"/>
      <c r="CE123" s="57"/>
      <c r="CF123" s="57"/>
      <c r="CG123" s="57"/>
      <c r="CH123" s="57"/>
      <c r="CI123" s="57"/>
      <c r="CJ123" s="57"/>
      <c r="CK123" s="57"/>
      <c r="CL123" s="57"/>
      <c r="CM123" s="57"/>
      <c r="CN123" s="57"/>
      <c r="CO123" s="57"/>
      <c r="CP123" s="57"/>
      <c r="CQ123" s="57"/>
      <c r="CR123" s="57"/>
      <c r="CS123" s="57"/>
      <c r="CT123" s="57"/>
      <c r="CU123" s="57"/>
      <c r="CV123" s="57"/>
      <c r="CW123" s="57"/>
    </row>
    <row r="124" spans="1:101" ht="8.1" customHeight="1" x14ac:dyDescent="0.25">
      <c r="A124" s="57"/>
      <c r="B124" s="57"/>
      <c r="C124" s="57"/>
      <c r="D124" s="124"/>
      <c r="E124" s="57"/>
      <c r="F124" s="57"/>
      <c r="G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62"/>
      <c r="S124" s="37" t="s">
        <v>29</v>
      </c>
      <c r="T124" s="38">
        <v>1</v>
      </c>
      <c r="U124" s="57"/>
      <c r="V124" s="57"/>
      <c r="W124" s="57"/>
      <c r="X124" s="64"/>
      <c r="Y124" s="156" t="s">
        <v>30</v>
      </c>
      <c r="Z124" s="157">
        <v>31</v>
      </c>
      <c r="AA124" s="57"/>
      <c r="AB124" s="57"/>
      <c r="AC124" s="57"/>
      <c r="AD124" s="57"/>
      <c r="AE124" s="57"/>
      <c r="AF124" s="57"/>
      <c r="AG124" s="57"/>
      <c r="AH124" s="57"/>
      <c r="AI124" s="57"/>
      <c r="AJ124" s="57"/>
      <c r="AK124" s="57"/>
      <c r="AL124" s="57"/>
      <c r="AM124" s="57"/>
      <c r="AN124" s="57"/>
      <c r="AO124" s="57"/>
      <c r="AP124" s="57"/>
      <c r="AQ124" s="57"/>
      <c r="AR124" s="57"/>
      <c r="AS124" s="57"/>
      <c r="AT124" s="57"/>
      <c r="AU124" s="57"/>
      <c r="AV124" s="57"/>
      <c r="AW124" s="57"/>
      <c r="AX124" s="57"/>
      <c r="AY124" s="57"/>
      <c r="AZ124" s="57"/>
      <c r="BA124" s="57"/>
      <c r="BB124" s="57"/>
      <c r="BC124" s="57"/>
      <c r="BD124" s="57"/>
      <c r="BE124" s="57"/>
      <c r="BF124" s="57"/>
      <c r="BG124" s="57"/>
      <c r="BH124" s="57"/>
      <c r="BI124" s="57"/>
      <c r="BJ124" s="57"/>
      <c r="BK124" s="57"/>
      <c r="BL124" s="57"/>
      <c r="BM124" s="57"/>
      <c r="BN124" s="57"/>
      <c r="BO124" s="57"/>
      <c r="BP124" s="57"/>
      <c r="BQ124" s="57"/>
      <c r="BR124" s="57"/>
      <c r="BS124" s="57"/>
      <c r="BT124" s="57"/>
      <c r="BU124" s="57"/>
      <c r="BV124" s="57"/>
      <c r="BW124" s="57"/>
      <c r="BX124" s="57"/>
      <c r="BY124" s="57"/>
      <c r="BZ124" s="57"/>
      <c r="CA124" s="57"/>
      <c r="CB124" s="57"/>
      <c r="CC124" s="57"/>
      <c r="CD124" s="57"/>
      <c r="CE124" s="57"/>
      <c r="CF124" s="57"/>
      <c r="CG124" s="57"/>
      <c r="CH124" s="57"/>
      <c r="CI124" s="57"/>
      <c r="CJ124" s="57"/>
      <c r="CK124" s="57"/>
      <c r="CL124" s="57"/>
      <c r="CM124" s="57"/>
      <c r="CN124" s="57"/>
      <c r="CO124" s="57"/>
      <c r="CP124" s="57"/>
      <c r="CQ124" s="57"/>
      <c r="CR124" s="57"/>
      <c r="CS124" s="57"/>
      <c r="CT124" s="57"/>
      <c r="CU124" s="57"/>
      <c r="CV124" s="57"/>
      <c r="CW124" s="57"/>
    </row>
    <row r="125" spans="1:101" ht="8.1" customHeight="1" x14ac:dyDescent="0.25">
      <c r="A125" s="87" t="s">
        <v>157</v>
      </c>
      <c r="B125" s="57" t="s">
        <v>2</v>
      </c>
      <c r="C125" s="57" t="s">
        <v>2</v>
      </c>
      <c r="D125" s="124" t="s">
        <v>2</v>
      </c>
      <c r="E125" s="57" t="s">
        <v>2</v>
      </c>
      <c r="F125" s="57" t="s">
        <v>2</v>
      </c>
      <c r="G125" s="57" t="s">
        <v>2</v>
      </c>
      <c r="H125" s="57" t="s">
        <v>2</v>
      </c>
      <c r="I125" s="57" t="s">
        <v>2</v>
      </c>
      <c r="J125" s="57" t="s">
        <v>2</v>
      </c>
      <c r="K125" s="57" t="s">
        <v>2</v>
      </c>
      <c r="L125" s="57" t="s">
        <v>2</v>
      </c>
      <c r="M125" s="57" t="s">
        <v>2</v>
      </c>
      <c r="N125" s="57" t="s">
        <v>2</v>
      </c>
      <c r="O125" s="57" t="s">
        <v>2</v>
      </c>
      <c r="P125" s="57" t="s">
        <v>2</v>
      </c>
      <c r="Q125" s="57" t="s">
        <v>2</v>
      </c>
      <c r="R125" s="62"/>
      <c r="S125" s="37" t="s">
        <v>31</v>
      </c>
      <c r="T125" s="38">
        <v>1</v>
      </c>
      <c r="U125" s="57" t="s">
        <v>2</v>
      </c>
      <c r="V125" s="57" t="s">
        <v>2</v>
      </c>
      <c r="W125" s="57" t="s">
        <v>2</v>
      </c>
      <c r="X125" s="62"/>
      <c r="Y125" s="156" t="s">
        <v>5</v>
      </c>
      <c r="Z125" s="157">
        <v>900</v>
      </c>
      <c r="AA125" s="57" t="s">
        <v>2</v>
      </c>
      <c r="AB125" s="57" t="s">
        <v>2</v>
      </c>
      <c r="AC125" s="57" t="s">
        <v>2</v>
      </c>
      <c r="AD125" s="57" t="s">
        <v>2</v>
      </c>
      <c r="AE125" s="57" t="s">
        <v>2</v>
      </c>
      <c r="AF125" s="57" t="s">
        <v>2</v>
      </c>
      <c r="AG125" s="57" t="s">
        <v>2</v>
      </c>
      <c r="AH125" s="57" t="s">
        <v>2</v>
      </c>
      <c r="AI125" s="57" t="s">
        <v>2</v>
      </c>
      <c r="AJ125" s="57" t="s">
        <v>2</v>
      </c>
      <c r="AK125" s="57" t="s">
        <v>2</v>
      </c>
      <c r="AL125" s="57" t="s">
        <v>2</v>
      </c>
      <c r="AM125" s="57" t="s">
        <v>2</v>
      </c>
      <c r="AN125" s="57" t="s">
        <v>2</v>
      </c>
      <c r="AO125" s="57" t="s">
        <v>2</v>
      </c>
      <c r="AP125" s="57" t="s">
        <v>2</v>
      </c>
      <c r="AQ125" s="57" t="s">
        <v>2</v>
      </c>
      <c r="AR125" s="57" t="s">
        <v>2</v>
      </c>
      <c r="AS125" s="57" t="s">
        <v>2</v>
      </c>
      <c r="AT125" s="57" t="s">
        <v>2</v>
      </c>
      <c r="AU125" s="57" t="s">
        <v>2</v>
      </c>
      <c r="AV125" s="57" t="s">
        <v>2</v>
      </c>
      <c r="AW125" s="57" t="s">
        <v>2</v>
      </c>
      <c r="AX125" s="57" t="s">
        <v>2</v>
      </c>
      <c r="AY125" s="57" t="s">
        <v>2</v>
      </c>
      <c r="AZ125" s="57" t="s">
        <v>2</v>
      </c>
      <c r="BA125" s="57" t="s">
        <v>2</v>
      </c>
      <c r="BB125" s="57" t="s">
        <v>2</v>
      </c>
      <c r="BC125" s="57" t="s">
        <v>2</v>
      </c>
      <c r="BD125" s="57" t="s">
        <v>2</v>
      </c>
      <c r="BE125" s="57" t="s">
        <v>2</v>
      </c>
      <c r="BF125" s="57" t="s">
        <v>2</v>
      </c>
      <c r="BG125" s="57" t="s">
        <v>2</v>
      </c>
      <c r="BH125" s="57" t="s">
        <v>2</v>
      </c>
      <c r="BI125" s="57" t="s">
        <v>2</v>
      </c>
      <c r="BJ125" s="57" t="s">
        <v>2</v>
      </c>
      <c r="BK125" s="57" t="s">
        <v>2</v>
      </c>
      <c r="BL125" s="57" t="s">
        <v>2</v>
      </c>
      <c r="BM125" s="57" t="s">
        <v>2</v>
      </c>
      <c r="BN125" s="57" t="s">
        <v>2</v>
      </c>
      <c r="BO125" s="57" t="s">
        <v>2</v>
      </c>
      <c r="BP125" s="57" t="s">
        <v>2</v>
      </c>
      <c r="BQ125" s="57" t="s">
        <v>2</v>
      </c>
      <c r="BR125" s="57" t="s">
        <v>2</v>
      </c>
      <c r="BS125" s="57" t="s">
        <v>2</v>
      </c>
      <c r="BT125" s="57" t="s">
        <v>2</v>
      </c>
      <c r="BU125" s="57" t="s">
        <v>2</v>
      </c>
      <c r="BV125" s="57" t="s">
        <v>2</v>
      </c>
      <c r="BW125" s="57" t="s">
        <v>2</v>
      </c>
      <c r="BX125" s="57" t="s">
        <v>2</v>
      </c>
      <c r="BY125" s="57" t="s">
        <v>2</v>
      </c>
      <c r="BZ125" s="57" t="s">
        <v>2</v>
      </c>
      <c r="CA125" s="57"/>
      <c r="CB125" s="57"/>
      <c r="CC125" s="57" t="s">
        <v>2</v>
      </c>
      <c r="CD125" s="57"/>
      <c r="CE125" s="57" t="s">
        <v>2</v>
      </c>
      <c r="CF125" s="57" t="s">
        <v>2</v>
      </c>
      <c r="CG125" s="57" t="s">
        <v>2</v>
      </c>
      <c r="CH125" s="57" t="s">
        <v>2</v>
      </c>
      <c r="CI125" s="57" t="s">
        <v>2</v>
      </c>
      <c r="CJ125" s="57"/>
      <c r="CK125" s="57"/>
      <c r="CL125" s="57"/>
      <c r="CM125" s="57" t="s">
        <v>2</v>
      </c>
      <c r="CN125" s="57"/>
      <c r="CO125" s="57"/>
      <c r="CP125" s="57"/>
      <c r="CQ125" s="57"/>
      <c r="CR125" s="57"/>
      <c r="CS125" s="57" t="s">
        <v>2</v>
      </c>
      <c r="CT125" s="57" t="s">
        <v>2</v>
      </c>
      <c r="CU125" s="57" t="s">
        <v>2</v>
      </c>
      <c r="CV125" s="57" t="s">
        <v>2</v>
      </c>
      <c r="CW125" s="57" t="s">
        <v>2</v>
      </c>
    </row>
    <row r="126" spans="1:101" ht="8.1" customHeight="1" x14ac:dyDescent="0.25">
      <c r="B126" s="5"/>
      <c r="D126" s="99"/>
      <c r="E126" s="5"/>
      <c r="F126" s="5"/>
      <c r="G126" s="5"/>
      <c r="H126" s="99"/>
      <c r="I126" s="5"/>
      <c r="J126" s="5"/>
      <c r="K126" s="5"/>
      <c r="L126" s="5"/>
      <c r="M126" s="5"/>
      <c r="N126" s="5"/>
      <c r="O126" s="5"/>
      <c r="P126" s="5"/>
      <c r="Q126" s="5"/>
      <c r="R126" s="62"/>
      <c r="S126" s="37" t="s">
        <v>30</v>
      </c>
      <c r="T126" s="38">
        <v>101</v>
      </c>
      <c r="U126" s="5"/>
      <c r="V126" s="5"/>
      <c r="W126" s="5"/>
      <c r="X126" s="62"/>
      <c r="Y126" s="156" t="s">
        <v>6</v>
      </c>
      <c r="Z126" s="157">
        <v>900</v>
      </c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68"/>
      <c r="AY126" s="68"/>
      <c r="AZ126" s="68"/>
      <c r="BA126" s="68"/>
      <c r="BB126" s="68"/>
      <c r="BC126" s="68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U126" s="80"/>
    </row>
    <row r="127" spans="1:101" ht="8.1" customHeight="1" x14ac:dyDescent="0.25">
      <c r="B127" s="5"/>
      <c r="D127" s="99"/>
      <c r="E127" s="5"/>
      <c r="F127" s="5"/>
      <c r="G127" s="5"/>
      <c r="H127" s="99"/>
      <c r="I127" s="5"/>
      <c r="J127" s="5"/>
      <c r="K127" s="5"/>
      <c r="L127" s="5"/>
      <c r="M127" s="5"/>
      <c r="N127" s="5"/>
      <c r="O127" s="5"/>
      <c r="P127" s="5"/>
      <c r="Q127" s="5"/>
      <c r="R127" s="62"/>
      <c r="S127" s="37" t="s">
        <v>5</v>
      </c>
      <c r="T127" s="38">
        <v>0.16</v>
      </c>
      <c r="U127" s="5"/>
      <c r="V127" s="5"/>
      <c r="W127" s="5"/>
      <c r="X127" s="62"/>
      <c r="Y127" s="156" t="s">
        <v>4</v>
      </c>
      <c r="Z127" s="157">
        <v>20</v>
      </c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68"/>
      <c r="AY127" s="68"/>
      <c r="AZ127" s="68"/>
      <c r="BA127" s="68"/>
      <c r="BB127" s="68"/>
      <c r="BC127" s="68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U127" s="80"/>
    </row>
    <row r="128" spans="1:101" ht="8.1" customHeight="1" x14ac:dyDescent="0.25">
      <c r="B128" s="5"/>
      <c r="D128" s="99"/>
      <c r="E128" s="5"/>
      <c r="F128" s="5"/>
      <c r="G128" s="5"/>
      <c r="H128" s="99"/>
      <c r="I128" s="5"/>
      <c r="J128" s="5"/>
      <c r="K128" s="5"/>
      <c r="L128" s="5"/>
      <c r="M128" s="5"/>
      <c r="N128" s="5"/>
      <c r="O128" s="5"/>
      <c r="P128" s="5"/>
      <c r="Q128" s="5"/>
      <c r="R128" s="62"/>
      <c r="S128" s="37" t="s">
        <v>6</v>
      </c>
      <c r="T128" s="38">
        <v>1</v>
      </c>
      <c r="U128" s="5"/>
      <c r="V128" s="5"/>
      <c r="W128" s="5"/>
      <c r="X128" s="62"/>
      <c r="Y128" s="156" t="s">
        <v>33</v>
      </c>
      <c r="Z128" s="157">
        <v>0.3</v>
      </c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68"/>
      <c r="AY128" s="68"/>
      <c r="AZ128" s="68"/>
      <c r="BA128" s="68"/>
      <c r="BB128" s="68"/>
      <c r="BC128" s="68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U128" s="80"/>
    </row>
    <row r="129" spans="2:73" ht="8.1" customHeight="1" x14ac:dyDescent="0.25">
      <c r="B129" s="5"/>
      <c r="D129" s="99"/>
      <c r="E129" s="5"/>
      <c r="F129" s="5"/>
      <c r="G129" s="5"/>
      <c r="H129" s="99"/>
      <c r="I129" s="5"/>
      <c r="J129" s="5"/>
      <c r="K129" s="5"/>
      <c r="L129" s="5"/>
      <c r="M129" s="5"/>
      <c r="N129" s="5"/>
      <c r="O129" s="5"/>
      <c r="P129" s="5"/>
      <c r="Q129" s="5"/>
      <c r="R129" s="62"/>
      <c r="S129" s="37" t="s">
        <v>32</v>
      </c>
      <c r="T129" s="38">
        <v>1</v>
      </c>
      <c r="U129" s="5"/>
      <c r="V129" s="5"/>
      <c r="W129" s="5"/>
      <c r="X129" s="62"/>
      <c r="Y129" s="156" t="s">
        <v>127</v>
      </c>
      <c r="Z129" s="157">
        <v>100</v>
      </c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68"/>
      <c r="AY129" s="68"/>
      <c r="AZ129" s="68"/>
      <c r="BA129" s="68"/>
      <c r="BB129" s="68"/>
      <c r="BC129" s="68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U129" s="80"/>
    </row>
    <row r="130" spans="2:73" ht="8.1" customHeight="1" x14ac:dyDescent="0.25">
      <c r="B130" s="5"/>
      <c r="D130" s="99"/>
      <c r="E130" s="5"/>
      <c r="F130" s="5"/>
      <c r="G130" s="5"/>
      <c r="H130" s="99"/>
      <c r="I130" s="5"/>
      <c r="J130" s="5"/>
      <c r="K130" s="5"/>
      <c r="L130" s="5"/>
      <c r="M130" s="5"/>
      <c r="N130" s="5"/>
      <c r="O130" s="5"/>
      <c r="P130" s="5"/>
      <c r="Q130" s="5"/>
      <c r="R130" s="62"/>
      <c r="S130" s="37" t="s">
        <v>7</v>
      </c>
      <c r="T130" s="38">
        <v>0</v>
      </c>
      <c r="U130" s="5"/>
      <c r="V130" s="5"/>
      <c r="W130" s="5"/>
      <c r="X130" s="62"/>
      <c r="Y130" s="156" t="s">
        <v>11</v>
      </c>
      <c r="Z130" s="157">
        <v>1</v>
      </c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68"/>
      <c r="AY130" s="68"/>
      <c r="AZ130" s="68"/>
      <c r="BA130" s="68"/>
      <c r="BB130" s="68"/>
      <c r="BC130" s="68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U130" s="80"/>
    </row>
    <row r="131" spans="2:73" ht="8.1" customHeight="1" x14ac:dyDescent="0.25">
      <c r="B131" s="5"/>
      <c r="D131" s="99"/>
      <c r="E131" s="5"/>
      <c r="F131" s="5"/>
      <c r="G131" s="5"/>
      <c r="H131" s="99"/>
      <c r="I131" s="5"/>
      <c r="J131" s="5"/>
      <c r="K131" s="5"/>
      <c r="L131" s="5"/>
      <c r="M131" s="5"/>
      <c r="N131" s="5"/>
      <c r="O131" s="5"/>
      <c r="P131" s="5"/>
      <c r="Q131" s="5"/>
      <c r="R131" s="62"/>
      <c r="S131" s="37" t="s">
        <v>142</v>
      </c>
      <c r="T131" s="38">
        <v>0.1</v>
      </c>
      <c r="U131" s="5"/>
      <c r="V131" s="5"/>
      <c r="W131" s="5"/>
      <c r="X131" s="62"/>
      <c r="Y131" s="156" t="s">
        <v>208</v>
      </c>
      <c r="Z131" s="157">
        <v>86400</v>
      </c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68"/>
      <c r="AY131" s="68"/>
      <c r="AZ131" s="68"/>
      <c r="BA131" s="68"/>
      <c r="BB131" s="68"/>
      <c r="BC131" s="68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U131" s="80"/>
    </row>
    <row r="132" spans="2:73" ht="8.1" customHeight="1" x14ac:dyDescent="0.25">
      <c r="B132" s="5"/>
      <c r="D132" s="99"/>
      <c r="E132" s="5"/>
      <c r="F132" s="5"/>
      <c r="G132" s="5"/>
      <c r="H132" s="99"/>
      <c r="I132" s="5"/>
      <c r="J132" s="5"/>
      <c r="K132" s="5"/>
      <c r="L132" s="5"/>
      <c r="M132" s="5"/>
      <c r="N132" s="5"/>
      <c r="O132" s="5"/>
      <c r="P132" s="5"/>
      <c r="Q132" s="5"/>
      <c r="R132" s="62"/>
      <c r="S132" s="37" t="s">
        <v>143</v>
      </c>
      <c r="T132" s="38">
        <v>1</v>
      </c>
      <c r="U132" s="5"/>
      <c r="V132" s="5"/>
      <c r="W132" s="5"/>
      <c r="X132" s="62"/>
      <c r="Y132" s="156" t="s">
        <v>209</v>
      </c>
      <c r="Z132" s="157">
        <v>100</v>
      </c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68"/>
      <c r="AY132" s="68"/>
      <c r="AZ132" s="68"/>
      <c r="BA132" s="68"/>
      <c r="BB132" s="68"/>
      <c r="BC132" s="68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U132" s="80"/>
    </row>
    <row r="133" spans="2:73" ht="8.1" customHeight="1" x14ac:dyDescent="0.25">
      <c r="B133" s="5"/>
      <c r="D133" s="99"/>
      <c r="E133" s="5"/>
      <c r="F133" s="5"/>
      <c r="G133" s="5"/>
      <c r="H133" s="99"/>
      <c r="I133" s="5"/>
      <c r="J133" s="5"/>
      <c r="K133" s="5"/>
      <c r="L133" s="5"/>
      <c r="M133" s="5"/>
      <c r="N133" s="5"/>
      <c r="O133" s="5"/>
      <c r="P133" s="5"/>
      <c r="Q133" s="5"/>
      <c r="R133" s="62"/>
      <c r="S133" s="37" t="s">
        <v>52</v>
      </c>
      <c r="T133" s="38">
        <v>0.37</v>
      </c>
      <c r="U133" s="5"/>
      <c r="V133" s="5"/>
      <c r="W133" s="5"/>
      <c r="X133" s="62"/>
      <c r="Y133" s="156" t="s">
        <v>167</v>
      </c>
      <c r="Z133" s="157" t="s">
        <v>213</v>
      </c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68"/>
      <c r="AY133" s="68"/>
      <c r="AZ133" s="68"/>
      <c r="BA133" s="68"/>
      <c r="BB133" s="68"/>
      <c r="BC133" s="68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U133" s="80"/>
    </row>
    <row r="134" spans="2:73" ht="8.1" customHeight="1" x14ac:dyDescent="0.25">
      <c r="B134" s="5"/>
      <c r="D134" s="99"/>
      <c r="E134" s="5"/>
      <c r="F134" s="5"/>
      <c r="G134" s="5"/>
      <c r="H134" s="99"/>
      <c r="I134" s="5"/>
      <c r="J134" s="5"/>
      <c r="K134" s="5"/>
      <c r="L134" s="5"/>
      <c r="M134" s="5"/>
      <c r="N134" s="5"/>
      <c r="O134" s="5"/>
      <c r="P134" s="5"/>
      <c r="Q134" s="5"/>
      <c r="R134" s="62"/>
      <c r="S134" s="37" t="s">
        <v>144</v>
      </c>
      <c r="T134" s="38">
        <v>-2E-3</v>
      </c>
      <c r="U134" s="5"/>
      <c r="V134" s="5"/>
      <c r="W134" s="5"/>
      <c r="X134" s="62"/>
      <c r="Y134" s="156" t="s">
        <v>201</v>
      </c>
      <c r="Z134" s="157" t="s">
        <v>167</v>
      </c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68"/>
      <c r="AY134" s="68"/>
      <c r="AZ134" s="68"/>
      <c r="BA134" s="68"/>
      <c r="BB134" s="68"/>
      <c r="BC134" s="68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U134" s="80"/>
    </row>
    <row r="135" spans="2:73" ht="8.1" customHeight="1" x14ac:dyDescent="0.25">
      <c r="B135" s="5"/>
      <c r="D135" s="99"/>
      <c r="E135" s="5"/>
      <c r="F135" s="5"/>
      <c r="G135" s="5"/>
      <c r="H135" s="99"/>
      <c r="I135" s="5"/>
      <c r="J135" s="5"/>
      <c r="K135" s="5"/>
      <c r="L135" s="5"/>
      <c r="M135" s="5"/>
      <c r="N135" s="5"/>
      <c r="O135" s="5"/>
      <c r="P135" s="5"/>
      <c r="Q135" s="5"/>
      <c r="R135" s="62"/>
      <c r="S135" s="37" t="s">
        <v>145</v>
      </c>
      <c r="T135" s="38">
        <v>160</v>
      </c>
      <c r="U135" s="5"/>
      <c r="V135" s="5"/>
      <c r="W135" s="5"/>
      <c r="X135" s="62"/>
      <c r="Y135" s="156" t="s">
        <v>166</v>
      </c>
      <c r="Z135" s="157">
        <f>0.005*86400</f>
        <v>432</v>
      </c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68"/>
      <c r="AY135" s="68"/>
      <c r="AZ135" s="68"/>
      <c r="BA135" s="68"/>
      <c r="BB135" s="68"/>
      <c r="BC135" s="68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U135" s="80"/>
    </row>
    <row r="136" spans="2:73" ht="8.1" customHeight="1" x14ac:dyDescent="0.25">
      <c r="B136" s="5"/>
      <c r="D136" s="99"/>
      <c r="E136" s="5"/>
      <c r="F136" s="5"/>
      <c r="G136" s="5"/>
      <c r="H136" s="99"/>
      <c r="I136" s="5"/>
      <c r="J136" s="5"/>
      <c r="K136" s="5"/>
      <c r="L136" s="5"/>
      <c r="M136" s="5"/>
      <c r="N136" s="5"/>
      <c r="O136" s="5"/>
      <c r="P136" s="5"/>
      <c r="Q136" s="5"/>
      <c r="R136" s="62"/>
      <c r="S136" s="37" t="s">
        <v>146</v>
      </c>
      <c r="T136" s="38">
        <v>840</v>
      </c>
      <c r="U136" s="5"/>
      <c r="V136" s="5"/>
      <c r="W136" s="5"/>
      <c r="X136" s="62"/>
      <c r="Y136" s="156" t="s">
        <v>35</v>
      </c>
      <c r="Z136" s="157">
        <v>0</v>
      </c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68"/>
      <c r="AY136" s="68"/>
      <c r="AZ136" s="68"/>
      <c r="BA136" s="68"/>
      <c r="BB136" s="68"/>
      <c r="BC136" s="68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U136" s="80"/>
    </row>
    <row r="137" spans="2:73" ht="8.1" customHeight="1" x14ac:dyDescent="0.2">
      <c r="R137" s="62"/>
      <c r="S137" s="37" t="s">
        <v>147</v>
      </c>
      <c r="T137" s="38">
        <v>8</v>
      </c>
      <c r="X137" s="62"/>
      <c r="Y137" s="156" t="s">
        <v>56</v>
      </c>
      <c r="Z137" s="157" t="s">
        <v>214</v>
      </c>
      <c r="AA137" s="45"/>
      <c r="AB137" s="45"/>
      <c r="AC137" s="45"/>
      <c r="AD137" s="45"/>
      <c r="AE137" s="45"/>
      <c r="AF137" s="45"/>
      <c r="AG137" s="45"/>
      <c r="AH137" s="45"/>
      <c r="AI137" s="45"/>
      <c r="AT137" s="45"/>
      <c r="AU137" s="45"/>
      <c r="AV137" s="45"/>
    </row>
    <row r="138" spans="2:73" ht="8.1" customHeight="1" x14ac:dyDescent="0.2">
      <c r="R138" s="62"/>
      <c r="S138" s="37" t="s">
        <v>4</v>
      </c>
      <c r="T138" s="38">
        <v>1</v>
      </c>
      <c r="X138" s="62"/>
      <c r="Y138" s="156" t="s">
        <v>1</v>
      </c>
      <c r="Z138" s="157">
        <v>2</v>
      </c>
      <c r="AA138" s="45"/>
      <c r="AB138" s="45"/>
      <c r="AC138" s="45"/>
      <c r="AD138" s="45"/>
      <c r="AE138" s="45"/>
      <c r="AF138" s="45"/>
      <c r="AG138" s="45"/>
      <c r="AH138" s="45"/>
      <c r="AI138" s="45"/>
      <c r="AT138" s="45"/>
      <c r="AU138" s="45"/>
      <c r="AV138" s="45"/>
    </row>
    <row r="139" spans="2:73" ht="8.1" customHeight="1" x14ac:dyDescent="0.2">
      <c r="R139" s="62"/>
      <c r="S139" s="37"/>
      <c r="T139" s="38"/>
      <c r="X139" s="62"/>
      <c r="Y139" s="156" t="s">
        <v>20</v>
      </c>
      <c r="Z139" s="158">
        <v>1.0000000000000001E-5</v>
      </c>
      <c r="AA139" s="45"/>
      <c r="AB139" s="45"/>
      <c r="AC139" s="45"/>
      <c r="AD139" s="45"/>
      <c r="AE139" s="45"/>
      <c r="AF139" s="45"/>
      <c r="AG139" s="45"/>
      <c r="AH139" s="45"/>
      <c r="AI139" s="45"/>
      <c r="AT139" s="45"/>
      <c r="AU139" s="45"/>
      <c r="AV139" s="45"/>
    </row>
    <row r="140" spans="2:73" ht="8.1" customHeight="1" x14ac:dyDescent="0.2">
      <c r="R140" s="62"/>
      <c r="S140" s="37"/>
      <c r="T140" s="38"/>
      <c r="X140" s="62"/>
      <c r="Y140" s="156" t="s">
        <v>18</v>
      </c>
      <c r="Z140" s="157">
        <v>1</v>
      </c>
      <c r="AA140" s="45"/>
      <c r="AB140" s="45"/>
      <c r="AC140" s="45"/>
      <c r="AD140" s="45"/>
      <c r="AE140" s="45"/>
      <c r="AF140" s="45"/>
      <c r="AG140" s="45"/>
      <c r="AH140" s="45"/>
      <c r="AI140" s="45"/>
      <c r="AT140" s="45"/>
      <c r="AU140" s="45"/>
      <c r="AV140" s="45"/>
    </row>
    <row r="141" spans="2:73" ht="8.1" customHeight="1" x14ac:dyDescent="0.2">
      <c r="R141" s="62"/>
      <c r="S141" s="37"/>
      <c r="T141" s="38"/>
      <c r="X141" s="62"/>
      <c r="Y141" s="156" t="s">
        <v>21</v>
      </c>
      <c r="Z141" s="157">
        <v>16</v>
      </c>
      <c r="AA141" s="45"/>
      <c r="AB141" s="45"/>
      <c r="AC141" s="45"/>
      <c r="AD141" s="45"/>
      <c r="AE141" s="45"/>
      <c r="AF141" s="45"/>
      <c r="AG141" s="45"/>
      <c r="AH141" s="45"/>
      <c r="AI141" s="45"/>
      <c r="AT141" s="45"/>
      <c r="AU141" s="45"/>
      <c r="AV141" s="45"/>
    </row>
    <row r="142" spans="2:73" ht="8.1" customHeight="1" x14ac:dyDescent="0.2">
      <c r="R142" s="62"/>
      <c r="S142" s="37"/>
      <c r="T142" s="38"/>
      <c r="X142" s="62"/>
      <c r="Y142" s="156" t="s">
        <v>19</v>
      </c>
      <c r="Z142" s="157">
        <v>16</v>
      </c>
      <c r="AA142" s="45"/>
      <c r="AB142" s="45"/>
      <c r="AC142" s="45"/>
      <c r="AD142" s="45"/>
      <c r="AE142" s="45"/>
      <c r="AF142" s="45"/>
      <c r="AG142" s="45"/>
      <c r="AH142" s="45"/>
      <c r="AI142" s="45"/>
    </row>
    <row r="143" spans="2:73" ht="8.1" customHeight="1" x14ac:dyDescent="0.2">
      <c r="R143" s="62"/>
      <c r="S143" s="37"/>
      <c r="T143" s="38"/>
      <c r="X143" s="62"/>
      <c r="Y143" s="156" t="s">
        <v>22</v>
      </c>
      <c r="Z143" s="157">
        <v>4</v>
      </c>
      <c r="AA143" s="45"/>
      <c r="AB143" s="45"/>
      <c r="AC143" s="45"/>
      <c r="AD143" s="45"/>
      <c r="AE143" s="45"/>
      <c r="AF143" s="45"/>
      <c r="AG143" s="45"/>
      <c r="AH143" s="45"/>
      <c r="AI143" s="45"/>
    </row>
    <row r="144" spans="2:73" ht="8.1" customHeight="1" x14ac:dyDescent="0.2">
      <c r="R144" s="62"/>
      <c r="S144" s="37"/>
      <c r="T144" s="38"/>
      <c r="X144" s="62"/>
      <c r="Y144" s="156" t="s">
        <v>23</v>
      </c>
      <c r="Z144" s="157">
        <v>32</v>
      </c>
      <c r="AA144" s="45"/>
      <c r="AB144" s="45"/>
      <c r="AC144" s="45"/>
      <c r="AD144" s="45"/>
      <c r="AE144" s="45"/>
      <c r="AF144" s="45"/>
      <c r="AG144" s="45"/>
      <c r="AH144" s="45"/>
      <c r="AI144" s="45"/>
    </row>
    <row r="145" spans="18:35" ht="8.1" customHeight="1" x14ac:dyDescent="0.2">
      <c r="R145" s="62"/>
      <c r="S145" s="37"/>
      <c r="T145" s="38"/>
      <c r="X145" s="62"/>
      <c r="Y145" s="156" t="s">
        <v>133</v>
      </c>
      <c r="Z145" s="158">
        <v>1E-3</v>
      </c>
      <c r="AA145" s="45"/>
      <c r="AB145" s="45"/>
      <c r="AC145" s="45"/>
      <c r="AD145" s="45"/>
      <c r="AE145" s="45"/>
      <c r="AF145" s="45"/>
      <c r="AG145" s="45"/>
      <c r="AH145" s="45"/>
      <c r="AI145" s="45"/>
    </row>
    <row r="146" spans="18:35" ht="8.1" customHeight="1" x14ac:dyDescent="0.2">
      <c r="R146" s="62"/>
      <c r="S146" s="37"/>
      <c r="T146" s="38"/>
      <c r="X146" s="62"/>
      <c r="Y146" s="156" t="s">
        <v>24</v>
      </c>
      <c r="Z146" s="157" t="s">
        <v>18</v>
      </c>
      <c r="AA146" s="45"/>
      <c r="AB146" s="45"/>
      <c r="AC146" s="45"/>
      <c r="AD146" s="45"/>
      <c r="AE146" s="45"/>
      <c r="AF146" s="45"/>
      <c r="AG146" s="45"/>
      <c r="AH146" s="45"/>
      <c r="AI146" s="45"/>
    </row>
    <row r="147" spans="18:35" ht="8.1" customHeight="1" x14ac:dyDescent="0.2">
      <c r="R147" s="62"/>
      <c r="S147" s="37"/>
      <c r="T147" s="38"/>
      <c r="X147" s="62"/>
      <c r="Y147" s="156" t="s">
        <v>83</v>
      </c>
      <c r="Z147" s="157" t="s">
        <v>19</v>
      </c>
      <c r="AA147" s="45"/>
      <c r="AB147" s="45"/>
      <c r="AC147" s="45"/>
      <c r="AD147" s="45"/>
      <c r="AE147" s="45"/>
      <c r="AF147" s="45"/>
      <c r="AG147" s="45"/>
      <c r="AH147" s="45"/>
      <c r="AI147" s="45"/>
    </row>
    <row r="148" spans="18:35" ht="8.1" customHeight="1" x14ac:dyDescent="0.2">
      <c r="R148" s="62"/>
      <c r="S148" s="37"/>
      <c r="T148" s="38"/>
      <c r="X148" s="62"/>
      <c r="Y148" s="156" t="s">
        <v>43</v>
      </c>
      <c r="Z148" s="157">
        <f>Z121</f>
        <v>0</v>
      </c>
      <c r="AA148" s="45"/>
      <c r="AB148" s="45"/>
      <c r="AC148" s="45"/>
      <c r="AD148" s="45"/>
      <c r="AE148" s="45"/>
      <c r="AF148" s="45"/>
      <c r="AG148" s="45"/>
      <c r="AH148" s="45"/>
      <c r="AI148" s="45"/>
    </row>
    <row r="149" spans="18:35" ht="8.1" customHeight="1" x14ac:dyDescent="0.2">
      <c r="R149" s="62"/>
      <c r="S149" s="37"/>
      <c r="T149" s="38"/>
      <c r="X149" s="62"/>
      <c r="Y149" s="156"/>
      <c r="Z149" s="157"/>
      <c r="AA149" s="45"/>
      <c r="AB149" s="45"/>
      <c r="AC149" s="45"/>
      <c r="AD149" s="45"/>
      <c r="AE149" s="45"/>
      <c r="AF149" s="45"/>
      <c r="AG149" s="45"/>
      <c r="AH149" s="45"/>
      <c r="AI149" s="45"/>
    </row>
    <row r="150" spans="18:35" ht="8.1" customHeight="1" x14ac:dyDescent="0.2">
      <c r="R150" s="62"/>
      <c r="S150" s="37"/>
      <c r="T150" s="38"/>
      <c r="X150" s="62"/>
      <c r="Y150" s="156"/>
      <c r="Z150" s="157"/>
      <c r="AA150" s="45"/>
      <c r="AB150" s="45"/>
      <c r="AC150" s="45"/>
      <c r="AD150" s="45"/>
      <c r="AE150" s="45"/>
      <c r="AF150" s="45"/>
      <c r="AG150" s="45"/>
      <c r="AH150" s="45"/>
      <c r="AI150" s="45"/>
    </row>
    <row r="151" spans="18:35" ht="8.1" customHeight="1" x14ac:dyDescent="0.2">
      <c r="R151" s="62"/>
      <c r="S151" s="37"/>
      <c r="T151" s="38"/>
      <c r="X151" s="62"/>
      <c r="Y151" s="156"/>
      <c r="Z151" s="157"/>
      <c r="AA151" s="45"/>
      <c r="AB151" s="45"/>
      <c r="AC151" s="45"/>
      <c r="AD151" s="45"/>
      <c r="AE151" s="45"/>
      <c r="AF151" s="45"/>
      <c r="AG151" s="45"/>
      <c r="AH151" s="45"/>
      <c r="AI151" s="45"/>
    </row>
    <row r="152" spans="18:35" ht="8.1" customHeight="1" x14ac:dyDescent="0.2">
      <c r="R152" s="62"/>
      <c r="S152" s="37"/>
      <c r="T152" s="38"/>
      <c r="X152" s="62"/>
      <c r="Y152" s="156"/>
      <c r="Z152" s="157"/>
      <c r="AA152" s="45"/>
      <c r="AB152" s="45"/>
      <c r="AC152" s="45"/>
      <c r="AD152" s="45"/>
      <c r="AE152" s="45"/>
      <c r="AF152" s="45"/>
      <c r="AG152" s="45"/>
      <c r="AH152" s="45"/>
      <c r="AI152" s="45"/>
    </row>
    <row r="153" spans="18:35" ht="8.1" customHeight="1" x14ac:dyDescent="0.2">
      <c r="R153" s="62"/>
      <c r="S153" s="37"/>
      <c r="T153" s="38"/>
      <c r="X153" s="62"/>
      <c r="Y153" s="156"/>
      <c r="Z153" s="157"/>
      <c r="AA153" s="45"/>
      <c r="AB153" s="45"/>
      <c r="AC153" s="45"/>
      <c r="AD153" s="45"/>
      <c r="AE153" s="45"/>
      <c r="AF153" s="45"/>
      <c r="AG153" s="45"/>
      <c r="AH153" s="45"/>
      <c r="AI153" s="45"/>
    </row>
    <row r="154" spans="18:35" ht="8.1" customHeight="1" x14ac:dyDescent="0.2">
      <c r="R154" s="62"/>
      <c r="S154" s="37"/>
      <c r="T154" s="38"/>
      <c r="X154" s="62"/>
      <c r="Y154" s="156"/>
      <c r="Z154" s="157"/>
      <c r="AA154" s="45"/>
      <c r="AB154" s="45"/>
      <c r="AC154" s="45"/>
      <c r="AD154" s="45"/>
      <c r="AE154" s="45"/>
      <c r="AF154" s="45"/>
      <c r="AG154" s="45"/>
      <c r="AH154" s="45"/>
      <c r="AI154" s="45"/>
    </row>
    <row r="155" spans="18:35" ht="8.1" customHeight="1" x14ac:dyDescent="0.2">
      <c r="R155" s="62"/>
      <c r="S155" s="37"/>
      <c r="T155" s="38"/>
      <c r="X155" s="62"/>
      <c r="Y155" s="156"/>
      <c r="Z155" s="157"/>
      <c r="AA155" s="45"/>
      <c r="AB155" s="45"/>
      <c r="AC155" s="45"/>
      <c r="AD155" s="45"/>
      <c r="AE155" s="45"/>
      <c r="AF155" s="45"/>
      <c r="AG155" s="45"/>
      <c r="AH155" s="45"/>
      <c r="AI155" s="45"/>
    </row>
    <row r="156" spans="18:35" ht="8.1" customHeight="1" x14ac:dyDescent="0.2">
      <c r="R156" s="62"/>
      <c r="S156" s="37"/>
      <c r="T156" s="38"/>
      <c r="X156" s="62"/>
      <c r="Y156" s="156"/>
      <c r="Z156" s="157"/>
      <c r="AA156" s="45"/>
      <c r="AB156" s="45"/>
      <c r="AC156" s="45"/>
      <c r="AD156" s="45"/>
      <c r="AE156" s="45"/>
      <c r="AF156" s="45"/>
      <c r="AG156" s="45"/>
      <c r="AH156" s="45"/>
      <c r="AI156" s="45"/>
    </row>
    <row r="157" spans="18:35" ht="8.1" customHeight="1" x14ac:dyDescent="0.2">
      <c r="R157" s="62"/>
      <c r="S157" s="37"/>
      <c r="T157" s="38"/>
      <c r="X157" s="62"/>
      <c r="Y157" s="156"/>
      <c r="Z157" s="157"/>
      <c r="AA157" s="45"/>
      <c r="AB157" s="45"/>
      <c r="AC157" s="45"/>
      <c r="AD157" s="45"/>
      <c r="AE157" s="45"/>
      <c r="AF157" s="45"/>
      <c r="AG157" s="45"/>
      <c r="AH157" s="45"/>
      <c r="AI157" s="45"/>
    </row>
    <row r="158" spans="18:35" ht="8.1" customHeight="1" x14ac:dyDescent="0.2">
      <c r="R158" s="62"/>
      <c r="S158" s="37"/>
      <c r="T158" s="38"/>
      <c r="X158" s="62"/>
      <c r="Y158" s="156"/>
      <c r="Z158" s="157"/>
      <c r="AA158" s="45"/>
      <c r="AB158" s="45"/>
      <c r="AC158" s="45"/>
      <c r="AD158" s="45"/>
      <c r="AE158" s="45"/>
      <c r="AF158" s="45"/>
      <c r="AG158" s="45"/>
      <c r="AH158" s="45"/>
      <c r="AI158" s="45"/>
    </row>
    <row r="159" spans="18:35" ht="8.1" customHeight="1" x14ac:dyDescent="0.2">
      <c r="R159" s="62"/>
      <c r="S159" s="37"/>
      <c r="T159" s="38"/>
      <c r="X159" s="62"/>
      <c r="Y159" s="156"/>
      <c r="Z159" s="157"/>
      <c r="AA159" s="45"/>
      <c r="AB159" s="45"/>
      <c r="AC159" s="45"/>
      <c r="AD159" s="45"/>
      <c r="AE159" s="45"/>
      <c r="AF159" s="45"/>
      <c r="AG159" s="45"/>
      <c r="AH159" s="45"/>
      <c r="AI159" s="45"/>
    </row>
    <row r="160" spans="18:35" ht="8.1" customHeight="1" x14ac:dyDescent="0.2">
      <c r="R160" s="62"/>
      <c r="S160" s="37"/>
      <c r="T160" s="38"/>
      <c r="X160" s="62"/>
      <c r="Y160" s="156"/>
      <c r="Z160" s="157"/>
      <c r="AA160" s="45"/>
      <c r="AB160" s="45"/>
      <c r="AC160" s="45"/>
      <c r="AD160" s="45"/>
      <c r="AE160" s="45"/>
      <c r="AF160" s="45"/>
      <c r="AG160" s="45"/>
      <c r="AH160" s="45"/>
      <c r="AI160" s="45"/>
    </row>
    <row r="161" spans="18:35" ht="8.1" customHeight="1" x14ac:dyDescent="0.2">
      <c r="R161" s="62"/>
      <c r="S161" s="37"/>
      <c r="T161" s="38"/>
      <c r="X161" s="62"/>
      <c r="Y161" s="156"/>
      <c r="Z161" s="157"/>
      <c r="AA161" s="45"/>
      <c r="AB161" s="45"/>
      <c r="AC161" s="45"/>
      <c r="AD161" s="45"/>
      <c r="AE161" s="45"/>
      <c r="AF161" s="45"/>
      <c r="AG161" s="45"/>
      <c r="AH161" s="45"/>
      <c r="AI161" s="45"/>
    </row>
    <row r="162" spans="18:35" ht="8.1" customHeight="1" x14ac:dyDescent="0.2">
      <c r="R162" s="62"/>
      <c r="S162" s="37"/>
      <c r="T162" s="38"/>
      <c r="X162" s="62"/>
      <c r="Y162" s="156"/>
      <c r="Z162" s="157"/>
      <c r="AA162" s="45"/>
      <c r="AB162" s="45"/>
      <c r="AC162" s="45"/>
      <c r="AD162" s="45"/>
      <c r="AE162" s="45"/>
      <c r="AF162" s="45"/>
      <c r="AG162" s="45"/>
      <c r="AH162" s="45"/>
      <c r="AI162" s="45"/>
    </row>
    <row r="163" spans="18:35" ht="8.1" customHeight="1" x14ac:dyDescent="0.2">
      <c r="R163" s="62"/>
      <c r="S163" s="37"/>
      <c r="T163" s="38"/>
      <c r="X163" s="62"/>
      <c r="Y163" s="156"/>
      <c r="Z163" s="157"/>
      <c r="AA163" s="45"/>
      <c r="AB163" s="45"/>
      <c r="AC163" s="45"/>
      <c r="AD163" s="45"/>
      <c r="AE163" s="45"/>
      <c r="AF163" s="45"/>
      <c r="AG163" s="45"/>
      <c r="AH163" s="45"/>
      <c r="AI163" s="45"/>
    </row>
    <row r="164" spans="18:35" ht="8.1" customHeight="1" x14ac:dyDescent="0.2">
      <c r="R164" s="62"/>
      <c r="S164" s="37"/>
      <c r="T164" s="38"/>
      <c r="X164" s="62"/>
      <c r="Y164" s="156"/>
      <c r="Z164" s="157"/>
      <c r="AA164" s="45"/>
      <c r="AB164" s="45"/>
      <c r="AC164" s="45"/>
      <c r="AD164" s="45"/>
      <c r="AE164" s="45"/>
      <c r="AF164" s="45"/>
      <c r="AG164" s="45"/>
      <c r="AH164" s="45"/>
      <c r="AI164" s="45"/>
    </row>
    <row r="165" spans="18:35" ht="8.1" customHeight="1" x14ac:dyDescent="0.2">
      <c r="R165" s="62"/>
      <c r="S165" s="37"/>
      <c r="T165" s="38"/>
      <c r="X165" s="62"/>
      <c r="Y165" s="156"/>
      <c r="Z165" s="157"/>
      <c r="AA165" s="45"/>
      <c r="AB165" s="45"/>
      <c r="AC165" s="45"/>
      <c r="AD165" s="45"/>
      <c r="AE165" s="45"/>
      <c r="AF165" s="45"/>
      <c r="AG165" s="45"/>
      <c r="AH165" s="45"/>
      <c r="AI165" s="45"/>
    </row>
    <row r="166" spans="18:35" ht="8.1" customHeight="1" x14ac:dyDescent="0.2">
      <c r="R166" s="62"/>
      <c r="S166" s="37"/>
      <c r="T166" s="38"/>
      <c r="X166" s="62"/>
      <c r="Y166" s="156"/>
      <c r="Z166" s="157"/>
      <c r="AA166" s="45"/>
      <c r="AB166" s="45"/>
      <c r="AC166" s="45"/>
      <c r="AD166" s="45"/>
      <c r="AE166" s="45"/>
      <c r="AF166" s="45"/>
      <c r="AG166" s="45"/>
      <c r="AH166" s="45"/>
      <c r="AI166" s="45"/>
    </row>
    <row r="167" spans="18:35" ht="8.1" customHeight="1" x14ac:dyDescent="0.2">
      <c r="R167" s="62"/>
      <c r="S167" s="37"/>
      <c r="T167" s="38"/>
      <c r="X167" s="62"/>
      <c r="Y167" s="156"/>
      <c r="Z167" s="157"/>
      <c r="AA167" s="45"/>
      <c r="AB167" s="45"/>
      <c r="AC167" s="45"/>
      <c r="AD167" s="45"/>
      <c r="AE167" s="45"/>
      <c r="AF167" s="45"/>
      <c r="AG167" s="45"/>
      <c r="AH167" s="45"/>
      <c r="AI167" s="45"/>
    </row>
    <row r="168" spans="18:35" ht="8.1" customHeight="1" x14ac:dyDescent="0.2">
      <c r="R168" s="62"/>
      <c r="S168" s="37"/>
      <c r="T168" s="38"/>
      <c r="X168" s="62"/>
      <c r="Y168" s="156"/>
      <c r="Z168" s="157"/>
      <c r="AA168" s="45"/>
      <c r="AB168" s="45"/>
      <c r="AC168" s="45"/>
      <c r="AD168" s="45"/>
      <c r="AE168" s="45"/>
      <c r="AF168" s="45"/>
      <c r="AG168" s="45"/>
      <c r="AH168" s="45"/>
      <c r="AI168" s="45"/>
    </row>
    <row r="169" spans="18:35" ht="8.1" customHeight="1" x14ac:dyDescent="0.2">
      <c r="R169" s="62"/>
      <c r="S169" s="37"/>
      <c r="T169" s="38"/>
      <c r="X169" s="62"/>
      <c r="Y169" s="156"/>
      <c r="Z169" s="157"/>
      <c r="AA169" s="45"/>
      <c r="AB169" s="45"/>
      <c r="AC169" s="45"/>
      <c r="AD169" s="45"/>
      <c r="AE169" s="45"/>
      <c r="AF169" s="45"/>
      <c r="AG169" s="45"/>
      <c r="AH169" s="45"/>
      <c r="AI169" s="45"/>
    </row>
    <row r="170" spans="18:35" ht="8.1" customHeight="1" x14ac:dyDescent="0.2">
      <c r="R170" s="62"/>
      <c r="S170" s="37"/>
      <c r="T170" s="38"/>
      <c r="X170" s="62"/>
      <c r="Y170" s="156"/>
      <c r="Z170" s="157"/>
      <c r="AA170" s="45"/>
      <c r="AB170" s="45"/>
      <c r="AC170" s="45"/>
      <c r="AD170" s="45"/>
      <c r="AE170" s="45"/>
      <c r="AF170" s="45"/>
      <c r="AG170" s="45"/>
      <c r="AH170" s="45"/>
      <c r="AI170" s="45"/>
    </row>
    <row r="171" spans="18:35" ht="8.1" customHeight="1" x14ac:dyDescent="0.2">
      <c r="R171" s="62"/>
      <c r="S171" s="37"/>
      <c r="T171" s="38"/>
      <c r="X171" s="62"/>
      <c r="Y171" s="156"/>
      <c r="Z171" s="157"/>
      <c r="AA171" s="45"/>
      <c r="AB171" s="45"/>
      <c r="AC171" s="45"/>
      <c r="AD171" s="45"/>
      <c r="AE171" s="45"/>
      <c r="AF171" s="45"/>
      <c r="AG171" s="45"/>
      <c r="AH171" s="45"/>
      <c r="AI171" s="45"/>
    </row>
    <row r="172" spans="18:35" ht="8.1" customHeight="1" x14ac:dyDescent="0.2">
      <c r="R172" s="62"/>
      <c r="S172" s="37"/>
      <c r="T172" s="38"/>
      <c r="X172" s="62"/>
      <c r="Y172" s="156"/>
      <c r="Z172" s="157"/>
      <c r="AA172" s="45"/>
      <c r="AB172" s="45"/>
      <c r="AC172" s="45"/>
      <c r="AD172" s="45"/>
      <c r="AE172" s="45"/>
      <c r="AF172" s="45"/>
      <c r="AG172" s="45"/>
      <c r="AH172" s="45"/>
      <c r="AI172" s="45"/>
    </row>
    <row r="173" spans="18:35" ht="8.1" customHeight="1" x14ac:dyDescent="0.2">
      <c r="R173" s="62"/>
      <c r="S173" s="37"/>
      <c r="T173" s="38"/>
      <c r="X173" s="62"/>
      <c r="Y173" s="156"/>
      <c r="Z173" s="157"/>
      <c r="AA173" s="45"/>
      <c r="AB173" s="45"/>
      <c r="AC173" s="45"/>
      <c r="AD173" s="45"/>
      <c r="AE173" s="45"/>
      <c r="AF173" s="45"/>
      <c r="AG173" s="45"/>
      <c r="AH173" s="45"/>
      <c r="AI173" s="45"/>
    </row>
    <row r="174" spans="18:35" ht="8.1" customHeight="1" x14ac:dyDescent="0.2">
      <c r="R174" s="62"/>
      <c r="S174" s="37"/>
      <c r="T174" s="38"/>
      <c r="X174" s="62"/>
      <c r="Y174" s="156"/>
      <c r="Z174" s="157"/>
      <c r="AA174" s="45"/>
      <c r="AB174" s="45"/>
      <c r="AC174" s="45"/>
      <c r="AD174" s="45"/>
      <c r="AE174" s="45"/>
      <c r="AF174" s="45"/>
      <c r="AG174" s="45"/>
      <c r="AH174" s="45"/>
      <c r="AI174" s="45"/>
    </row>
    <row r="175" spans="18:35" ht="8.1" customHeight="1" x14ac:dyDescent="0.2">
      <c r="R175" s="62"/>
      <c r="S175" s="37"/>
      <c r="T175" s="38"/>
      <c r="X175" s="62"/>
      <c r="Y175" s="156"/>
      <c r="Z175" s="157"/>
      <c r="AA175" s="45"/>
      <c r="AB175" s="45"/>
      <c r="AC175" s="45"/>
      <c r="AD175" s="45"/>
      <c r="AE175" s="45"/>
      <c r="AF175" s="45"/>
      <c r="AG175" s="45"/>
      <c r="AH175" s="45"/>
      <c r="AI175" s="45"/>
    </row>
    <row r="176" spans="18:35" ht="8.1" customHeight="1" x14ac:dyDescent="0.2">
      <c r="R176" s="62"/>
      <c r="S176" s="37"/>
      <c r="T176" s="38"/>
      <c r="X176" s="62"/>
      <c r="Y176" s="156"/>
      <c r="Z176" s="157"/>
      <c r="AA176" s="45"/>
      <c r="AB176" s="45"/>
      <c r="AC176" s="45"/>
      <c r="AD176" s="45"/>
      <c r="AE176" s="45"/>
      <c r="AF176" s="45"/>
      <c r="AG176" s="45"/>
      <c r="AH176" s="45"/>
      <c r="AI176" s="45"/>
    </row>
    <row r="177" spans="18:35" ht="8.1" customHeight="1" x14ac:dyDescent="0.2">
      <c r="R177" s="62"/>
      <c r="S177" s="37"/>
      <c r="T177" s="38"/>
      <c r="X177" s="62"/>
      <c r="Y177" s="156"/>
      <c r="Z177" s="157"/>
      <c r="AA177" s="45"/>
      <c r="AB177" s="45"/>
      <c r="AC177" s="45"/>
      <c r="AD177" s="45"/>
      <c r="AE177" s="45"/>
      <c r="AF177" s="45"/>
      <c r="AG177" s="45"/>
      <c r="AH177" s="45"/>
      <c r="AI177" s="45"/>
    </row>
    <row r="178" spans="18:35" ht="8.1" customHeight="1" x14ac:dyDescent="0.2">
      <c r="R178" s="62"/>
      <c r="S178" s="37"/>
      <c r="T178" s="38"/>
      <c r="X178" s="62"/>
      <c r="Y178" s="156"/>
      <c r="Z178" s="157"/>
      <c r="AA178" s="45"/>
      <c r="AB178" s="45"/>
      <c r="AC178" s="45"/>
      <c r="AD178" s="45"/>
      <c r="AE178" s="45"/>
      <c r="AF178" s="45"/>
      <c r="AG178" s="45"/>
      <c r="AH178" s="45"/>
      <c r="AI178" s="45"/>
    </row>
    <row r="179" spans="18:35" ht="8.1" customHeight="1" x14ac:dyDescent="0.2">
      <c r="R179" s="62"/>
      <c r="S179" s="37"/>
      <c r="T179" s="38"/>
      <c r="X179" s="62"/>
      <c r="Y179" s="156"/>
      <c r="Z179" s="157"/>
      <c r="AA179" s="45"/>
      <c r="AB179" s="45"/>
      <c r="AC179" s="45"/>
      <c r="AD179" s="45"/>
      <c r="AE179" s="45"/>
      <c r="AF179" s="45"/>
      <c r="AG179" s="45"/>
      <c r="AH179" s="45"/>
      <c r="AI179" s="45"/>
    </row>
    <row r="180" spans="18:35" ht="8.1" customHeight="1" x14ac:dyDescent="0.2">
      <c r="R180" s="62"/>
      <c r="S180" s="37"/>
      <c r="T180" s="38"/>
      <c r="X180" s="62"/>
      <c r="Y180" s="156"/>
      <c r="Z180" s="157"/>
      <c r="AA180" s="45"/>
      <c r="AB180" s="45"/>
      <c r="AC180" s="45"/>
      <c r="AD180" s="45"/>
      <c r="AE180" s="45"/>
      <c r="AF180" s="45"/>
      <c r="AG180" s="45"/>
      <c r="AH180" s="45"/>
      <c r="AI180" s="45"/>
    </row>
    <row r="181" spans="18:35" ht="8.1" customHeight="1" x14ac:dyDescent="0.2">
      <c r="R181" s="62"/>
      <c r="S181" s="37"/>
      <c r="T181" s="38"/>
      <c r="X181" s="62"/>
      <c r="Y181" s="156"/>
      <c r="Z181" s="157"/>
      <c r="AA181" s="45"/>
      <c r="AB181" s="45"/>
      <c r="AC181" s="45"/>
      <c r="AD181" s="45"/>
      <c r="AE181" s="45"/>
      <c r="AF181" s="45"/>
      <c r="AG181" s="45"/>
      <c r="AH181" s="45"/>
      <c r="AI181" s="45"/>
    </row>
    <row r="182" spans="18:35" ht="8.1" customHeight="1" x14ac:dyDescent="0.2">
      <c r="R182" s="62"/>
      <c r="S182" s="37"/>
      <c r="T182" s="38"/>
      <c r="X182" s="62"/>
      <c r="Y182" s="156"/>
      <c r="Z182" s="157"/>
      <c r="AA182" s="45"/>
      <c r="AB182" s="45"/>
      <c r="AC182" s="45"/>
      <c r="AD182" s="45"/>
      <c r="AE182" s="45"/>
      <c r="AF182" s="45"/>
      <c r="AG182" s="45"/>
      <c r="AH182" s="45"/>
      <c r="AI182" s="45"/>
    </row>
    <row r="183" spans="18:35" ht="8.1" customHeight="1" x14ac:dyDescent="0.2">
      <c r="R183" s="62"/>
      <c r="S183" s="37"/>
      <c r="T183" s="38"/>
      <c r="X183" s="62"/>
      <c r="Y183" s="156"/>
      <c r="Z183" s="157"/>
      <c r="AA183" s="45"/>
      <c r="AB183" s="45"/>
      <c r="AC183" s="45"/>
      <c r="AD183" s="45"/>
      <c r="AE183" s="45"/>
      <c r="AF183" s="45"/>
      <c r="AG183" s="45"/>
      <c r="AH183" s="45"/>
      <c r="AI183" s="45"/>
    </row>
    <row r="184" spans="18:35" ht="8.1" customHeight="1" x14ac:dyDescent="0.2">
      <c r="R184" s="62"/>
      <c r="S184" s="37"/>
      <c r="T184" s="38"/>
      <c r="X184" s="62"/>
      <c r="Y184" s="156"/>
      <c r="Z184" s="157"/>
      <c r="AA184" s="45"/>
      <c r="AB184" s="45"/>
      <c r="AC184" s="45"/>
      <c r="AD184" s="45"/>
      <c r="AE184" s="45"/>
      <c r="AF184" s="45"/>
      <c r="AG184" s="45"/>
      <c r="AH184" s="45"/>
      <c r="AI184" s="45"/>
    </row>
    <row r="185" spans="18:35" ht="8.1" customHeight="1" x14ac:dyDescent="0.2">
      <c r="R185" s="62"/>
      <c r="S185" s="37"/>
      <c r="T185" s="38"/>
      <c r="X185" s="62"/>
      <c r="Y185" s="156"/>
      <c r="Z185" s="157"/>
      <c r="AA185" s="45"/>
      <c r="AB185" s="45"/>
      <c r="AC185" s="45"/>
      <c r="AD185" s="45"/>
      <c r="AE185" s="45"/>
      <c r="AF185" s="45"/>
      <c r="AG185" s="45"/>
      <c r="AH185" s="45"/>
      <c r="AI185" s="45"/>
    </row>
    <row r="186" spans="18:35" ht="8.1" customHeight="1" x14ac:dyDescent="0.2">
      <c r="R186" s="62"/>
      <c r="S186" s="37"/>
      <c r="T186" s="38"/>
      <c r="X186" s="62"/>
      <c r="Y186" s="156"/>
      <c r="Z186" s="157"/>
      <c r="AA186" s="45"/>
      <c r="AB186" s="45"/>
      <c r="AC186" s="45"/>
      <c r="AD186" s="45"/>
      <c r="AE186" s="45"/>
      <c r="AF186" s="45"/>
      <c r="AG186" s="45"/>
      <c r="AH186" s="45"/>
      <c r="AI186" s="45"/>
    </row>
    <row r="187" spans="18:35" ht="8.1" customHeight="1" x14ac:dyDescent="0.2">
      <c r="R187" s="62"/>
      <c r="S187" s="37"/>
      <c r="T187" s="38"/>
      <c r="X187" s="62"/>
      <c r="Y187" s="156"/>
      <c r="Z187" s="157"/>
      <c r="AA187" s="45"/>
      <c r="AB187" s="45"/>
      <c r="AC187" s="45"/>
      <c r="AD187" s="45"/>
      <c r="AE187" s="45"/>
      <c r="AF187" s="45"/>
      <c r="AG187" s="45"/>
      <c r="AH187" s="45"/>
      <c r="AI187" s="45"/>
    </row>
    <row r="188" spans="18:35" ht="8.1" customHeight="1" x14ac:dyDescent="0.2">
      <c r="R188" s="62"/>
      <c r="S188" s="37"/>
      <c r="T188" s="38"/>
      <c r="X188" s="62"/>
      <c r="Y188" s="156"/>
      <c r="Z188" s="157"/>
      <c r="AA188" s="45"/>
      <c r="AB188" s="45"/>
      <c r="AC188" s="45"/>
      <c r="AD188" s="45"/>
      <c r="AE188" s="45"/>
      <c r="AF188" s="45"/>
      <c r="AG188" s="45"/>
      <c r="AH188" s="45"/>
      <c r="AI188" s="45"/>
    </row>
    <row r="189" spans="18:35" ht="8.1" customHeight="1" x14ac:dyDescent="0.2">
      <c r="R189" s="62"/>
      <c r="S189" s="37"/>
      <c r="T189" s="38"/>
      <c r="X189" s="62"/>
      <c r="Y189" s="156"/>
      <c r="Z189" s="157"/>
      <c r="AA189" s="45"/>
      <c r="AB189" s="45"/>
      <c r="AC189" s="45"/>
      <c r="AD189" s="45"/>
      <c r="AE189" s="45"/>
      <c r="AF189" s="45"/>
      <c r="AG189" s="45"/>
      <c r="AH189" s="45"/>
      <c r="AI189" s="45"/>
    </row>
    <row r="190" spans="18:35" ht="8.1" customHeight="1" x14ac:dyDescent="0.2">
      <c r="R190" s="62"/>
      <c r="S190" s="37"/>
      <c r="T190" s="38"/>
      <c r="X190" s="62"/>
      <c r="Y190" s="156"/>
      <c r="Z190" s="157"/>
      <c r="AA190" s="45"/>
      <c r="AB190" s="45"/>
      <c r="AC190" s="45"/>
      <c r="AD190" s="45"/>
      <c r="AE190" s="45"/>
      <c r="AF190" s="45"/>
      <c r="AG190" s="45"/>
      <c r="AH190" s="45"/>
      <c r="AI190" s="45"/>
    </row>
    <row r="191" spans="18:35" ht="8.1" customHeight="1" x14ac:dyDescent="0.2">
      <c r="R191" s="62"/>
      <c r="S191" s="37"/>
      <c r="T191" s="38"/>
      <c r="X191" s="62"/>
      <c r="Y191" s="156"/>
      <c r="Z191" s="157"/>
      <c r="AA191" s="45"/>
      <c r="AB191" s="45"/>
      <c r="AC191" s="45"/>
      <c r="AD191" s="45"/>
      <c r="AE191" s="45"/>
      <c r="AF191" s="45"/>
      <c r="AG191" s="45"/>
      <c r="AH191" s="45"/>
      <c r="AI191" s="45"/>
    </row>
    <row r="192" spans="18:35" ht="8.1" customHeight="1" x14ac:dyDescent="0.2">
      <c r="R192" s="62"/>
      <c r="S192" s="37"/>
      <c r="T192" s="38"/>
      <c r="X192" s="62"/>
      <c r="Y192" s="156"/>
      <c r="Z192" s="157"/>
      <c r="AA192" s="45"/>
      <c r="AB192" s="45"/>
      <c r="AC192" s="45"/>
      <c r="AD192" s="45"/>
      <c r="AE192" s="45"/>
      <c r="AF192" s="45"/>
      <c r="AG192" s="45"/>
      <c r="AH192" s="45"/>
      <c r="AI192" s="45"/>
    </row>
    <row r="193" spans="18:35" ht="8.1" customHeight="1" x14ac:dyDescent="0.2">
      <c r="R193" s="62"/>
      <c r="S193" s="37"/>
      <c r="T193" s="38"/>
      <c r="X193" s="62"/>
      <c r="Y193" s="156"/>
      <c r="Z193" s="157"/>
      <c r="AA193" s="45"/>
      <c r="AB193" s="45"/>
      <c r="AC193" s="45"/>
      <c r="AD193" s="45"/>
      <c r="AE193" s="45"/>
      <c r="AF193" s="45"/>
      <c r="AG193" s="45"/>
      <c r="AH193" s="45"/>
      <c r="AI193" s="45"/>
    </row>
    <row r="194" spans="18:35" ht="8.1" customHeight="1" x14ac:dyDescent="0.2">
      <c r="R194" s="62"/>
      <c r="S194" s="37"/>
      <c r="T194" s="38"/>
      <c r="X194" s="62"/>
      <c r="Y194" s="156"/>
      <c r="Z194" s="157"/>
      <c r="AA194" s="45"/>
      <c r="AB194" s="45"/>
      <c r="AC194" s="45"/>
      <c r="AD194" s="45"/>
      <c r="AE194" s="45"/>
      <c r="AF194" s="45"/>
      <c r="AG194" s="45"/>
      <c r="AH194" s="45"/>
      <c r="AI194" s="45"/>
    </row>
    <row r="195" spans="18:35" ht="8.1" customHeight="1" x14ac:dyDescent="0.2">
      <c r="R195" s="62"/>
      <c r="S195" s="37"/>
      <c r="T195" s="38"/>
      <c r="X195" s="62"/>
      <c r="Y195" s="156"/>
      <c r="Z195" s="157"/>
      <c r="AA195" s="45"/>
      <c r="AB195" s="45"/>
      <c r="AC195" s="45"/>
      <c r="AD195" s="45"/>
      <c r="AE195" s="45"/>
      <c r="AF195" s="45"/>
      <c r="AG195" s="45"/>
      <c r="AH195" s="45"/>
      <c r="AI195" s="45"/>
    </row>
    <row r="196" spans="18:35" ht="8.1" customHeight="1" x14ac:dyDescent="0.2">
      <c r="R196" s="62"/>
      <c r="S196" s="37"/>
      <c r="T196" s="38"/>
      <c r="X196" s="62"/>
      <c r="Y196" s="156"/>
      <c r="Z196" s="157"/>
      <c r="AA196" s="45"/>
      <c r="AB196" s="45"/>
      <c r="AC196" s="45"/>
      <c r="AD196" s="45"/>
      <c r="AE196" s="45"/>
      <c r="AF196" s="45"/>
      <c r="AG196" s="45"/>
      <c r="AH196" s="45"/>
      <c r="AI196" s="45"/>
    </row>
    <row r="197" spans="18:35" ht="8.1" customHeight="1" x14ac:dyDescent="0.2">
      <c r="R197" s="62"/>
      <c r="S197" s="37"/>
      <c r="T197" s="38"/>
      <c r="X197" s="62"/>
      <c r="Y197" s="156"/>
      <c r="Z197" s="157"/>
      <c r="AA197" s="45"/>
      <c r="AB197" s="45"/>
      <c r="AC197" s="45"/>
      <c r="AD197" s="45"/>
      <c r="AE197" s="45"/>
      <c r="AF197" s="45"/>
      <c r="AG197" s="45"/>
      <c r="AH197" s="45"/>
      <c r="AI197" s="45"/>
    </row>
    <row r="198" spans="18:35" ht="8.1" customHeight="1" x14ac:dyDescent="0.2">
      <c r="R198" s="62"/>
      <c r="S198" s="37"/>
      <c r="T198" s="38"/>
      <c r="X198" s="62"/>
      <c r="Y198" s="156"/>
      <c r="Z198" s="157"/>
      <c r="AA198" s="45"/>
      <c r="AB198" s="45"/>
      <c r="AC198" s="45"/>
      <c r="AD198" s="45"/>
      <c r="AE198" s="45"/>
      <c r="AF198" s="45"/>
      <c r="AG198" s="45"/>
      <c r="AH198" s="45"/>
      <c r="AI198" s="45"/>
    </row>
    <row r="199" spans="18:35" ht="8.1" customHeight="1" x14ac:dyDescent="0.2">
      <c r="R199" s="62"/>
      <c r="S199" s="37"/>
      <c r="T199" s="38"/>
      <c r="X199" s="62"/>
      <c r="Y199" s="156"/>
      <c r="Z199" s="157"/>
      <c r="AA199" s="45"/>
      <c r="AB199" s="45"/>
      <c r="AC199" s="45"/>
      <c r="AD199" s="45"/>
      <c r="AE199" s="45"/>
      <c r="AF199" s="45"/>
      <c r="AG199" s="45"/>
      <c r="AH199" s="45"/>
      <c r="AI199" s="45"/>
    </row>
    <row r="200" spans="18:35" ht="8.1" customHeight="1" x14ac:dyDescent="0.2">
      <c r="R200" s="62"/>
      <c r="S200" s="37"/>
      <c r="T200" s="38"/>
      <c r="X200" s="62"/>
      <c r="Y200" s="156"/>
      <c r="Z200" s="157"/>
      <c r="AA200" s="45"/>
      <c r="AB200" s="45"/>
      <c r="AC200" s="45"/>
      <c r="AD200" s="45"/>
      <c r="AE200" s="45"/>
      <c r="AF200" s="45"/>
      <c r="AG200" s="45"/>
      <c r="AH200" s="45"/>
      <c r="AI200" s="45"/>
    </row>
    <row r="201" spans="18:35" ht="8.1" customHeight="1" x14ac:dyDescent="0.2">
      <c r="R201" s="62"/>
      <c r="S201" s="37"/>
      <c r="T201" s="38"/>
      <c r="X201" s="62"/>
      <c r="Y201" s="156"/>
      <c r="Z201" s="157"/>
      <c r="AA201" s="45"/>
      <c r="AB201" s="45"/>
      <c r="AC201" s="45"/>
      <c r="AD201" s="45"/>
      <c r="AE201" s="45"/>
      <c r="AF201" s="45"/>
      <c r="AG201" s="45"/>
      <c r="AH201" s="45"/>
      <c r="AI201" s="45"/>
    </row>
    <row r="202" spans="18:35" ht="8.1" customHeight="1" x14ac:dyDescent="0.2">
      <c r="R202" s="62"/>
      <c r="S202" s="37"/>
      <c r="T202" s="38"/>
      <c r="X202" s="62"/>
      <c r="Y202" s="156"/>
      <c r="Z202" s="157"/>
      <c r="AA202" s="45"/>
      <c r="AB202" s="45"/>
      <c r="AC202" s="45"/>
      <c r="AD202" s="45"/>
      <c r="AE202" s="45"/>
      <c r="AF202" s="45"/>
      <c r="AG202" s="45"/>
      <c r="AH202" s="45"/>
      <c r="AI202" s="45"/>
    </row>
    <row r="203" spans="18:35" ht="8.1" customHeight="1" x14ac:dyDescent="0.2">
      <c r="R203" s="62"/>
      <c r="S203" s="37"/>
      <c r="T203" s="38"/>
      <c r="X203" s="62"/>
      <c r="Y203" s="156"/>
      <c r="Z203" s="157"/>
      <c r="AA203" s="45"/>
      <c r="AB203" s="45"/>
      <c r="AC203" s="45"/>
      <c r="AD203" s="45"/>
      <c r="AE203" s="45"/>
      <c r="AF203" s="45"/>
      <c r="AG203" s="45"/>
      <c r="AH203" s="45"/>
      <c r="AI203" s="45"/>
    </row>
    <row r="204" spans="18:35" ht="8.1" customHeight="1" x14ac:dyDescent="0.2">
      <c r="R204" s="62"/>
      <c r="S204" s="37"/>
      <c r="T204" s="38"/>
      <c r="X204" s="62"/>
      <c r="Y204" s="156"/>
      <c r="Z204" s="157"/>
      <c r="AA204" s="45"/>
      <c r="AB204" s="45"/>
      <c r="AC204" s="45"/>
      <c r="AD204" s="45"/>
      <c r="AE204" s="45"/>
      <c r="AF204" s="45"/>
      <c r="AG204" s="45"/>
      <c r="AH204" s="45"/>
      <c r="AI204" s="45"/>
    </row>
    <row r="205" spans="18:35" ht="8.1" customHeight="1" x14ac:dyDescent="0.2">
      <c r="R205" s="62"/>
      <c r="S205" s="37"/>
      <c r="T205" s="38"/>
      <c r="X205" s="62"/>
      <c r="Y205" s="156"/>
      <c r="Z205" s="157"/>
      <c r="AA205" s="45"/>
      <c r="AB205" s="45"/>
      <c r="AC205" s="45"/>
      <c r="AD205" s="45"/>
      <c r="AE205" s="45"/>
      <c r="AF205" s="45"/>
      <c r="AG205" s="45"/>
      <c r="AH205" s="45"/>
      <c r="AI205" s="45"/>
    </row>
    <row r="206" spans="18:35" ht="8.1" customHeight="1" x14ac:dyDescent="0.2">
      <c r="R206" s="62"/>
      <c r="S206" s="37"/>
      <c r="T206" s="38"/>
      <c r="X206" s="62"/>
      <c r="Y206" s="156"/>
      <c r="Z206" s="157"/>
      <c r="AA206" s="45"/>
      <c r="AB206" s="45"/>
      <c r="AC206" s="45"/>
      <c r="AD206" s="45"/>
      <c r="AE206" s="45"/>
      <c r="AF206" s="45"/>
      <c r="AG206" s="45"/>
      <c r="AH206" s="45"/>
      <c r="AI206" s="45"/>
    </row>
    <row r="207" spans="18:35" ht="8.1" customHeight="1" x14ac:dyDescent="0.2">
      <c r="R207" s="62"/>
      <c r="S207" s="37"/>
      <c r="T207" s="38"/>
      <c r="X207" s="62"/>
      <c r="Y207" s="156"/>
      <c r="Z207" s="157"/>
      <c r="AA207" s="45"/>
      <c r="AB207" s="45"/>
      <c r="AC207" s="45"/>
      <c r="AD207" s="45"/>
      <c r="AE207" s="45"/>
      <c r="AF207" s="45"/>
      <c r="AG207" s="45"/>
      <c r="AH207" s="45"/>
      <c r="AI207" s="45"/>
    </row>
    <row r="208" spans="18:35" ht="8.1" customHeight="1" x14ac:dyDescent="0.2">
      <c r="R208" s="62"/>
      <c r="S208" s="37"/>
      <c r="T208" s="38"/>
      <c r="X208" s="62"/>
      <c r="Y208" s="156"/>
      <c r="Z208" s="157"/>
      <c r="AA208" s="45"/>
      <c r="AB208" s="45"/>
      <c r="AC208" s="45"/>
      <c r="AD208" s="45"/>
      <c r="AE208" s="45"/>
      <c r="AF208" s="45"/>
      <c r="AG208" s="45"/>
      <c r="AH208" s="45"/>
      <c r="AI208" s="45"/>
    </row>
    <row r="209" spans="18:35" ht="8.1" customHeight="1" x14ac:dyDescent="0.2">
      <c r="R209" s="62"/>
      <c r="S209" s="37"/>
      <c r="T209" s="38"/>
      <c r="X209" s="62"/>
      <c r="Y209" s="156"/>
      <c r="Z209" s="157"/>
      <c r="AA209" s="45"/>
      <c r="AB209" s="45"/>
      <c r="AC209" s="45"/>
      <c r="AD209" s="45"/>
      <c r="AE209" s="45"/>
      <c r="AF209" s="45"/>
      <c r="AG209" s="45"/>
      <c r="AH209" s="45"/>
      <c r="AI209" s="45"/>
    </row>
    <row r="210" spans="18:35" ht="8.1" customHeight="1" x14ac:dyDescent="0.2">
      <c r="R210" s="62"/>
      <c r="S210" s="37"/>
      <c r="T210" s="38"/>
      <c r="X210" s="62"/>
      <c r="Y210" s="156"/>
      <c r="Z210" s="157"/>
      <c r="AA210" s="45"/>
      <c r="AB210" s="45"/>
      <c r="AC210" s="45"/>
      <c r="AD210" s="45"/>
      <c r="AE210" s="45"/>
      <c r="AF210" s="45"/>
      <c r="AG210" s="45"/>
      <c r="AH210" s="45"/>
      <c r="AI210" s="45"/>
    </row>
    <row r="211" spans="18:35" ht="8.1" customHeight="1" x14ac:dyDescent="0.2">
      <c r="R211" s="62"/>
      <c r="S211" s="37"/>
      <c r="T211" s="38"/>
      <c r="X211" s="62"/>
      <c r="Y211" s="156"/>
      <c r="Z211" s="157"/>
      <c r="AA211" s="45"/>
      <c r="AB211" s="45"/>
      <c r="AC211" s="45"/>
      <c r="AD211" s="45"/>
      <c r="AE211" s="45"/>
      <c r="AF211" s="45"/>
      <c r="AG211" s="45"/>
      <c r="AH211" s="45"/>
      <c r="AI211" s="45"/>
    </row>
    <row r="212" spans="18:35" ht="8.1" customHeight="1" x14ac:dyDescent="0.2">
      <c r="R212" s="40"/>
      <c r="S212" s="40"/>
      <c r="T212" s="40"/>
      <c r="X212" s="62"/>
      <c r="Y212" s="156"/>
      <c r="Z212" s="157"/>
      <c r="AA212" s="45"/>
      <c r="AB212" s="45"/>
      <c r="AC212" s="45"/>
      <c r="AD212" s="45"/>
      <c r="AE212" s="45"/>
      <c r="AF212" s="45"/>
      <c r="AG212" s="45"/>
      <c r="AH212" s="45"/>
      <c r="AI212" s="45"/>
    </row>
    <row r="213" spans="18:35" ht="8.1" customHeight="1" x14ac:dyDescent="0.2">
      <c r="R213" s="40" t="s">
        <v>2</v>
      </c>
      <c r="S213" s="40" t="s">
        <v>2</v>
      </c>
      <c r="T213" s="40" t="s">
        <v>2</v>
      </c>
      <c r="X213" s="57"/>
      <c r="Y213" s="57"/>
      <c r="Z213" s="57"/>
      <c r="AA213" s="45"/>
      <c r="AB213" s="45"/>
      <c r="AC213" s="45"/>
      <c r="AD213" s="45"/>
      <c r="AE213" s="45"/>
      <c r="AF213" s="45"/>
      <c r="AG213" s="45"/>
      <c r="AH213" s="45"/>
      <c r="AI213" s="45"/>
    </row>
    <row r="214" spans="18:35" ht="8.1" customHeight="1" x14ac:dyDescent="0.2">
      <c r="X214" s="40" t="s">
        <v>2</v>
      </c>
      <c r="Y214" s="40" t="s">
        <v>2</v>
      </c>
      <c r="Z214" s="40" t="s">
        <v>2</v>
      </c>
      <c r="AA214" s="45"/>
      <c r="AB214" s="45"/>
      <c r="AC214" s="45"/>
      <c r="AD214" s="45"/>
      <c r="AE214" s="45"/>
      <c r="AF214" s="45"/>
      <c r="AG214" s="45"/>
      <c r="AH214" s="45"/>
      <c r="AI214" s="45"/>
    </row>
    <row r="215" spans="18:35" ht="8.1" customHeight="1" x14ac:dyDescent="0.2">
      <c r="AA215" s="45"/>
      <c r="AB215" s="45"/>
      <c r="AC215" s="45"/>
      <c r="AD215" s="45"/>
      <c r="AE215" s="45"/>
      <c r="AF215" s="45"/>
      <c r="AG215" s="45"/>
      <c r="AH215" s="45"/>
      <c r="AI215" s="45"/>
    </row>
    <row r="216" spans="18:35" ht="8.1" customHeight="1" x14ac:dyDescent="0.2">
      <c r="AA216" s="45"/>
      <c r="AB216" s="45"/>
      <c r="AC216" s="45"/>
      <c r="AD216" s="45"/>
      <c r="AE216" s="45"/>
      <c r="AF216" s="45"/>
      <c r="AG216" s="45"/>
      <c r="AH216" s="45"/>
      <c r="AI216" s="45"/>
    </row>
    <row r="217" spans="18:35" ht="8.1" customHeight="1" x14ac:dyDescent="0.2">
      <c r="AA217" s="45"/>
      <c r="AB217" s="45"/>
      <c r="AC217" s="45"/>
      <c r="AD217" s="45"/>
      <c r="AE217" s="45"/>
      <c r="AF217" s="45"/>
      <c r="AG217" s="45"/>
      <c r="AH217" s="45"/>
      <c r="AI217" s="45"/>
    </row>
    <row r="218" spans="18:35" ht="8.1" customHeight="1" x14ac:dyDescent="0.2">
      <c r="AA218" s="45"/>
      <c r="AB218" s="45"/>
      <c r="AC218" s="45"/>
      <c r="AD218" s="45"/>
      <c r="AE218" s="45"/>
      <c r="AF218" s="45"/>
      <c r="AG218" s="45"/>
      <c r="AH218" s="45"/>
      <c r="AI218" s="45"/>
    </row>
    <row r="219" spans="18:35" ht="8.1" customHeight="1" x14ac:dyDescent="0.2">
      <c r="AA219" s="45"/>
      <c r="AB219" s="45"/>
      <c r="AC219" s="45"/>
      <c r="AD219" s="45"/>
      <c r="AE219" s="45"/>
      <c r="AF219" s="45"/>
      <c r="AG219" s="45"/>
      <c r="AH219" s="45"/>
      <c r="AI219" s="45"/>
    </row>
    <row r="220" spans="18:35" ht="8.1" customHeight="1" x14ac:dyDescent="0.2">
      <c r="AA220" s="45"/>
      <c r="AB220" s="45"/>
      <c r="AC220" s="45"/>
      <c r="AD220" s="45"/>
      <c r="AE220" s="45"/>
      <c r="AF220" s="45"/>
      <c r="AG220" s="45"/>
      <c r="AH220" s="45"/>
      <c r="AI220" s="45"/>
    </row>
    <row r="221" spans="18:35" ht="8.1" customHeight="1" x14ac:dyDescent="0.2">
      <c r="AA221" s="45"/>
      <c r="AB221" s="45"/>
      <c r="AC221" s="45"/>
      <c r="AD221" s="45"/>
      <c r="AE221" s="45"/>
      <c r="AF221" s="45"/>
      <c r="AG221" s="45"/>
      <c r="AH221" s="45"/>
      <c r="AI221" s="45"/>
    </row>
    <row r="222" spans="18:35" ht="8.1" customHeight="1" x14ac:dyDescent="0.2">
      <c r="AA222" s="45"/>
      <c r="AB222" s="45"/>
      <c r="AC222" s="45"/>
      <c r="AD222" s="45"/>
      <c r="AE222" s="45"/>
      <c r="AF222" s="45"/>
      <c r="AG222" s="45"/>
      <c r="AH222" s="45"/>
      <c r="AI222" s="45"/>
    </row>
    <row r="223" spans="18:35" ht="8.1" customHeight="1" x14ac:dyDescent="0.2">
      <c r="AA223" s="45"/>
      <c r="AB223" s="45"/>
      <c r="AC223" s="45"/>
      <c r="AD223" s="45"/>
      <c r="AE223" s="45"/>
      <c r="AF223" s="45"/>
      <c r="AG223" s="45"/>
      <c r="AH223" s="45"/>
      <c r="AI223" s="45"/>
    </row>
    <row r="224" spans="18:35" ht="8.1" customHeight="1" x14ac:dyDescent="0.2">
      <c r="AA224" s="45"/>
      <c r="AB224" s="45"/>
      <c r="AC224" s="45"/>
      <c r="AD224" s="45"/>
      <c r="AE224" s="45"/>
      <c r="AF224" s="45"/>
      <c r="AG224" s="45"/>
      <c r="AH224" s="45"/>
      <c r="AI224" s="45"/>
    </row>
    <row r="225" spans="27:35" ht="8.1" customHeight="1" x14ac:dyDescent="0.2">
      <c r="AA225" s="45"/>
      <c r="AB225" s="45"/>
      <c r="AC225" s="45"/>
      <c r="AD225" s="45"/>
      <c r="AE225" s="45"/>
      <c r="AF225" s="45"/>
      <c r="AG225" s="45"/>
      <c r="AH225" s="45"/>
      <c r="AI225" s="45"/>
    </row>
    <row r="226" spans="27:35" ht="8.1" customHeight="1" x14ac:dyDescent="0.2">
      <c r="AA226" s="45"/>
      <c r="AB226" s="45"/>
      <c r="AC226" s="45"/>
      <c r="AD226" s="45"/>
      <c r="AE226" s="45"/>
      <c r="AF226" s="45"/>
      <c r="AG226" s="45"/>
      <c r="AH226" s="45"/>
      <c r="AI226" s="45"/>
    </row>
    <row r="227" spans="27:35" ht="8.1" customHeight="1" x14ac:dyDescent="0.2">
      <c r="AA227" s="45"/>
      <c r="AB227" s="45"/>
      <c r="AC227" s="45"/>
      <c r="AD227" s="45"/>
      <c r="AE227" s="45"/>
      <c r="AF227" s="45"/>
      <c r="AG227" s="45"/>
      <c r="AH227" s="45"/>
      <c r="AI227" s="45"/>
    </row>
    <row r="228" spans="27:35" ht="8.1" customHeight="1" x14ac:dyDescent="0.2">
      <c r="AA228" s="45"/>
      <c r="AB228" s="45"/>
      <c r="AC228" s="45"/>
      <c r="AD228" s="45"/>
      <c r="AE228" s="45"/>
      <c r="AF228" s="45"/>
      <c r="AG228" s="45"/>
      <c r="AH228" s="45"/>
      <c r="AI228" s="45"/>
    </row>
    <row r="229" spans="27:35" ht="8.1" customHeight="1" x14ac:dyDescent="0.2">
      <c r="AA229" s="45"/>
      <c r="AB229" s="45"/>
      <c r="AC229" s="45"/>
      <c r="AD229" s="45"/>
      <c r="AE229" s="45"/>
      <c r="AF229" s="45"/>
      <c r="AG229" s="45"/>
      <c r="AH229" s="45"/>
      <c r="AI229" s="45"/>
    </row>
    <row r="230" spans="27:35" ht="8.1" customHeight="1" x14ac:dyDescent="0.2">
      <c r="AA230" s="45"/>
      <c r="AB230" s="45"/>
      <c r="AC230" s="45"/>
      <c r="AD230" s="45"/>
      <c r="AE230" s="45"/>
      <c r="AF230" s="45"/>
      <c r="AG230" s="45"/>
      <c r="AH230" s="45"/>
      <c r="AI230" s="45"/>
    </row>
    <row r="231" spans="27:35" ht="8.1" customHeight="1" x14ac:dyDescent="0.2">
      <c r="AA231" s="45"/>
      <c r="AB231" s="45"/>
      <c r="AC231" s="45"/>
      <c r="AD231" s="45"/>
      <c r="AE231" s="45"/>
      <c r="AF231" s="45"/>
      <c r="AG231" s="45"/>
      <c r="AH231" s="45"/>
      <c r="AI231" s="45"/>
    </row>
    <row r="232" spans="27:35" ht="8.1" customHeight="1" x14ac:dyDescent="0.2">
      <c r="AA232" s="45"/>
      <c r="AB232" s="45"/>
      <c r="AC232" s="45"/>
      <c r="AD232" s="45"/>
      <c r="AE232" s="45"/>
      <c r="AF232" s="45"/>
      <c r="AG232" s="45"/>
      <c r="AH232" s="45"/>
      <c r="AI232" s="45"/>
    </row>
    <row r="233" spans="27:35" ht="8.1" customHeight="1" x14ac:dyDescent="0.2">
      <c r="AA233" s="45"/>
      <c r="AB233" s="45"/>
      <c r="AC233" s="45"/>
      <c r="AD233" s="45"/>
      <c r="AE233" s="45"/>
      <c r="AF233" s="45"/>
      <c r="AG233" s="45"/>
      <c r="AH233" s="45"/>
      <c r="AI233" s="45"/>
    </row>
    <row r="234" spans="27:35" ht="8.1" customHeight="1" x14ac:dyDescent="0.2">
      <c r="AA234" s="45"/>
      <c r="AB234" s="45"/>
      <c r="AC234" s="45"/>
      <c r="AD234" s="45"/>
      <c r="AE234" s="45"/>
      <c r="AF234" s="45"/>
      <c r="AG234" s="45"/>
      <c r="AH234" s="45"/>
      <c r="AI234" s="45"/>
    </row>
    <row r="235" spans="27:35" ht="8.1" customHeight="1" x14ac:dyDescent="0.2">
      <c r="AA235" s="45"/>
      <c r="AB235" s="45"/>
      <c r="AC235" s="45"/>
      <c r="AD235" s="45"/>
      <c r="AE235" s="45"/>
      <c r="AF235" s="45"/>
      <c r="AG235" s="45"/>
      <c r="AH235" s="45"/>
      <c r="AI235" s="45"/>
    </row>
    <row r="236" spans="27:35" ht="8.1" customHeight="1" x14ac:dyDescent="0.2">
      <c r="AA236" s="45"/>
      <c r="AB236" s="45"/>
      <c r="AC236" s="45"/>
      <c r="AD236" s="45"/>
      <c r="AE236" s="45"/>
      <c r="AF236" s="45"/>
      <c r="AG236" s="45"/>
      <c r="AH236" s="45"/>
      <c r="AI236" s="45"/>
    </row>
    <row r="237" spans="27:35" ht="8.1" customHeight="1" x14ac:dyDescent="0.2">
      <c r="AA237" s="45"/>
      <c r="AB237" s="45"/>
      <c r="AC237" s="45"/>
      <c r="AD237" s="45"/>
      <c r="AE237" s="45"/>
      <c r="AF237" s="45"/>
      <c r="AG237" s="45"/>
      <c r="AH237" s="45"/>
      <c r="AI237" s="45"/>
    </row>
    <row r="238" spans="27:35" ht="8.1" customHeight="1" x14ac:dyDescent="0.2">
      <c r="AA238" s="45"/>
      <c r="AB238" s="45"/>
      <c r="AC238" s="45"/>
      <c r="AD238" s="45"/>
      <c r="AE238" s="45"/>
      <c r="AF238" s="45"/>
      <c r="AG238" s="45"/>
      <c r="AH238" s="45"/>
      <c r="AI238" s="45"/>
    </row>
    <row r="239" spans="27:35" ht="8.1" customHeight="1" x14ac:dyDescent="0.2">
      <c r="AA239" s="45"/>
      <c r="AB239" s="45"/>
      <c r="AC239" s="45"/>
      <c r="AD239" s="45"/>
      <c r="AE239" s="45"/>
      <c r="AF239" s="45"/>
      <c r="AG239" s="45"/>
      <c r="AH239" s="45"/>
      <c r="AI239" s="45"/>
    </row>
    <row r="240" spans="27:35" ht="8.1" customHeight="1" x14ac:dyDescent="0.2">
      <c r="AA240" s="45"/>
      <c r="AB240" s="45"/>
      <c r="AC240" s="45"/>
      <c r="AD240" s="45"/>
      <c r="AE240" s="45"/>
      <c r="AF240" s="45"/>
      <c r="AG240" s="45"/>
      <c r="AH240" s="45"/>
      <c r="AI240" s="45"/>
    </row>
    <row r="241" spans="27:35" ht="8.1" customHeight="1" x14ac:dyDescent="0.2">
      <c r="AA241" s="45"/>
      <c r="AB241" s="45"/>
      <c r="AC241" s="45"/>
      <c r="AD241" s="45"/>
      <c r="AE241" s="45"/>
      <c r="AF241" s="45"/>
      <c r="AG241" s="45"/>
      <c r="AH241" s="45"/>
      <c r="AI241" s="45"/>
    </row>
    <row r="242" spans="27:35" ht="8.1" customHeight="1" x14ac:dyDescent="0.2">
      <c r="AA242" s="45"/>
      <c r="AB242" s="45"/>
      <c r="AC242" s="45"/>
      <c r="AD242" s="45"/>
      <c r="AE242" s="45"/>
      <c r="AF242" s="45"/>
      <c r="AG242" s="45"/>
      <c r="AH242" s="45"/>
      <c r="AI242" s="45"/>
    </row>
    <row r="243" spans="27:35" ht="8.1" customHeight="1" x14ac:dyDescent="0.2">
      <c r="AA243" s="45"/>
      <c r="AB243" s="45"/>
      <c r="AC243" s="45"/>
      <c r="AD243" s="45"/>
      <c r="AE243" s="45"/>
      <c r="AF243" s="45"/>
      <c r="AG243" s="45"/>
      <c r="AH243" s="45"/>
      <c r="AI243" s="45"/>
    </row>
    <row r="244" spans="27:35" ht="8.1" customHeight="1" x14ac:dyDescent="0.2">
      <c r="AA244" s="45"/>
      <c r="AB244" s="45"/>
      <c r="AC244" s="45"/>
      <c r="AD244" s="45"/>
      <c r="AE244" s="45"/>
      <c r="AF244" s="45"/>
      <c r="AG244" s="45"/>
      <c r="AH244" s="45"/>
      <c r="AI244" s="45"/>
    </row>
    <row r="245" spans="27:35" ht="8.1" customHeight="1" x14ac:dyDescent="0.2">
      <c r="AA245" s="45"/>
      <c r="AB245" s="45"/>
      <c r="AC245" s="45"/>
      <c r="AD245" s="45"/>
      <c r="AE245" s="45"/>
      <c r="AF245" s="45"/>
      <c r="AG245" s="45"/>
      <c r="AH245" s="45"/>
      <c r="AI245" s="45"/>
    </row>
    <row r="246" spans="27:35" ht="8.1" customHeight="1" x14ac:dyDescent="0.2">
      <c r="AA246" s="45"/>
      <c r="AB246" s="45"/>
      <c r="AC246" s="45"/>
      <c r="AD246" s="45"/>
      <c r="AE246" s="45"/>
      <c r="AF246" s="45"/>
      <c r="AG246" s="45"/>
      <c r="AH246" s="45"/>
      <c r="AI246" s="45"/>
    </row>
    <row r="247" spans="27:35" ht="8.1" customHeight="1" x14ac:dyDescent="0.2">
      <c r="AA247" s="45"/>
      <c r="AB247" s="45"/>
      <c r="AC247" s="45"/>
      <c r="AD247" s="45"/>
      <c r="AE247" s="45"/>
      <c r="AF247" s="45"/>
      <c r="AG247" s="45"/>
      <c r="AH247" s="45"/>
      <c r="AI247" s="45"/>
    </row>
    <row r="248" spans="27:35" ht="8.1" customHeight="1" x14ac:dyDescent="0.2">
      <c r="AA248" s="45"/>
      <c r="AB248" s="45"/>
      <c r="AC248" s="45"/>
      <c r="AD248" s="45"/>
      <c r="AE248" s="45"/>
      <c r="AF248" s="45"/>
      <c r="AG248" s="45"/>
      <c r="AH248" s="45"/>
      <c r="AI248" s="45"/>
    </row>
    <row r="249" spans="27:35" ht="8.1" customHeight="1" x14ac:dyDescent="0.2">
      <c r="AA249" s="45"/>
      <c r="AB249" s="45"/>
      <c r="AC249" s="45"/>
      <c r="AD249" s="45"/>
      <c r="AE249" s="45"/>
      <c r="AF249" s="45"/>
      <c r="AG249" s="45"/>
      <c r="AH249" s="45"/>
      <c r="AI249" s="45"/>
    </row>
    <row r="250" spans="27:35" ht="8.1" customHeight="1" x14ac:dyDescent="0.2">
      <c r="AA250" s="45"/>
      <c r="AB250" s="45"/>
      <c r="AC250" s="45"/>
      <c r="AD250" s="45"/>
      <c r="AE250" s="45"/>
      <c r="AF250" s="45"/>
      <c r="AG250" s="45"/>
      <c r="AH250" s="45"/>
      <c r="AI250" s="45"/>
    </row>
    <row r="251" spans="27:35" ht="8.1" customHeight="1" x14ac:dyDescent="0.2">
      <c r="AA251" s="45"/>
      <c r="AB251" s="45"/>
      <c r="AC251" s="45"/>
      <c r="AD251" s="45"/>
      <c r="AE251" s="45"/>
      <c r="AF251" s="45"/>
      <c r="AG251" s="45"/>
      <c r="AH251" s="45"/>
      <c r="AI251" s="45"/>
    </row>
    <row r="252" spans="27:35" ht="8.1" customHeight="1" x14ac:dyDescent="0.2">
      <c r="AA252" s="45"/>
      <c r="AB252" s="45"/>
      <c r="AC252" s="45"/>
      <c r="AD252" s="45"/>
      <c r="AE252" s="45"/>
      <c r="AF252" s="45"/>
      <c r="AG252" s="45"/>
      <c r="AH252" s="45"/>
      <c r="AI252" s="45"/>
    </row>
    <row r="253" spans="27:35" ht="8.1" customHeight="1" x14ac:dyDescent="0.2">
      <c r="AA253" s="45"/>
      <c r="AB253" s="45"/>
      <c r="AC253" s="45"/>
      <c r="AD253" s="45"/>
      <c r="AE253" s="45"/>
      <c r="AF253" s="45"/>
      <c r="AG253" s="45"/>
      <c r="AH253" s="45"/>
      <c r="AI253" s="45"/>
    </row>
    <row r="254" spans="27:35" ht="8.1" customHeight="1" x14ac:dyDescent="0.2">
      <c r="AA254" s="45"/>
      <c r="AB254" s="45"/>
      <c r="AC254" s="45"/>
      <c r="AD254" s="45"/>
      <c r="AE254" s="45"/>
      <c r="AF254" s="45"/>
      <c r="AG254" s="45"/>
      <c r="AH254" s="45"/>
      <c r="AI254" s="45"/>
    </row>
    <row r="255" spans="27:35" ht="8.1" customHeight="1" x14ac:dyDescent="0.2">
      <c r="AA255" s="45"/>
      <c r="AB255" s="45"/>
      <c r="AC255" s="45"/>
      <c r="AD255" s="45"/>
      <c r="AE255" s="45"/>
      <c r="AF255" s="45"/>
      <c r="AG255" s="45"/>
      <c r="AH255" s="45"/>
      <c r="AI255" s="45"/>
    </row>
    <row r="256" spans="27:35" ht="8.1" customHeight="1" x14ac:dyDescent="0.2">
      <c r="AA256" s="45"/>
      <c r="AB256" s="45"/>
      <c r="AC256" s="45"/>
      <c r="AD256" s="45"/>
      <c r="AE256" s="45"/>
      <c r="AF256" s="45"/>
      <c r="AG256" s="45"/>
      <c r="AH256" s="45"/>
      <c r="AI256" s="45"/>
    </row>
    <row r="257" spans="27:35" ht="8.1" customHeight="1" x14ac:dyDescent="0.2">
      <c r="AA257" s="45"/>
      <c r="AB257" s="45"/>
      <c r="AC257" s="45"/>
      <c r="AD257" s="45"/>
      <c r="AE257" s="45"/>
      <c r="AF257" s="45"/>
      <c r="AG257" s="45"/>
      <c r="AH257" s="45"/>
      <c r="AI257" s="45"/>
    </row>
    <row r="258" spans="27:35" ht="8.1" customHeight="1" x14ac:dyDescent="0.2">
      <c r="AA258" s="45"/>
      <c r="AB258" s="45"/>
      <c r="AC258" s="45"/>
      <c r="AD258" s="45"/>
      <c r="AE258" s="45"/>
      <c r="AF258" s="45"/>
      <c r="AG258" s="45"/>
      <c r="AH258" s="45"/>
      <c r="AI258" s="45"/>
    </row>
    <row r="259" spans="27:35" ht="8.1" customHeight="1" x14ac:dyDescent="0.2">
      <c r="AA259" s="45"/>
      <c r="AB259" s="45"/>
      <c r="AC259" s="45"/>
      <c r="AD259" s="45"/>
      <c r="AE259" s="45"/>
      <c r="AF259" s="45"/>
      <c r="AG259" s="45"/>
      <c r="AH259" s="45"/>
      <c r="AI259" s="45"/>
    </row>
    <row r="260" spans="27:35" ht="8.1" customHeight="1" x14ac:dyDescent="0.2">
      <c r="AA260" s="45"/>
      <c r="AB260" s="45"/>
      <c r="AC260" s="45"/>
      <c r="AD260" s="45"/>
      <c r="AE260" s="45"/>
      <c r="AF260" s="45"/>
      <c r="AG260" s="45"/>
      <c r="AH260" s="45"/>
      <c r="AI260" s="45"/>
    </row>
    <row r="261" spans="27:35" ht="8.1" customHeight="1" x14ac:dyDescent="0.2">
      <c r="AA261" s="45"/>
      <c r="AB261" s="45"/>
      <c r="AC261" s="45"/>
      <c r="AD261" s="45"/>
      <c r="AE261" s="45"/>
      <c r="AF261" s="45"/>
      <c r="AG261" s="45"/>
      <c r="AH261" s="45"/>
      <c r="AI261" s="45"/>
    </row>
    <row r="262" spans="27:35" ht="8.1" customHeight="1" x14ac:dyDescent="0.2">
      <c r="AA262" s="45"/>
      <c r="AB262" s="45"/>
      <c r="AC262" s="45"/>
      <c r="AD262" s="45"/>
      <c r="AE262" s="45"/>
      <c r="AF262" s="45"/>
      <c r="AG262" s="45"/>
      <c r="AH262" s="45"/>
      <c r="AI262" s="45"/>
    </row>
    <row r="263" spans="27:35" ht="8.1" customHeight="1" x14ac:dyDescent="0.2">
      <c r="AA263" s="45"/>
      <c r="AB263" s="45"/>
      <c r="AC263" s="45"/>
      <c r="AD263" s="45"/>
      <c r="AE263" s="45"/>
      <c r="AF263" s="45"/>
      <c r="AG263" s="45"/>
      <c r="AH263" s="45"/>
      <c r="AI263" s="45"/>
    </row>
    <row r="264" spans="27:35" ht="8.1" customHeight="1" x14ac:dyDescent="0.2">
      <c r="AA264" s="45"/>
      <c r="AB264" s="45"/>
      <c r="AC264" s="45"/>
      <c r="AD264" s="45"/>
      <c r="AE264" s="45"/>
      <c r="AF264" s="45"/>
      <c r="AG264" s="45"/>
      <c r="AH264" s="45"/>
      <c r="AI264" s="45"/>
    </row>
    <row r="265" spans="27:35" ht="8.1" customHeight="1" x14ac:dyDescent="0.2">
      <c r="AA265" s="45"/>
      <c r="AB265" s="45"/>
      <c r="AC265" s="45"/>
      <c r="AD265" s="45"/>
      <c r="AE265" s="45"/>
      <c r="AF265" s="45"/>
      <c r="AG265" s="45"/>
      <c r="AH265" s="45"/>
      <c r="AI265" s="45"/>
    </row>
    <row r="266" spans="27:35" ht="8.1" customHeight="1" x14ac:dyDescent="0.2">
      <c r="AA266" s="45"/>
      <c r="AB266" s="45"/>
      <c r="AC266" s="45"/>
      <c r="AD266" s="45"/>
      <c r="AE266" s="45"/>
      <c r="AF266" s="45"/>
      <c r="AG266" s="45"/>
      <c r="AH266" s="45"/>
      <c r="AI266" s="45"/>
    </row>
    <row r="267" spans="27:35" ht="9.9499999999999993" customHeight="1" x14ac:dyDescent="0.2">
      <c r="AA267" s="45"/>
      <c r="AB267" s="45"/>
      <c r="AC267" s="45"/>
      <c r="AD267" s="45"/>
      <c r="AE267" s="45"/>
      <c r="AF267" s="45"/>
      <c r="AG267" s="45"/>
      <c r="AH267" s="45"/>
      <c r="AI267" s="45"/>
    </row>
    <row r="268" spans="27:35" ht="9.9499999999999993" customHeight="1" x14ac:dyDescent="0.2">
      <c r="AA268" s="45"/>
      <c r="AB268" s="45"/>
      <c r="AC268" s="45"/>
      <c r="AD268" s="45"/>
      <c r="AE268" s="45"/>
      <c r="AF268" s="45"/>
      <c r="AG268" s="45"/>
      <c r="AH268" s="45"/>
      <c r="AI268" s="45"/>
    </row>
    <row r="269" spans="27:35" ht="9.9499999999999993" customHeight="1" x14ac:dyDescent="0.2">
      <c r="AA269" s="45"/>
      <c r="AB269" s="45"/>
      <c r="AC269" s="45"/>
      <c r="AD269" s="45"/>
      <c r="AE269" s="45"/>
      <c r="AF269" s="45"/>
      <c r="AG269" s="45"/>
      <c r="AH269" s="45"/>
      <c r="AI269" s="45"/>
    </row>
    <row r="270" spans="27:35" ht="9.9499999999999993" customHeight="1" x14ac:dyDescent="0.2">
      <c r="AA270" s="45"/>
      <c r="AB270" s="45"/>
      <c r="AC270" s="45"/>
      <c r="AD270" s="45"/>
      <c r="AE270" s="45"/>
      <c r="AF270" s="45"/>
      <c r="AG270" s="45"/>
      <c r="AH270" s="45"/>
      <c r="AI270" s="45"/>
    </row>
  </sheetData>
  <conditionalFormatting sqref="AT2:BO2 BO4:BO13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1:XFD1 AK1:AS1 AU1:BQ1 BS1:BZ1 AG1:AI1 H1:AC1 CB1:CH1 A1:D1 CJ1:CK1">
    <cfRule type="colorScale" priority="1">
      <colorScale>
        <cfvo type="min"/>
        <cfvo type="max"/>
        <color rgb="FFFCFCFF"/>
        <color theme="0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A2F82-5D04-421D-B241-43471A611AF0}">
  <dimension ref="A2:R22"/>
  <sheetViews>
    <sheetView workbookViewId="0"/>
  </sheetViews>
  <sheetFormatPr defaultRowHeight="15" x14ac:dyDescent="0.25"/>
  <cols>
    <col min="2" max="15" width="2.5703125" customWidth="1"/>
    <col min="16" max="16" width="3.5703125" customWidth="1"/>
    <col min="17" max="17" width="2.5703125" customWidth="1"/>
  </cols>
  <sheetData>
    <row r="2" spans="1:18" x14ac:dyDescent="0.25">
      <c r="B2" s="1"/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8</v>
      </c>
      <c r="L2" s="1">
        <v>9</v>
      </c>
      <c r="M2" s="1">
        <v>10</v>
      </c>
      <c r="N2" s="1">
        <v>11</v>
      </c>
      <c r="O2" s="1">
        <v>12</v>
      </c>
      <c r="P2" s="1">
        <v>13</v>
      </c>
      <c r="Q2" s="1"/>
      <c r="R2" s="1"/>
    </row>
    <row r="3" spans="1:18" x14ac:dyDescent="0.25">
      <c r="A3" s="1">
        <f>C3</f>
        <v>250</v>
      </c>
      <c r="B3" s="1">
        <v>0</v>
      </c>
      <c r="C3" s="1">
        <v>250</v>
      </c>
      <c r="D3" s="1">
        <v>250</v>
      </c>
      <c r="E3" s="1">
        <v>250</v>
      </c>
      <c r="F3" s="1">
        <v>250</v>
      </c>
      <c r="G3" s="1">
        <v>250</v>
      </c>
      <c r="H3" s="1">
        <v>250</v>
      </c>
      <c r="I3" s="1">
        <v>250</v>
      </c>
      <c r="J3" s="1">
        <v>250</v>
      </c>
      <c r="K3" s="1">
        <v>250</v>
      </c>
      <c r="L3" s="1">
        <v>250</v>
      </c>
      <c r="M3" s="1">
        <v>250</v>
      </c>
      <c r="N3" s="1">
        <v>250</v>
      </c>
      <c r="O3" s="1">
        <v>250</v>
      </c>
      <c r="P3" s="1">
        <v>250</v>
      </c>
      <c r="Q3" s="1"/>
      <c r="R3" s="1"/>
    </row>
    <row r="4" spans="1:18" x14ac:dyDescent="0.25">
      <c r="B4" s="1">
        <v>1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/>
      <c r="R4" s="1"/>
    </row>
    <row r="5" spans="1:18" x14ac:dyDescent="0.25">
      <c r="B5" s="1">
        <v>2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/>
      <c r="R5" s="1"/>
    </row>
    <row r="6" spans="1:18" x14ac:dyDescent="0.25">
      <c r="B6" s="1">
        <v>3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/>
      <c r="R6" s="1"/>
    </row>
    <row r="7" spans="1:18" x14ac:dyDescent="0.25">
      <c r="B7" s="1">
        <v>4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/>
      <c r="R7" s="1"/>
    </row>
    <row r="8" spans="1:18" x14ac:dyDescent="0.25">
      <c r="B8" s="1">
        <v>5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/>
      <c r="R8" s="1"/>
    </row>
    <row r="9" spans="1:18" x14ac:dyDescent="0.25">
      <c r="B9" s="1">
        <v>6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/>
      <c r="R9" s="1"/>
    </row>
    <row r="10" spans="1:18" x14ac:dyDescent="0.25">
      <c r="B10" s="1">
        <v>7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/>
      <c r="R10" s="1"/>
    </row>
    <row r="11" spans="1:18" x14ac:dyDescent="0.25">
      <c r="B11" s="1">
        <v>8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/>
      <c r="R11" s="1"/>
    </row>
    <row r="12" spans="1:18" x14ac:dyDescent="0.25">
      <c r="B12" s="1">
        <v>9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/>
      <c r="R12" s="1"/>
    </row>
    <row r="13" spans="1:18" x14ac:dyDescent="0.25">
      <c r="B13" s="1">
        <v>10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/>
      <c r="R13" s="1"/>
    </row>
    <row r="14" spans="1:18" x14ac:dyDescent="0.25">
      <c r="B14" s="1">
        <v>11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/>
      <c r="R14" s="1"/>
    </row>
    <row r="15" spans="1:18" x14ac:dyDescent="0.25">
      <c r="B15" s="1">
        <v>12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/>
      <c r="R15" s="1"/>
    </row>
    <row r="16" spans="1:18" x14ac:dyDescent="0.25">
      <c r="B16" s="1">
        <v>13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/>
      <c r="R16" s="1"/>
    </row>
    <row r="17" spans="2:18" x14ac:dyDescent="0.25">
      <c r="B17" s="1">
        <v>14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/>
      <c r="R17" s="1"/>
    </row>
    <row r="18" spans="2:18" x14ac:dyDescent="0.25">
      <c r="B18" s="1">
        <v>15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/>
      <c r="R18" s="1"/>
    </row>
    <row r="19" spans="2:18" x14ac:dyDescent="0.25">
      <c r="B19" s="1">
        <v>16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/>
      <c r="R19" s="1"/>
    </row>
    <row r="20" spans="2:18" x14ac:dyDescent="0.25">
      <c r="B20" s="1">
        <v>17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/>
      <c r="R20" s="1"/>
    </row>
    <row r="21" spans="2:18" x14ac:dyDescent="0.25"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</row>
    <row r="22" spans="2:18" x14ac:dyDescent="0.25"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</row>
  </sheetData>
  <conditionalFormatting sqref="C3:P2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D41E3-92FB-47E2-B09D-2A2C2DE618C7}">
  <dimension ref="A1:CX4"/>
  <sheetViews>
    <sheetView topLeftCell="BV1" workbookViewId="0">
      <selection activeCell="CD33" sqref="CD33"/>
    </sheetView>
  </sheetViews>
  <sheetFormatPr defaultRowHeight="15" x14ac:dyDescent="0.25"/>
  <sheetData>
    <row r="1" spans="1:102" x14ac:dyDescent="0.25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</row>
    <row r="2" spans="1:102" x14ac:dyDescent="0.25">
      <c r="A2">
        <v>0</v>
      </c>
      <c r="B2">
        <v>60</v>
      </c>
      <c r="C2">
        <v>59.4</v>
      </c>
      <c r="D2">
        <v>58.8</v>
      </c>
      <c r="E2">
        <v>58.199999999999903</v>
      </c>
      <c r="F2">
        <v>57.599999999999902</v>
      </c>
      <c r="G2">
        <v>56.999999999999901</v>
      </c>
      <c r="H2">
        <v>56.399999999999899</v>
      </c>
      <c r="I2">
        <v>55.799999999999898</v>
      </c>
      <c r="J2">
        <v>55.199999999999903</v>
      </c>
      <c r="K2">
        <v>54.599999999999802</v>
      </c>
      <c r="L2">
        <v>53.999999999999801</v>
      </c>
      <c r="M2">
        <v>53.3999999999998</v>
      </c>
      <c r="N2">
        <v>52.799999999999798</v>
      </c>
      <c r="O2">
        <v>52.199999999999697</v>
      </c>
      <c r="P2">
        <v>51.599999999999703</v>
      </c>
      <c r="Q2">
        <v>50.999999999999702</v>
      </c>
      <c r="R2">
        <v>50.399999999999601</v>
      </c>
      <c r="S2">
        <v>49.799999999999599</v>
      </c>
      <c r="T2">
        <v>49.199999999999598</v>
      </c>
      <c r="U2">
        <v>48.599999999999604</v>
      </c>
      <c r="V2">
        <v>47.999999999999503</v>
      </c>
      <c r="W2">
        <v>47.399999999999501</v>
      </c>
      <c r="X2">
        <v>46.7999999999995</v>
      </c>
      <c r="Y2">
        <v>46.199999999999498</v>
      </c>
      <c r="Z2">
        <v>45.599999999999397</v>
      </c>
      <c r="AA2">
        <v>44.999999999999403</v>
      </c>
      <c r="AB2">
        <v>44.399999999999402</v>
      </c>
      <c r="AC2">
        <v>43.7999999999994</v>
      </c>
      <c r="AD2">
        <v>43.199999999999399</v>
      </c>
      <c r="AE2">
        <v>42.599999999999397</v>
      </c>
      <c r="AF2">
        <v>41.999999999999403</v>
      </c>
      <c r="AG2">
        <v>41.399999999999302</v>
      </c>
      <c r="AH2">
        <v>40.799999999999301</v>
      </c>
      <c r="AI2">
        <v>40.199999999999299</v>
      </c>
      <c r="AJ2">
        <v>39.599999999999298</v>
      </c>
      <c r="AK2">
        <v>38.999999999999297</v>
      </c>
      <c r="AL2">
        <v>38.399999999999302</v>
      </c>
      <c r="AM2">
        <v>37.799999999999301</v>
      </c>
      <c r="AN2">
        <v>37.199999999999299</v>
      </c>
      <c r="AO2">
        <v>36.599999999999298</v>
      </c>
      <c r="AP2">
        <v>35.999999999999297</v>
      </c>
      <c r="AQ2">
        <v>35.399999999999302</v>
      </c>
      <c r="AR2">
        <v>34.799999999999301</v>
      </c>
      <c r="AS2">
        <v>34.199999999999299</v>
      </c>
      <c r="AT2">
        <v>33.599999999999298</v>
      </c>
      <c r="AU2">
        <v>32.999999999999297</v>
      </c>
      <c r="AV2">
        <v>32.399999999999302</v>
      </c>
      <c r="AW2">
        <v>31.799999999999301</v>
      </c>
      <c r="AX2">
        <v>31.199999999999299</v>
      </c>
      <c r="AY2">
        <v>30.599999999999302</v>
      </c>
      <c r="AZ2">
        <v>29.9999999999993</v>
      </c>
      <c r="BA2">
        <v>29.399999999999299</v>
      </c>
      <c r="BB2">
        <v>28.799999999999301</v>
      </c>
      <c r="BC2">
        <v>28.199999999999299</v>
      </c>
      <c r="BD2">
        <v>27.599999999999302</v>
      </c>
      <c r="BE2">
        <v>26.9999999999993</v>
      </c>
      <c r="BF2">
        <v>26.399999999999299</v>
      </c>
      <c r="BG2">
        <v>25.799999999999301</v>
      </c>
      <c r="BH2">
        <v>25.199999999999299</v>
      </c>
      <c r="BI2">
        <v>24.599999999999401</v>
      </c>
      <c r="BJ2">
        <v>23.9999999999994</v>
      </c>
      <c r="BK2">
        <v>23.399999999999402</v>
      </c>
      <c r="BL2">
        <v>22.7999999999994</v>
      </c>
      <c r="BM2">
        <v>22.199999999999399</v>
      </c>
      <c r="BN2">
        <v>21.599999999999401</v>
      </c>
      <c r="BO2">
        <v>20.9999999999994</v>
      </c>
      <c r="BP2">
        <v>20.399999999999402</v>
      </c>
      <c r="BQ2">
        <v>19.7999999999994</v>
      </c>
      <c r="BR2">
        <v>19.199999999999399</v>
      </c>
      <c r="BS2">
        <v>18.599999999999401</v>
      </c>
      <c r="BT2">
        <v>17.9999999999994</v>
      </c>
      <c r="BU2">
        <v>17.399999999999402</v>
      </c>
      <c r="BV2">
        <v>16.7999999999995</v>
      </c>
      <c r="BW2">
        <v>16.199999999999498</v>
      </c>
      <c r="BX2">
        <v>15.5999999999995</v>
      </c>
      <c r="BY2">
        <v>14.999999999999501</v>
      </c>
      <c r="BZ2">
        <v>14.399999999999499</v>
      </c>
      <c r="CA2">
        <v>13.7999999999995</v>
      </c>
      <c r="CB2">
        <v>13.1999999999995</v>
      </c>
      <c r="CC2">
        <v>12.5999999999996</v>
      </c>
      <c r="CD2">
        <v>11.9999999999996</v>
      </c>
      <c r="CE2">
        <v>11.399999999999601</v>
      </c>
      <c r="CF2">
        <v>10.799999999999599</v>
      </c>
      <c r="CG2">
        <v>10.1999999999996</v>
      </c>
      <c r="CH2">
        <v>9.5999999999996994</v>
      </c>
      <c r="CI2">
        <v>8.9999999999997193</v>
      </c>
      <c r="CJ2">
        <v>8.3999999999997303</v>
      </c>
      <c r="CK2">
        <v>7.7999999999997502</v>
      </c>
      <c r="CL2">
        <v>7.1999999999997701</v>
      </c>
      <c r="CM2">
        <v>6.59999999999979</v>
      </c>
      <c r="CN2">
        <v>5.9999999999998099</v>
      </c>
      <c r="CO2">
        <v>5.3999999999998201</v>
      </c>
      <c r="CP2">
        <v>4.79999999999984</v>
      </c>
      <c r="CQ2">
        <v>4.1999999999998598</v>
      </c>
      <c r="CR2">
        <v>3.5999999999998802</v>
      </c>
      <c r="CS2">
        <v>2.9999999999999001</v>
      </c>
      <c r="CT2">
        <v>2.39999999999992</v>
      </c>
      <c r="CU2">
        <v>1.7999999999999401</v>
      </c>
      <c r="CV2">
        <v>1.19999999999996</v>
      </c>
      <c r="CW2">
        <v>0.59999999999997999</v>
      </c>
      <c r="CX2">
        <v>0</v>
      </c>
    </row>
    <row r="3" spans="1:102" x14ac:dyDescent="0.25">
      <c r="B3">
        <v>0</v>
      </c>
      <c r="C3">
        <v>1</v>
      </c>
      <c r="D3">
        <v>2</v>
      </c>
      <c r="E3">
        <v>3</v>
      </c>
      <c r="F3">
        <v>4</v>
      </c>
      <c r="G3">
        <v>5</v>
      </c>
      <c r="H3">
        <v>6</v>
      </c>
      <c r="I3">
        <v>7</v>
      </c>
      <c r="J3">
        <v>8</v>
      </c>
      <c r="K3">
        <v>9</v>
      </c>
      <c r="L3">
        <v>10</v>
      </c>
      <c r="M3">
        <v>11</v>
      </c>
      <c r="N3">
        <v>12</v>
      </c>
      <c r="O3">
        <v>13</v>
      </c>
      <c r="P3">
        <v>14</v>
      </c>
      <c r="Q3">
        <v>15</v>
      </c>
      <c r="R3">
        <v>16</v>
      </c>
      <c r="S3">
        <v>17</v>
      </c>
      <c r="T3">
        <v>18</v>
      </c>
      <c r="U3">
        <v>19</v>
      </c>
      <c r="V3">
        <v>20</v>
      </c>
      <c r="W3">
        <v>21</v>
      </c>
      <c r="X3">
        <v>22</v>
      </c>
      <c r="Y3">
        <v>23</v>
      </c>
      <c r="Z3">
        <v>24</v>
      </c>
      <c r="AA3">
        <v>25</v>
      </c>
      <c r="AB3">
        <v>26</v>
      </c>
      <c r="AC3">
        <v>27</v>
      </c>
      <c r="AD3">
        <v>28</v>
      </c>
      <c r="AE3">
        <v>29</v>
      </c>
      <c r="AF3">
        <v>30</v>
      </c>
      <c r="AG3">
        <v>31</v>
      </c>
      <c r="AH3">
        <v>32</v>
      </c>
      <c r="AI3">
        <v>33</v>
      </c>
      <c r="AJ3">
        <v>34</v>
      </c>
      <c r="AK3">
        <v>35</v>
      </c>
      <c r="AL3">
        <v>36</v>
      </c>
      <c r="AM3">
        <v>37</v>
      </c>
      <c r="AN3">
        <v>38</v>
      </c>
      <c r="AO3">
        <v>39</v>
      </c>
      <c r="AP3">
        <v>40</v>
      </c>
      <c r="AQ3">
        <v>41</v>
      </c>
      <c r="AR3">
        <v>42</v>
      </c>
      <c r="AS3">
        <v>43</v>
      </c>
      <c r="AT3">
        <v>44</v>
      </c>
      <c r="AU3">
        <v>45</v>
      </c>
      <c r="AV3">
        <v>46</v>
      </c>
      <c r="AW3">
        <v>47</v>
      </c>
      <c r="AX3">
        <v>48</v>
      </c>
      <c r="AY3">
        <v>49</v>
      </c>
      <c r="AZ3">
        <v>50</v>
      </c>
      <c r="BA3">
        <v>51</v>
      </c>
      <c r="BB3">
        <v>52</v>
      </c>
      <c r="BC3">
        <v>53</v>
      </c>
      <c r="BD3">
        <v>54</v>
      </c>
      <c r="BE3">
        <v>55</v>
      </c>
      <c r="BF3">
        <v>56</v>
      </c>
      <c r="BG3">
        <v>57</v>
      </c>
      <c r="BH3">
        <v>58</v>
      </c>
      <c r="BI3">
        <v>59</v>
      </c>
      <c r="BJ3">
        <v>60</v>
      </c>
      <c r="BK3">
        <v>61</v>
      </c>
      <c r="BL3">
        <v>62</v>
      </c>
      <c r="BM3">
        <v>63</v>
      </c>
      <c r="BN3">
        <v>64</v>
      </c>
      <c r="BO3">
        <v>65</v>
      </c>
      <c r="BP3">
        <v>66</v>
      </c>
      <c r="BQ3">
        <v>67</v>
      </c>
      <c r="BR3">
        <v>68</v>
      </c>
      <c r="BS3">
        <v>69</v>
      </c>
      <c r="BT3">
        <v>70</v>
      </c>
      <c r="BU3">
        <v>71</v>
      </c>
      <c r="BV3">
        <v>72</v>
      </c>
      <c r="BW3">
        <v>73</v>
      </c>
      <c r="BX3">
        <v>74</v>
      </c>
      <c r="BY3">
        <v>75</v>
      </c>
      <c r="BZ3">
        <v>76</v>
      </c>
      <c r="CA3">
        <v>77</v>
      </c>
      <c r="CB3">
        <v>78</v>
      </c>
      <c r="CC3">
        <v>79</v>
      </c>
      <c r="CD3">
        <v>80</v>
      </c>
      <c r="CE3">
        <v>81</v>
      </c>
      <c r="CF3">
        <v>82</v>
      </c>
      <c r="CG3">
        <v>83</v>
      </c>
      <c r="CH3">
        <v>84</v>
      </c>
      <c r="CI3">
        <v>85</v>
      </c>
      <c r="CJ3">
        <v>86</v>
      </c>
      <c r="CK3">
        <v>87</v>
      </c>
      <c r="CL3">
        <v>88</v>
      </c>
      <c r="CM3">
        <v>89</v>
      </c>
      <c r="CN3">
        <v>90</v>
      </c>
      <c r="CO3">
        <v>91</v>
      </c>
      <c r="CP3">
        <v>92</v>
      </c>
      <c r="CQ3">
        <v>93</v>
      </c>
      <c r="CR3">
        <v>94</v>
      </c>
      <c r="CS3">
        <v>95</v>
      </c>
      <c r="CT3">
        <v>96</v>
      </c>
      <c r="CU3">
        <v>97</v>
      </c>
      <c r="CV3">
        <v>98</v>
      </c>
      <c r="CW3">
        <v>99</v>
      </c>
      <c r="CX3">
        <v>100</v>
      </c>
    </row>
    <row r="4" spans="1:102" x14ac:dyDescent="0.25">
      <c r="A4">
        <v>0</v>
      </c>
      <c r="B4">
        <v>1</v>
      </c>
      <c r="C4">
        <v>0.74993121802341101</v>
      </c>
      <c r="D4">
        <v>0.56231555846290904</v>
      </c>
      <c r="E4">
        <v>0.42151693465715701</v>
      </c>
      <c r="F4">
        <v>0.31580960224188498</v>
      </c>
      <c r="G4">
        <v>0.236404254449121</v>
      </c>
      <c r="H4">
        <v>0.17671751185580201</v>
      </c>
      <c r="I4">
        <v>0.13182311586401799</v>
      </c>
      <c r="J4">
        <v>9.8038678199225696E-2</v>
      </c>
      <c r="K4">
        <v>7.2613725262786699E-2</v>
      </c>
      <c r="L4">
        <v>5.34938201284378E-2</v>
      </c>
      <c r="M4">
        <v>3.9142306515637E-2</v>
      </c>
      <c r="N4">
        <v>2.8406127440654301E-2</v>
      </c>
      <c r="O4">
        <v>2.04156107301765E-2</v>
      </c>
      <c r="P4">
        <v>1.45104585794604E-2</v>
      </c>
      <c r="Q4">
        <v>1.01857830749891E-2</v>
      </c>
      <c r="R4">
        <v>7.0531944341329297E-3</v>
      </c>
      <c r="S4">
        <v>4.8128890579224697E-3</v>
      </c>
      <c r="T4">
        <v>3.2335203142744499E-3</v>
      </c>
      <c r="U4">
        <v>2.1374046887119198E-3</v>
      </c>
      <c r="V4">
        <v>1.3893066349779E-3</v>
      </c>
      <c r="W4">
        <v>8.8762620076679704E-4</v>
      </c>
      <c r="X4">
        <v>5.5726073455702498E-4</v>
      </c>
      <c r="Y4">
        <v>3.4372182595714302E-4</v>
      </c>
      <c r="Z4">
        <v>2.0827717377552699E-4</v>
      </c>
      <c r="AA4">
        <v>1.23983206820981E-4</v>
      </c>
      <c r="AB4" s="2">
        <v>7.2510474997067295E-5</v>
      </c>
      <c r="AC4" s="2">
        <v>4.16686640332027E-5</v>
      </c>
      <c r="AD4" s="2">
        <v>2.3532238775298302E-5</v>
      </c>
      <c r="AE4" s="2">
        <v>1.3063255671693999E-5</v>
      </c>
      <c r="AF4" s="2">
        <v>7.1297817242307903E-6</v>
      </c>
      <c r="AG4" s="2">
        <v>3.8269204457502799E-6</v>
      </c>
      <c r="AH4" s="2">
        <v>2.0206453364376601E-6</v>
      </c>
      <c r="AI4" s="2">
        <v>1.0498388018948199E-6</v>
      </c>
      <c r="AJ4" s="2">
        <v>5.3687743043305297E-7</v>
      </c>
      <c r="AK4" s="2">
        <v>2.703200058607E-7</v>
      </c>
      <c r="AL4" s="2">
        <v>1.34048988910531E-7</v>
      </c>
      <c r="AM4" s="2">
        <v>6.5488252085413795E-8</v>
      </c>
      <c r="AN4" s="2">
        <v>3.1528957275181099E-8</v>
      </c>
      <c r="AO4" s="2">
        <v>1.4963496812868799E-8</v>
      </c>
      <c r="AP4" s="2">
        <v>7.0026657000445098E-9</v>
      </c>
      <c r="AQ4" s="2">
        <v>3.2324236217418499E-9</v>
      </c>
      <c r="AR4" s="2">
        <v>1.4721546723188799E-9</v>
      </c>
      <c r="AS4" s="2">
        <v>6.6170183371366198E-10</v>
      </c>
      <c r="AT4" s="2">
        <v>2.9361345231032E-10</v>
      </c>
      <c r="AU4" s="2">
        <v>1.2865086043615199E-10</v>
      </c>
      <c r="AV4" s="2">
        <v>5.5678604432925502E-11</v>
      </c>
      <c r="AW4" s="2">
        <v>2.38076180596954E-11</v>
      </c>
      <c r="AX4" s="2">
        <v>1.0060181918874499E-11</v>
      </c>
      <c r="AY4" s="2">
        <v>4.20209225429525E-12</v>
      </c>
      <c r="AZ4" s="2">
        <v>1.7354017706706E-12</v>
      </c>
      <c r="BA4" s="2">
        <v>7.0877978825183398E-13</v>
      </c>
      <c r="BB4" s="2">
        <v>2.86351127574078E-13</v>
      </c>
      <c r="BC4" s="2">
        <v>1.1446153493888999E-13</v>
      </c>
      <c r="BD4" s="2">
        <v>4.5278032553498301E-14</v>
      </c>
      <c r="BE4" s="2">
        <v>1.7728603358148799E-14</v>
      </c>
      <c r="BF4" s="2">
        <v>6.8724200046372602E-15</v>
      </c>
      <c r="BG4" s="2">
        <v>2.63803062754492E-15</v>
      </c>
      <c r="BH4" s="2">
        <v>1.00292708585615E-15</v>
      </c>
      <c r="BI4" s="2">
        <v>3.77711661051988E-16</v>
      </c>
      <c r="BJ4" s="2">
        <v>1.4093952882992001E-16</v>
      </c>
      <c r="BK4" s="2">
        <v>5.2115191780616299E-17</v>
      </c>
      <c r="BL4" s="2">
        <v>1.9099877098983399E-17</v>
      </c>
      <c r="BM4" s="2">
        <v>6.9391307659614205E-18</v>
      </c>
      <c r="BN4" s="2">
        <v>2.4995360932021801E-18</v>
      </c>
      <c r="BO4" s="2">
        <v>8.9281863448761291E-19</v>
      </c>
      <c r="BP4" s="2">
        <v>3.1628919823736199E-19</v>
      </c>
      <c r="BQ4" s="2">
        <v>1.1114469447644799E-19</v>
      </c>
      <c r="BR4" s="2">
        <v>3.8747225102901598E-20</v>
      </c>
      <c r="BS4" s="2">
        <v>1.34030150690854E-20</v>
      </c>
      <c r="BT4" s="2">
        <v>4.6008209582563002E-21</v>
      </c>
      <c r="BU4" s="2">
        <v>1.56746695735469E-21</v>
      </c>
      <c r="BV4" s="2">
        <v>5.3008981491138299E-22</v>
      </c>
      <c r="BW4" s="2">
        <v>1.77969183694992E-22</v>
      </c>
      <c r="BX4" s="2">
        <v>5.93252091430586E-23</v>
      </c>
      <c r="BY4" s="2">
        <v>1.96375050424778E-23</v>
      </c>
      <c r="BZ4" s="2">
        <v>6.4556205071798101E-24</v>
      </c>
      <c r="CA4" s="2">
        <v>2.1078762317147201E-24</v>
      </c>
      <c r="CB4" s="2">
        <v>6.8368675201377403E-25</v>
      </c>
      <c r="CC4" s="2">
        <v>2.20304034182346E-25</v>
      </c>
      <c r="CD4" s="2">
        <v>7.0532301936532304E-26</v>
      </c>
      <c r="CE4" s="2">
        <v>2.2438815688762501E-26</v>
      </c>
      <c r="CF4" s="2">
        <v>7.0941913183189696E-27</v>
      </c>
      <c r="CG4" s="2">
        <v>2.22915721277866E-27</v>
      </c>
      <c r="CH4" s="2">
        <v>6.9623529250488598E-28</v>
      </c>
      <c r="CI4" s="2">
        <v>2.1616759180729098E-28</v>
      </c>
      <c r="CJ4" s="2">
        <v>6.6724456580275605E-29</v>
      </c>
      <c r="CK4" s="2">
        <v>2.04776048779957E-29</v>
      </c>
      <c r="CL4" s="2">
        <v>6.2490174913670796E-30</v>
      </c>
      <c r="CM4" s="2">
        <v>1.89635965641129E-30</v>
      </c>
      <c r="CN4" s="2">
        <v>5.7232551443161899E-31</v>
      </c>
      <c r="CO4" s="2">
        <v>1.7179682833983501E-31</v>
      </c>
      <c r="CP4" s="2">
        <v>5.1294664416321399E-32</v>
      </c>
      <c r="CQ4" s="2">
        <v>1.52352241114979E-32</v>
      </c>
      <c r="CR4" s="2">
        <v>4.5017245574950699E-33</v>
      </c>
      <c r="CS4" s="2">
        <v>1.32341324617704E-33</v>
      </c>
      <c r="CT4" s="2">
        <v>3.8710696529408398E-34</v>
      </c>
      <c r="CU4" s="2">
        <v>1.12673083605073E-34</v>
      </c>
      <c r="CV4" s="2">
        <v>3.2641497597332402E-35</v>
      </c>
      <c r="CW4" s="2">
        <v>9.4529989792972101E-36</v>
      </c>
      <c r="CX4" s="2">
        <v>3.0204331644583597E-36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36EC8-99C1-4F0F-872A-D4440BD03D32}">
  <dimension ref="A1:DB1504"/>
  <sheetViews>
    <sheetView workbookViewId="0">
      <pane ySplit="6600" topLeftCell="A1489"/>
      <selection activeCell="DH9" sqref="DH9"/>
      <selection pane="bottomLeft" activeCell="E1504" sqref="E1504"/>
    </sheetView>
  </sheetViews>
  <sheetFormatPr defaultRowHeight="15" x14ac:dyDescent="0.25"/>
  <cols>
    <col min="1" max="1" width="5" style="1" bestFit="1" customWidth="1"/>
    <col min="3" max="3" width="8.42578125" style="1" customWidth="1"/>
    <col min="4" max="4" width="5" style="1" bestFit="1" customWidth="1"/>
    <col min="5" max="5" width="10.28515625" customWidth="1"/>
    <col min="9" max="52" width="0" hidden="1" customWidth="1"/>
    <col min="55" max="55" width="10.28515625" customWidth="1"/>
    <col min="58" max="103" width="0" hidden="1" customWidth="1"/>
  </cols>
  <sheetData>
    <row r="1" spans="1:106" x14ac:dyDescent="0.25">
      <c r="A1" s="54"/>
      <c r="B1" s="51"/>
      <c r="C1" s="54"/>
      <c r="D1" s="54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>
        <v>50</v>
      </c>
      <c r="BD1" s="51"/>
      <c r="BE1" s="51"/>
      <c r="BF1" s="51"/>
      <c r="BG1" s="51"/>
      <c r="BH1" s="51"/>
      <c r="BI1" s="51"/>
      <c r="BJ1" s="51"/>
      <c r="BK1" s="51"/>
      <c r="BL1" s="51"/>
      <c r="BM1" s="51"/>
      <c r="BN1" s="51"/>
      <c r="BO1" s="51"/>
      <c r="BP1" s="51"/>
      <c r="BQ1" s="51"/>
      <c r="BR1" s="51"/>
      <c r="BS1" s="51"/>
      <c r="BT1" s="51"/>
      <c r="BU1" s="51"/>
      <c r="BV1" s="51"/>
      <c r="BW1" s="51"/>
      <c r="BX1" s="51"/>
      <c r="BY1" s="51"/>
      <c r="BZ1" s="51"/>
      <c r="CA1" s="51"/>
      <c r="CB1" s="51"/>
      <c r="CC1" s="51"/>
      <c r="CD1" s="51"/>
      <c r="CE1" s="51"/>
      <c r="CF1" s="51"/>
      <c r="CG1" s="51"/>
      <c r="CH1" s="51"/>
      <c r="CI1" s="51"/>
      <c r="CJ1" s="51"/>
      <c r="CK1" s="51"/>
      <c r="CL1" s="51"/>
      <c r="CM1" s="51"/>
      <c r="CN1" s="51"/>
      <c r="CO1" s="51"/>
      <c r="CP1" s="51"/>
      <c r="CQ1" s="51"/>
      <c r="CR1" s="51"/>
      <c r="CS1" s="51"/>
      <c r="CT1" s="51"/>
      <c r="CU1" s="51"/>
      <c r="CV1" s="51"/>
      <c r="CW1" s="51"/>
      <c r="CX1" s="51"/>
      <c r="CY1" s="51"/>
      <c r="CZ1" s="51"/>
      <c r="DA1" s="51"/>
      <c r="DB1" s="51"/>
    </row>
    <row r="2" spans="1:106" x14ac:dyDescent="0.25">
      <c r="A2" s="54"/>
      <c r="B2" s="51"/>
      <c r="C2" s="53">
        <v>160</v>
      </c>
      <c r="D2" s="54"/>
      <c r="E2" s="51"/>
      <c r="F2">
        <v>1</v>
      </c>
      <c r="G2">
        <f>F2+1</f>
        <v>2</v>
      </c>
      <c r="H2">
        <f t="shared" ref="H2:BS2" si="0">G2+1</f>
        <v>3</v>
      </c>
      <c r="I2">
        <f t="shared" si="0"/>
        <v>4</v>
      </c>
      <c r="J2">
        <f t="shared" si="0"/>
        <v>5</v>
      </c>
      <c r="K2">
        <f t="shared" si="0"/>
        <v>6</v>
      </c>
      <c r="L2">
        <f t="shared" si="0"/>
        <v>7</v>
      </c>
      <c r="M2">
        <f t="shared" si="0"/>
        <v>8</v>
      </c>
      <c r="N2">
        <f t="shared" si="0"/>
        <v>9</v>
      </c>
      <c r="O2">
        <f t="shared" si="0"/>
        <v>10</v>
      </c>
      <c r="P2">
        <f t="shared" si="0"/>
        <v>11</v>
      </c>
      <c r="Q2">
        <f t="shared" si="0"/>
        <v>12</v>
      </c>
      <c r="R2">
        <f t="shared" si="0"/>
        <v>13</v>
      </c>
      <c r="S2">
        <f t="shared" si="0"/>
        <v>14</v>
      </c>
      <c r="T2">
        <f t="shared" si="0"/>
        <v>15</v>
      </c>
      <c r="U2">
        <f t="shared" si="0"/>
        <v>16</v>
      </c>
      <c r="V2">
        <f t="shared" si="0"/>
        <v>17</v>
      </c>
      <c r="W2">
        <f t="shared" si="0"/>
        <v>18</v>
      </c>
      <c r="X2">
        <f t="shared" si="0"/>
        <v>19</v>
      </c>
      <c r="Y2">
        <f t="shared" si="0"/>
        <v>20</v>
      </c>
      <c r="Z2">
        <f t="shared" si="0"/>
        <v>21</v>
      </c>
      <c r="AA2">
        <f t="shared" si="0"/>
        <v>22</v>
      </c>
      <c r="AB2">
        <f t="shared" si="0"/>
        <v>23</v>
      </c>
      <c r="AC2">
        <f t="shared" si="0"/>
        <v>24</v>
      </c>
      <c r="AD2">
        <f t="shared" si="0"/>
        <v>25</v>
      </c>
      <c r="AE2">
        <f t="shared" si="0"/>
        <v>26</v>
      </c>
      <c r="AF2">
        <f t="shared" si="0"/>
        <v>27</v>
      </c>
      <c r="AG2">
        <f t="shared" si="0"/>
        <v>28</v>
      </c>
      <c r="AH2">
        <f t="shared" si="0"/>
        <v>29</v>
      </c>
      <c r="AI2">
        <f t="shared" si="0"/>
        <v>30</v>
      </c>
      <c r="AJ2">
        <f t="shared" si="0"/>
        <v>31</v>
      </c>
      <c r="AK2">
        <f t="shared" si="0"/>
        <v>32</v>
      </c>
      <c r="AL2">
        <f t="shared" si="0"/>
        <v>33</v>
      </c>
      <c r="AM2">
        <f t="shared" si="0"/>
        <v>34</v>
      </c>
      <c r="AN2">
        <f t="shared" si="0"/>
        <v>35</v>
      </c>
      <c r="AO2">
        <f t="shared" si="0"/>
        <v>36</v>
      </c>
      <c r="AP2">
        <f t="shared" si="0"/>
        <v>37</v>
      </c>
      <c r="AQ2">
        <f t="shared" si="0"/>
        <v>38</v>
      </c>
      <c r="AR2">
        <f t="shared" si="0"/>
        <v>39</v>
      </c>
      <c r="AS2">
        <f t="shared" si="0"/>
        <v>40</v>
      </c>
      <c r="AT2">
        <f t="shared" si="0"/>
        <v>41</v>
      </c>
      <c r="AU2">
        <f t="shared" si="0"/>
        <v>42</v>
      </c>
      <c r="AV2">
        <f t="shared" si="0"/>
        <v>43</v>
      </c>
      <c r="AW2">
        <f t="shared" si="0"/>
        <v>44</v>
      </c>
      <c r="AX2">
        <f t="shared" si="0"/>
        <v>45</v>
      </c>
      <c r="AY2">
        <f t="shared" si="0"/>
        <v>46</v>
      </c>
      <c r="AZ2">
        <f t="shared" si="0"/>
        <v>47</v>
      </c>
      <c r="BA2">
        <f t="shared" si="0"/>
        <v>48</v>
      </c>
      <c r="BB2">
        <f t="shared" si="0"/>
        <v>49</v>
      </c>
      <c r="BC2" s="51">
        <f t="shared" si="0"/>
        <v>50</v>
      </c>
      <c r="BD2">
        <f t="shared" si="0"/>
        <v>51</v>
      </c>
      <c r="BE2">
        <f t="shared" si="0"/>
        <v>52</v>
      </c>
      <c r="BF2">
        <f t="shared" si="0"/>
        <v>53</v>
      </c>
      <c r="BG2">
        <f t="shared" si="0"/>
        <v>54</v>
      </c>
      <c r="BH2">
        <f t="shared" si="0"/>
        <v>55</v>
      </c>
      <c r="BI2">
        <f t="shared" si="0"/>
        <v>56</v>
      </c>
      <c r="BJ2">
        <f t="shared" si="0"/>
        <v>57</v>
      </c>
      <c r="BK2">
        <f t="shared" si="0"/>
        <v>58</v>
      </c>
      <c r="BL2">
        <f t="shared" si="0"/>
        <v>59</v>
      </c>
      <c r="BM2">
        <f t="shared" si="0"/>
        <v>60</v>
      </c>
      <c r="BN2">
        <f t="shared" si="0"/>
        <v>61</v>
      </c>
      <c r="BO2">
        <f t="shared" si="0"/>
        <v>62</v>
      </c>
      <c r="BP2">
        <f t="shared" si="0"/>
        <v>63</v>
      </c>
      <c r="BQ2">
        <f t="shared" si="0"/>
        <v>64</v>
      </c>
      <c r="BR2">
        <f t="shared" si="0"/>
        <v>65</v>
      </c>
      <c r="BS2">
        <f t="shared" si="0"/>
        <v>66</v>
      </c>
      <c r="BT2">
        <f t="shared" ref="BT2:DB2" si="1">BS2+1</f>
        <v>67</v>
      </c>
      <c r="BU2">
        <f t="shared" si="1"/>
        <v>68</v>
      </c>
      <c r="BV2">
        <f t="shared" si="1"/>
        <v>69</v>
      </c>
      <c r="BW2">
        <f t="shared" si="1"/>
        <v>70</v>
      </c>
      <c r="BX2">
        <f t="shared" si="1"/>
        <v>71</v>
      </c>
      <c r="BY2">
        <f t="shared" si="1"/>
        <v>72</v>
      </c>
      <c r="BZ2">
        <f t="shared" si="1"/>
        <v>73</v>
      </c>
      <c r="CA2">
        <f t="shared" si="1"/>
        <v>74</v>
      </c>
      <c r="CB2">
        <f t="shared" si="1"/>
        <v>75</v>
      </c>
      <c r="CC2">
        <f t="shared" si="1"/>
        <v>76</v>
      </c>
      <c r="CD2">
        <f t="shared" si="1"/>
        <v>77</v>
      </c>
      <c r="CE2">
        <f t="shared" si="1"/>
        <v>78</v>
      </c>
      <c r="CF2">
        <f t="shared" si="1"/>
        <v>79</v>
      </c>
      <c r="CG2">
        <f t="shared" si="1"/>
        <v>80</v>
      </c>
      <c r="CH2">
        <f t="shared" si="1"/>
        <v>81</v>
      </c>
      <c r="CI2">
        <f t="shared" si="1"/>
        <v>82</v>
      </c>
      <c r="CJ2">
        <f t="shared" si="1"/>
        <v>83</v>
      </c>
      <c r="CK2">
        <f t="shared" si="1"/>
        <v>84</v>
      </c>
      <c r="CL2">
        <f t="shared" si="1"/>
        <v>85</v>
      </c>
      <c r="CM2">
        <f t="shared" si="1"/>
        <v>86</v>
      </c>
      <c r="CN2">
        <f t="shared" si="1"/>
        <v>87</v>
      </c>
      <c r="CO2">
        <f t="shared" si="1"/>
        <v>88</v>
      </c>
      <c r="CP2">
        <f t="shared" si="1"/>
        <v>89</v>
      </c>
      <c r="CQ2">
        <f t="shared" si="1"/>
        <v>90</v>
      </c>
      <c r="CR2">
        <f t="shared" si="1"/>
        <v>91</v>
      </c>
      <c r="CS2">
        <f t="shared" si="1"/>
        <v>92</v>
      </c>
      <c r="CT2">
        <f t="shared" si="1"/>
        <v>93</v>
      </c>
      <c r="CU2">
        <f t="shared" si="1"/>
        <v>94</v>
      </c>
      <c r="CV2">
        <f t="shared" si="1"/>
        <v>95</v>
      </c>
      <c r="CW2">
        <f t="shared" si="1"/>
        <v>96</v>
      </c>
      <c r="CX2">
        <f t="shared" si="1"/>
        <v>97</v>
      </c>
      <c r="CY2">
        <f t="shared" si="1"/>
        <v>98</v>
      </c>
      <c r="CZ2">
        <f t="shared" si="1"/>
        <v>99</v>
      </c>
      <c r="DA2">
        <f t="shared" si="1"/>
        <v>100</v>
      </c>
      <c r="DB2">
        <f t="shared" si="1"/>
        <v>101</v>
      </c>
    </row>
    <row r="3" spans="1:106" x14ac:dyDescent="0.25">
      <c r="A3" s="54"/>
      <c r="B3" s="51"/>
      <c r="C3" s="53">
        <v>1500</v>
      </c>
      <c r="D3" s="54"/>
      <c r="E3" s="51"/>
      <c r="F3" s="51">
        <v>0</v>
      </c>
      <c r="G3" s="51">
        <v>1</v>
      </c>
      <c r="H3" s="51">
        <v>2</v>
      </c>
      <c r="I3" s="51">
        <v>3</v>
      </c>
      <c r="J3" s="51">
        <v>4</v>
      </c>
      <c r="K3" s="51">
        <v>5</v>
      </c>
      <c r="L3" s="51">
        <v>6</v>
      </c>
      <c r="M3" s="51">
        <v>7</v>
      </c>
      <c r="N3" s="51">
        <v>8</v>
      </c>
      <c r="O3" s="51">
        <v>9</v>
      </c>
      <c r="P3" s="51">
        <v>10</v>
      </c>
      <c r="Q3" s="51">
        <v>11</v>
      </c>
      <c r="R3" s="51">
        <v>12</v>
      </c>
      <c r="S3" s="51">
        <v>13</v>
      </c>
      <c r="T3" s="51">
        <v>14</v>
      </c>
      <c r="U3" s="51">
        <v>15</v>
      </c>
      <c r="V3" s="51">
        <v>16</v>
      </c>
      <c r="W3" s="51">
        <v>17</v>
      </c>
      <c r="X3" s="51">
        <v>18</v>
      </c>
      <c r="Y3" s="51">
        <v>19</v>
      </c>
      <c r="Z3" s="51">
        <v>20</v>
      </c>
      <c r="AA3" s="51">
        <v>21</v>
      </c>
      <c r="AB3" s="51">
        <v>22</v>
      </c>
      <c r="AC3" s="51">
        <v>23</v>
      </c>
      <c r="AD3" s="51">
        <v>24</v>
      </c>
      <c r="AE3" s="51">
        <v>25</v>
      </c>
      <c r="AF3" s="51">
        <v>26</v>
      </c>
      <c r="AG3" s="51">
        <v>27</v>
      </c>
      <c r="AH3" s="51">
        <v>28</v>
      </c>
      <c r="AI3" s="51">
        <v>29</v>
      </c>
      <c r="AJ3" s="51">
        <v>30</v>
      </c>
      <c r="AK3" s="51">
        <v>31</v>
      </c>
      <c r="AL3" s="51">
        <v>32</v>
      </c>
      <c r="AM3" s="51">
        <v>33</v>
      </c>
      <c r="AN3" s="51">
        <v>34</v>
      </c>
      <c r="AO3" s="51">
        <v>35</v>
      </c>
      <c r="AP3" s="51">
        <v>36</v>
      </c>
      <c r="AQ3" s="51">
        <v>37</v>
      </c>
      <c r="AR3" s="51">
        <v>38</v>
      </c>
      <c r="AS3" s="51">
        <v>39</v>
      </c>
      <c r="AT3" s="51">
        <v>40</v>
      </c>
      <c r="AU3" s="51">
        <v>41</v>
      </c>
      <c r="AV3" s="51">
        <v>42</v>
      </c>
      <c r="AW3" s="51">
        <v>43</v>
      </c>
      <c r="AX3" s="51">
        <v>44</v>
      </c>
      <c r="AY3" s="51">
        <v>45</v>
      </c>
      <c r="AZ3" s="51">
        <v>46</v>
      </c>
      <c r="BA3" s="51">
        <v>47</v>
      </c>
      <c r="BB3" s="51">
        <v>48</v>
      </c>
      <c r="BC3" s="51">
        <v>49</v>
      </c>
      <c r="BD3" s="51">
        <v>50</v>
      </c>
      <c r="BE3" s="51">
        <v>51</v>
      </c>
      <c r="BF3" s="51">
        <v>52</v>
      </c>
      <c r="BG3" s="51">
        <v>53</v>
      </c>
      <c r="BH3" s="51">
        <v>54</v>
      </c>
      <c r="BI3" s="51">
        <v>55</v>
      </c>
      <c r="BJ3" s="51">
        <v>56</v>
      </c>
      <c r="BK3" s="51">
        <v>57</v>
      </c>
      <c r="BL3" s="51">
        <v>58</v>
      </c>
      <c r="BM3" s="51">
        <v>59</v>
      </c>
      <c r="BN3" s="51">
        <v>60</v>
      </c>
      <c r="BO3" s="51">
        <v>61</v>
      </c>
      <c r="BP3" s="51">
        <v>62</v>
      </c>
      <c r="BQ3" s="51">
        <v>63</v>
      </c>
      <c r="BR3" s="51">
        <v>64</v>
      </c>
      <c r="BS3" s="51">
        <v>65</v>
      </c>
      <c r="BT3" s="51">
        <v>66</v>
      </c>
      <c r="BU3" s="51">
        <v>67</v>
      </c>
      <c r="BV3" s="51">
        <v>68</v>
      </c>
      <c r="BW3" s="51">
        <v>69</v>
      </c>
      <c r="BX3" s="51">
        <v>70</v>
      </c>
      <c r="BY3" s="51">
        <v>71</v>
      </c>
      <c r="BZ3" s="51">
        <v>72</v>
      </c>
      <c r="CA3" s="51">
        <v>73</v>
      </c>
      <c r="CB3" s="51">
        <v>74</v>
      </c>
      <c r="CC3" s="51">
        <v>75</v>
      </c>
      <c r="CD3" s="51">
        <v>76</v>
      </c>
      <c r="CE3" s="51">
        <v>77</v>
      </c>
      <c r="CF3" s="51">
        <v>78</v>
      </c>
      <c r="CG3" s="51">
        <v>79</v>
      </c>
      <c r="CH3" s="51">
        <v>80</v>
      </c>
      <c r="CI3" s="51">
        <v>81</v>
      </c>
      <c r="CJ3" s="51">
        <v>82</v>
      </c>
      <c r="CK3" s="51">
        <v>83</v>
      </c>
      <c r="CL3" s="51">
        <v>84</v>
      </c>
      <c r="CM3" s="51">
        <v>85</v>
      </c>
      <c r="CN3" s="51">
        <v>86</v>
      </c>
      <c r="CO3" s="51">
        <v>87</v>
      </c>
      <c r="CP3" s="51">
        <v>88</v>
      </c>
      <c r="CQ3" s="51">
        <v>89</v>
      </c>
      <c r="CR3" s="51">
        <v>90</v>
      </c>
      <c r="CS3" s="51">
        <v>91</v>
      </c>
      <c r="CT3" s="51">
        <v>92</v>
      </c>
      <c r="CU3" s="51">
        <v>93</v>
      </c>
      <c r="CV3" s="51">
        <v>94</v>
      </c>
      <c r="CW3" s="51">
        <v>95</v>
      </c>
      <c r="CX3" s="51">
        <v>96</v>
      </c>
      <c r="CY3" s="51">
        <v>97</v>
      </c>
      <c r="CZ3" s="51">
        <v>98</v>
      </c>
      <c r="DA3" s="51">
        <v>99</v>
      </c>
      <c r="DB3" s="51">
        <v>100</v>
      </c>
    </row>
    <row r="4" spans="1:106" x14ac:dyDescent="0.25">
      <c r="A4" s="54"/>
      <c r="B4" s="51">
        <v>0</v>
      </c>
      <c r="C4" s="1">
        <f>ROW()</f>
        <v>4</v>
      </c>
      <c r="D4" s="54"/>
      <c r="E4" s="51"/>
      <c r="F4">
        <v>60.199999999999903</v>
      </c>
      <c r="G4">
        <v>59.607999999999898</v>
      </c>
      <c r="H4">
        <v>59.015999999999899</v>
      </c>
      <c r="I4">
        <v>58.4239999999999</v>
      </c>
      <c r="J4">
        <v>57.831999999999901</v>
      </c>
      <c r="K4">
        <v>57.239999999999903</v>
      </c>
      <c r="L4">
        <v>56.647999999999897</v>
      </c>
      <c r="M4">
        <v>56.055999999999898</v>
      </c>
      <c r="N4">
        <v>55.463999999999899</v>
      </c>
      <c r="O4">
        <v>54.8719999999999</v>
      </c>
      <c r="P4">
        <v>54.279999999999902</v>
      </c>
      <c r="Q4">
        <v>53.687999999999903</v>
      </c>
      <c r="R4">
        <v>53.095999999999897</v>
      </c>
      <c r="S4">
        <v>52.503999999999898</v>
      </c>
      <c r="T4">
        <v>51.9119999999999</v>
      </c>
      <c r="U4">
        <v>51.319999999999901</v>
      </c>
      <c r="V4">
        <v>50.727999999999902</v>
      </c>
      <c r="W4">
        <v>50.135999999999903</v>
      </c>
      <c r="X4">
        <v>49.543999999999897</v>
      </c>
      <c r="Y4">
        <v>48.951999999999899</v>
      </c>
      <c r="Z4">
        <v>48.3599999999999</v>
      </c>
      <c r="AA4">
        <v>47.767999999999901</v>
      </c>
      <c r="AB4">
        <v>47.175999999999902</v>
      </c>
      <c r="AC4">
        <v>46.583999999999897</v>
      </c>
      <c r="AD4">
        <v>45.991999999999898</v>
      </c>
      <c r="AE4">
        <v>45.399999999999899</v>
      </c>
      <c r="AF4">
        <v>44.8079999999999</v>
      </c>
      <c r="AG4">
        <v>44.215999999999902</v>
      </c>
      <c r="AH4">
        <v>43.623999999999903</v>
      </c>
      <c r="AI4">
        <v>43.031999999999897</v>
      </c>
      <c r="AJ4">
        <v>42.439999999999898</v>
      </c>
      <c r="AK4">
        <v>41.8479999999999</v>
      </c>
      <c r="AL4">
        <v>41.255999999999901</v>
      </c>
      <c r="AM4">
        <v>40.663999999999902</v>
      </c>
      <c r="AN4">
        <v>40.071999999999903</v>
      </c>
      <c r="AO4">
        <v>39.479999999999897</v>
      </c>
      <c r="AP4">
        <v>38.887999999999899</v>
      </c>
      <c r="AQ4">
        <v>38.2959999999999</v>
      </c>
      <c r="AR4">
        <v>37.703999999999901</v>
      </c>
      <c r="AS4">
        <v>37.111999999999902</v>
      </c>
      <c r="AT4">
        <v>36.519999999999897</v>
      </c>
      <c r="AU4">
        <v>35.927999999999898</v>
      </c>
      <c r="AV4">
        <v>35.335999999999899</v>
      </c>
      <c r="AW4">
        <v>34.7439999999999</v>
      </c>
      <c r="AX4">
        <v>34.151999999999902</v>
      </c>
      <c r="AY4">
        <v>33.559999999999903</v>
      </c>
      <c r="AZ4">
        <v>32.967999999999897</v>
      </c>
      <c r="BA4">
        <v>32.375999999999898</v>
      </c>
      <c r="BB4">
        <v>31.783999999999899</v>
      </c>
      <c r="BC4" s="51">
        <v>31.191999999999901</v>
      </c>
      <c r="BD4">
        <v>30.599999999999898</v>
      </c>
      <c r="BE4">
        <v>30.0079999999999</v>
      </c>
      <c r="BF4">
        <v>29.415999999999901</v>
      </c>
      <c r="BG4">
        <v>28.823999999999899</v>
      </c>
      <c r="BH4">
        <v>28.2319999999999</v>
      </c>
      <c r="BI4">
        <v>27.639999999999901</v>
      </c>
      <c r="BJ4">
        <v>27.047999999999899</v>
      </c>
      <c r="BK4">
        <v>26.4559999999999</v>
      </c>
      <c r="BL4">
        <v>25.863999999999901</v>
      </c>
      <c r="BM4">
        <v>25.271999999999899</v>
      </c>
      <c r="BN4">
        <v>24.6799999999999</v>
      </c>
      <c r="BO4">
        <v>24.087999999999901</v>
      </c>
      <c r="BP4">
        <v>23.495999999999899</v>
      </c>
      <c r="BQ4">
        <v>22.9039999999999</v>
      </c>
      <c r="BR4">
        <v>22.311999999999902</v>
      </c>
      <c r="BS4">
        <v>21.719999999999899</v>
      </c>
      <c r="BT4">
        <v>21.127999999999901</v>
      </c>
      <c r="BU4">
        <v>20.535999999999898</v>
      </c>
      <c r="BV4">
        <v>19.9439999999999</v>
      </c>
      <c r="BW4">
        <v>19.351999999999901</v>
      </c>
      <c r="BX4">
        <v>18.759999999999899</v>
      </c>
      <c r="BY4">
        <v>18.1679999999999</v>
      </c>
      <c r="BZ4">
        <v>17.575999999999901</v>
      </c>
      <c r="CA4">
        <v>16.983999999999899</v>
      </c>
      <c r="CB4">
        <v>16.3919999999999</v>
      </c>
      <c r="CC4">
        <v>15.799999999999899</v>
      </c>
      <c r="CD4">
        <v>15.207999999999901</v>
      </c>
      <c r="CE4">
        <v>14.6159999999999</v>
      </c>
      <c r="CF4">
        <v>14.0239999999999</v>
      </c>
      <c r="CG4">
        <v>13.431999999999899</v>
      </c>
      <c r="CH4">
        <v>12.8399999999999</v>
      </c>
      <c r="CI4">
        <v>12.2479999999999</v>
      </c>
      <c r="CJ4">
        <v>11.655999999999899</v>
      </c>
      <c r="CK4">
        <v>11.063999999999901</v>
      </c>
      <c r="CL4">
        <v>10.4719999999999</v>
      </c>
      <c r="CM4">
        <v>9.8799999999999706</v>
      </c>
      <c r="CN4">
        <v>9.2879999999999807</v>
      </c>
      <c r="CO4">
        <v>8.6959999999999802</v>
      </c>
      <c r="CP4">
        <v>8.1039999999999797</v>
      </c>
      <c r="CQ4">
        <v>7.51199999999998</v>
      </c>
      <c r="CR4">
        <v>6.9199999999999804</v>
      </c>
      <c r="CS4">
        <v>6.3279999999999799</v>
      </c>
      <c r="CT4">
        <v>5.73599999999999</v>
      </c>
      <c r="CU4">
        <v>5.1439999999999904</v>
      </c>
      <c r="CV4">
        <v>4.5519999999999898</v>
      </c>
      <c r="CW4">
        <v>3.9599999999999902</v>
      </c>
      <c r="CX4">
        <v>3.3679999999999901</v>
      </c>
      <c r="CY4">
        <v>2.77599999999999</v>
      </c>
      <c r="CZ4">
        <v>2.1839999999999899</v>
      </c>
      <c r="DA4">
        <v>1.5919999999999901</v>
      </c>
      <c r="DB4">
        <v>1</v>
      </c>
    </row>
    <row r="5" spans="1:106" x14ac:dyDescent="0.25">
      <c r="A5" s="54">
        <v>0</v>
      </c>
      <c r="B5" s="2">
        <v>7.5045104539999997E-23</v>
      </c>
      <c r="C5" s="1">
        <f>IF(ROW()-$C$4&lt;=$C$2,1,2)</f>
        <v>1</v>
      </c>
      <c r="D5" s="54">
        <v>0</v>
      </c>
      <c r="E5" s="52">
        <f>B5</f>
        <v>7.5045104539999997E-23</v>
      </c>
      <c r="BC5" s="52">
        <f t="shared" ref="BC5:BC68" si="2">B5</f>
        <v>7.5045104539999997E-23</v>
      </c>
    </row>
    <row r="6" spans="1:106" x14ac:dyDescent="0.25">
      <c r="A6" s="54">
        <v>1</v>
      </c>
      <c r="B6" s="2">
        <v>1.8071921991999899E-21</v>
      </c>
      <c r="C6" s="1">
        <f t="shared" ref="C6:C69" si="3">IF(ROW()-$C$4&lt;=$C$2,1,2)</f>
        <v>1</v>
      </c>
      <c r="D6" s="54">
        <v>1</v>
      </c>
      <c r="E6" s="52">
        <f t="shared" ref="E6:E69" si="4">B6</f>
        <v>1.8071921991999899E-21</v>
      </c>
      <c r="BC6" s="52">
        <f t="shared" si="2"/>
        <v>1.8071921991999899E-21</v>
      </c>
    </row>
    <row r="7" spans="1:106" x14ac:dyDescent="0.25">
      <c r="A7" s="54">
        <v>2</v>
      </c>
      <c r="B7" s="2">
        <v>2.240159614E-20</v>
      </c>
      <c r="C7" s="1">
        <f t="shared" si="3"/>
        <v>1</v>
      </c>
      <c r="D7" s="54">
        <v>2</v>
      </c>
      <c r="E7" s="52">
        <f t="shared" si="4"/>
        <v>2.240159614E-20</v>
      </c>
      <c r="BC7" s="52">
        <f t="shared" si="2"/>
        <v>2.240159614E-20</v>
      </c>
    </row>
    <row r="8" spans="1:106" x14ac:dyDescent="0.25">
      <c r="A8" s="54">
        <v>3</v>
      </c>
      <c r="B8" s="2">
        <v>1.90447568279999E-19</v>
      </c>
      <c r="C8" s="1">
        <f t="shared" si="3"/>
        <v>1</v>
      </c>
      <c r="D8" s="54">
        <v>3</v>
      </c>
      <c r="E8" s="52">
        <f t="shared" si="4"/>
        <v>1.90447568279999E-19</v>
      </c>
      <c r="BC8" s="52">
        <f t="shared" si="2"/>
        <v>1.90447568279999E-19</v>
      </c>
    </row>
    <row r="9" spans="1:106" x14ac:dyDescent="0.25">
      <c r="A9" s="54">
        <v>4</v>
      </c>
      <c r="B9" s="2">
        <v>1.2484025529999901E-18</v>
      </c>
      <c r="C9" s="1">
        <f t="shared" si="3"/>
        <v>1</v>
      </c>
      <c r="D9" s="54">
        <v>4</v>
      </c>
      <c r="E9" s="52">
        <f t="shared" si="4"/>
        <v>1.2484025529999901E-18</v>
      </c>
      <c r="BC9" s="52">
        <f t="shared" si="2"/>
        <v>1.2484025529999901E-18</v>
      </c>
    </row>
    <row r="10" spans="1:106" x14ac:dyDescent="0.25">
      <c r="A10" s="54">
        <v>5</v>
      </c>
      <c r="B10" s="2">
        <v>6.7262027339999998E-18</v>
      </c>
      <c r="C10" s="1">
        <f t="shared" si="3"/>
        <v>1</v>
      </c>
      <c r="D10" s="54">
        <v>5</v>
      </c>
      <c r="E10" s="52">
        <f t="shared" si="4"/>
        <v>6.7262027339999998E-18</v>
      </c>
      <c r="BC10" s="52">
        <f t="shared" si="2"/>
        <v>6.7262027339999998E-18</v>
      </c>
    </row>
    <row r="11" spans="1:106" x14ac:dyDescent="0.25">
      <c r="A11" s="54">
        <v>6</v>
      </c>
      <c r="B11" s="2">
        <v>3.1009124319999898E-17</v>
      </c>
      <c r="C11" s="1">
        <f t="shared" si="3"/>
        <v>1</v>
      </c>
      <c r="D11" s="54">
        <v>6</v>
      </c>
      <c r="E11" s="52">
        <f t="shared" si="4"/>
        <v>3.1009124319999898E-17</v>
      </c>
      <c r="BC11" s="52">
        <f t="shared" si="2"/>
        <v>3.1009124319999898E-17</v>
      </c>
    </row>
    <row r="12" spans="1:106" x14ac:dyDescent="0.25">
      <c r="A12" s="54">
        <v>7</v>
      </c>
      <c r="B12" s="2">
        <v>1.25747863859999E-16</v>
      </c>
      <c r="C12" s="1">
        <f t="shared" si="3"/>
        <v>1</v>
      </c>
      <c r="D12" s="54">
        <v>7</v>
      </c>
      <c r="E12" s="52">
        <f t="shared" si="4"/>
        <v>1.25747863859999E-16</v>
      </c>
      <c r="BC12" s="52">
        <f t="shared" si="2"/>
        <v>1.25747863859999E-16</v>
      </c>
    </row>
    <row r="13" spans="1:106" x14ac:dyDescent="0.25">
      <c r="A13" s="54">
        <v>8</v>
      </c>
      <c r="B13" s="2">
        <v>4.5763932060000001E-16</v>
      </c>
      <c r="C13" s="1">
        <f t="shared" si="3"/>
        <v>1</v>
      </c>
      <c r="D13" s="54">
        <v>8</v>
      </c>
      <c r="E13" s="52">
        <f t="shared" si="4"/>
        <v>4.5763932060000001E-16</v>
      </c>
      <c r="BC13" s="52">
        <f t="shared" si="2"/>
        <v>4.5763932060000001E-16</v>
      </c>
    </row>
    <row r="14" spans="1:106" x14ac:dyDescent="0.25">
      <c r="A14" s="54">
        <v>9</v>
      </c>
      <c r="B14" s="2">
        <v>1.5176568319999999E-15</v>
      </c>
      <c r="C14" s="1">
        <f t="shared" si="3"/>
        <v>1</v>
      </c>
      <c r="D14" s="54">
        <v>9</v>
      </c>
      <c r="E14" s="52">
        <f t="shared" si="4"/>
        <v>1.5176568319999999E-15</v>
      </c>
      <c r="BC14" s="52">
        <f t="shared" si="2"/>
        <v>1.5176568319999999E-15</v>
      </c>
    </row>
    <row r="15" spans="1:106" x14ac:dyDescent="0.25">
      <c r="A15" s="54">
        <v>10</v>
      </c>
      <c r="B15" s="2">
        <v>4.6412322879999996E-15</v>
      </c>
      <c r="C15" s="1">
        <f t="shared" si="3"/>
        <v>1</v>
      </c>
      <c r="D15" s="54">
        <v>10</v>
      </c>
      <c r="E15" s="52">
        <f t="shared" si="4"/>
        <v>4.6412322879999996E-15</v>
      </c>
      <c r="BC15" s="52">
        <f t="shared" si="2"/>
        <v>4.6412322879999996E-15</v>
      </c>
    </row>
    <row r="16" spans="1:106" x14ac:dyDescent="0.25">
      <c r="A16" s="54">
        <v>11</v>
      </c>
      <c r="B16" s="2">
        <v>1.3214897815999901E-14</v>
      </c>
      <c r="C16" s="1">
        <f t="shared" si="3"/>
        <v>1</v>
      </c>
      <c r="D16" s="54">
        <v>11</v>
      </c>
      <c r="E16" s="52">
        <f t="shared" si="4"/>
        <v>1.3214897815999901E-14</v>
      </c>
      <c r="BC16" s="52">
        <f t="shared" si="2"/>
        <v>1.3214897815999901E-14</v>
      </c>
    </row>
    <row r="17" spans="1:55" x14ac:dyDescent="0.25">
      <c r="A17" s="54">
        <v>12</v>
      </c>
      <c r="B17" s="2">
        <v>3.5308119059999998E-14</v>
      </c>
      <c r="C17" s="1">
        <f t="shared" si="3"/>
        <v>1</v>
      </c>
      <c r="D17" s="54">
        <v>12</v>
      </c>
      <c r="E17" s="52">
        <f t="shared" si="4"/>
        <v>3.5308119059999998E-14</v>
      </c>
      <c r="BC17" s="52">
        <f t="shared" si="2"/>
        <v>3.5308119059999998E-14</v>
      </c>
    </row>
    <row r="18" spans="1:55" x14ac:dyDescent="0.25">
      <c r="A18" s="54">
        <v>13</v>
      </c>
      <c r="B18" s="2">
        <v>8.9105733559999902E-14</v>
      </c>
      <c r="C18" s="1">
        <f t="shared" si="3"/>
        <v>1</v>
      </c>
      <c r="D18" s="54">
        <v>13</v>
      </c>
      <c r="E18" s="52">
        <f t="shared" si="4"/>
        <v>8.9105733559999902E-14</v>
      </c>
      <c r="BC18" s="52">
        <f t="shared" si="2"/>
        <v>8.9105733559999902E-14</v>
      </c>
    </row>
    <row r="19" spans="1:55" x14ac:dyDescent="0.25">
      <c r="A19" s="54">
        <v>14</v>
      </c>
      <c r="B19" s="2">
        <v>2.135775606E-13</v>
      </c>
      <c r="C19" s="1">
        <f t="shared" si="3"/>
        <v>1</v>
      </c>
      <c r="D19" s="54">
        <v>14</v>
      </c>
      <c r="E19" s="52">
        <f t="shared" si="4"/>
        <v>2.135775606E-13</v>
      </c>
      <c r="BC19" s="52">
        <f t="shared" si="2"/>
        <v>2.135775606E-13</v>
      </c>
    </row>
    <row r="20" spans="1:55" x14ac:dyDescent="0.25">
      <c r="A20" s="54">
        <v>15</v>
      </c>
      <c r="B20" s="2">
        <v>4.8851086480000003E-13</v>
      </c>
      <c r="C20" s="1">
        <f t="shared" si="3"/>
        <v>1</v>
      </c>
      <c r="D20" s="54">
        <v>15</v>
      </c>
      <c r="E20" s="52">
        <f t="shared" si="4"/>
        <v>4.8851086480000003E-13</v>
      </c>
      <c r="BC20" s="52">
        <f t="shared" si="2"/>
        <v>4.8851086480000003E-13</v>
      </c>
    </row>
    <row r="21" spans="1:55" x14ac:dyDescent="0.25">
      <c r="A21" s="54">
        <v>16</v>
      </c>
      <c r="B21" s="2">
        <v>1.0706088592000001E-12</v>
      </c>
      <c r="C21" s="1">
        <f t="shared" si="3"/>
        <v>1</v>
      </c>
      <c r="D21" s="54">
        <v>16</v>
      </c>
      <c r="E21" s="52">
        <f t="shared" si="4"/>
        <v>1.0706088592000001E-12</v>
      </c>
      <c r="BC21" s="52">
        <f t="shared" si="2"/>
        <v>1.0706088592000001E-12</v>
      </c>
    </row>
    <row r="22" spans="1:55" x14ac:dyDescent="0.25">
      <c r="A22" s="54">
        <v>17</v>
      </c>
      <c r="B22" s="2">
        <v>2.25614105799999E-12</v>
      </c>
      <c r="C22" s="1">
        <f t="shared" si="3"/>
        <v>1</v>
      </c>
      <c r="D22" s="54">
        <v>17</v>
      </c>
      <c r="E22" s="52">
        <f t="shared" si="4"/>
        <v>2.25614105799999E-12</v>
      </c>
      <c r="BC22" s="52">
        <f t="shared" si="2"/>
        <v>2.25614105799999E-12</v>
      </c>
    </row>
    <row r="23" spans="1:55" x14ac:dyDescent="0.25">
      <c r="A23" s="54">
        <v>18</v>
      </c>
      <c r="B23" s="2">
        <v>4.5859848299999903E-12</v>
      </c>
      <c r="C23" s="1">
        <f t="shared" si="3"/>
        <v>1</v>
      </c>
      <c r="D23" s="54">
        <v>18</v>
      </c>
      <c r="E23" s="52">
        <f t="shared" si="4"/>
        <v>4.5859848299999903E-12</v>
      </c>
      <c r="BC23" s="52">
        <f t="shared" si="2"/>
        <v>4.5859848299999903E-12</v>
      </c>
    </row>
    <row r="24" spans="1:55" x14ac:dyDescent="0.25">
      <c r="A24" s="54">
        <v>19</v>
      </c>
      <c r="B24" s="2">
        <v>9.0162219019999999E-12</v>
      </c>
      <c r="C24" s="1">
        <f t="shared" si="3"/>
        <v>1</v>
      </c>
      <c r="D24" s="54">
        <v>19</v>
      </c>
      <c r="E24" s="52">
        <f t="shared" si="4"/>
        <v>9.0162219019999999E-12</v>
      </c>
      <c r="BC24" s="52">
        <f t="shared" si="2"/>
        <v>9.0162219019999999E-12</v>
      </c>
    </row>
    <row r="25" spans="1:55" x14ac:dyDescent="0.25">
      <c r="A25" s="54">
        <v>20</v>
      </c>
      <c r="B25" s="2">
        <v>1.7187160041999901E-11</v>
      </c>
      <c r="C25" s="1">
        <f t="shared" si="3"/>
        <v>1</v>
      </c>
      <c r="D25" s="54">
        <v>20</v>
      </c>
      <c r="E25" s="52">
        <f t="shared" si="4"/>
        <v>1.7187160041999901E-11</v>
      </c>
      <c r="BC25" s="52">
        <f t="shared" si="2"/>
        <v>1.7187160041999901E-11</v>
      </c>
    </row>
    <row r="26" spans="1:55" x14ac:dyDescent="0.25">
      <c r="A26" s="54">
        <v>21</v>
      </c>
      <c r="B26" s="2">
        <v>3.1836131459999998E-11</v>
      </c>
      <c r="C26" s="1">
        <f t="shared" si="3"/>
        <v>1</v>
      </c>
      <c r="D26" s="54">
        <v>21</v>
      </c>
      <c r="E26" s="52">
        <f t="shared" si="4"/>
        <v>3.1836131459999998E-11</v>
      </c>
      <c r="BC26" s="52">
        <f t="shared" si="2"/>
        <v>3.1836131459999998E-11</v>
      </c>
    </row>
    <row r="27" spans="1:55" x14ac:dyDescent="0.25">
      <c r="A27" s="54">
        <v>22</v>
      </c>
      <c r="B27" s="2">
        <v>5.7415014339999903E-11</v>
      </c>
      <c r="C27" s="1">
        <f t="shared" si="3"/>
        <v>1</v>
      </c>
      <c r="D27" s="54">
        <v>22</v>
      </c>
      <c r="E27" s="52">
        <f t="shared" si="4"/>
        <v>5.7415014339999903E-11</v>
      </c>
      <c r="BC27" s="52">
        <f t="shared" si="2"/>
        <v>5.7415014339999903E-11</v>
      </c>
    </row>
    <row r="28" spans="1:55" x14ac:dyDescent="0.25">
      <c r="A28" s="54">
        <v>23</v>
      </c>
      <c r="B28" s="2">
        <v>1.0099237939999899E-10</v>
      </c>
      <c r="C28" s="1">
        <f t="shared" si="3"/>
        <v>1</v>
      </c>
      <c r="D28" s="54">
        <v>23</v>
      </c>
      <c r="E28" s="52">
        <f t="shared" si="4"/>
        <v>1.0099237939999899E-10</v>
      </c>
      <c r="BC28" s="52">
        <f t="shared" si="2"/>
        <v>1.0099237939999899E-10</v>
      </c>
    </row>
    <row r="29" spans="1:55" x14ac:dyDescent="0.25">
      <c r="A29" s="54">
        <v>24</v>
      </c>
      <c r="B29" s="2">
        <v>1.7354259593999999E-10</v>
      </c>
      <c r="C29" s="1">
        <f t="shared" si="3"/>
        <v>1</v>
      </c>
      <c r="D29" s="54">
        <v>24</v>
      </c>
      <c r="E29" s="52">
        <f t="shared" si="4"/>
        <v>1.7354259593999999E-10</v>
      </c>
      <c r="BC29" s="52">
        <f t="shared" si="2"/>
        <v>1.7354259593999999E-10</v>
      </c>
    </row>
    <row r="30" spans="1:55" x14ac:dyDescent="0.25">
      <c r="A30" s="54">
        <v>25</v>
      </c>
      <c r="B30" s="2">
        <v>2.9175009679999998E-10</v>
      </c>
      <c r="C30" s="1">
        <f t="shared" si="3"/>
        <v>1</v>
      </c>
      <c r="D30" s="54">
        <v>25</v>
      </c>
      <c r="E30" s="52">
        <f t="shared" si="4"/>
        <v>2.9175009679999998E-10</v>
      </c>
      <c r="BC30" s="52">
        <f t="shared" si="2"/>
        <v>2.9175009679999998E-10</v>
      </c>
    </row>
    <row r="31" spans="1:55" x14ac:dyDescent="0.25">
      <c r="A31" s="54">
        <v>26</v>
      </c>
      <c r="B31" s="2">
        <v>4.8048605959999902E-10</v>
      </c>
      <c r="C31" s="1">
        <f t="shared" si="3"/>
        <v>1</v>
      </c>
      <c r="D31" s="54">
        <v>26</v>
      </c>
      <c r="E31" s="52">
        <f t="shared" si="4"/>
        <v>4.8048605959999902E-10</v>
      </c>
      <c r="BC31" s="52">
        <f t="shared" si="2"/>
        <v>4.8048605959999902E-10</v>
      </c>
    </row>
    <row r="32" spans="1:55" x14ac:dyDescent="0.25">
      <c r="A32" s="54">
        <v>27</v>
      </c>
      <c r="B32" s="2">
        <v>7.7614657459999996E-10</v>
      </c>
      <c r="C32" s="1">
        <f t="shared" si="3"/>
        <v>1</v>
      </c>
      <c r="D32" s="54">
        <v>27</v>
      </c>
      <c r="E32" s="52">
        <f t="shared" si="4"/>
        <v>7.7614657459999996E-10</v>
      </c>
      <c r="BC32" s="52">
        <f t="shared" si="2"/>
        <v>7.7614657459999996E-10</v>
      </c>
    </row>
    <row r="33" spans="1:55" x14ac:dyDescent="0.25">
      <c r="A33" s="54">
        <v>28</v>
      </c>
      <c r="B33" s="2">
        <v>1.2310752768E-9</v>
      </c>
      <c r="C33" s="1">
        <f t="shared" si="3"/>
        <v>1</v>
      </c>
      <c r="D33" s="54">
        <v>28</v>
      </c>
      <c r="E33" s="52">
        <f t="shared" si="4"/>
        <v>1.2310752768E-9</v>
      </c>
      <c r="BC33" s="52">
        <f t="shared" si="2"/>
        <v>1.2310752768E-9</v>
      </c>
    </row>
    <row r="34" spans="1:55" x14ac:dyDescent="0.25">
      <c r="A34" s="54">
        <v>29</v>
      </c>
      <c r="B34" s="2">
        <v>1.9193285749999899E-9</v>
      </c>
      <c r="C34" s="1">
        <f t="shared" si="3"/>
        <v>1</v>
      </c>
      <c r="D34" s="54">
        <v>29</v>
      </c>
      <c r="E34" s="52">
        <f t="shared" si="4"/>
        <v>1.9193285749999899E-9</v>
      </c>
      <c r="BC34" s="52">
        <f t="shared" si="2"/>
        <v>1.9193285749999899E-9</v>
      </c>
    </row>
    <row r="35" spans="1:55" x14ac:dyDescent="0.25">
      <c r="A35" s="54">
        <v>30</v>
      </c>
      <c r="B35" s="2">
        <v>2.9440769699999901E-9</v>
      </c>
      <c r="C35" s="1">
        <f t="shared" si="3"/>
        <v>1</v>
      </c>
      <c r="D35" s="54">
        <v>30</v>
      </c>
      <c r="E35" s="52">
        <f t="shared" si="4"/>
        <v>2.9440769699999901E-9</v>
      </c>
      <c r="BC35" s="52">
        <f t="shared" si="2"/>
        <v>2.9440769699999901E-9</v>
      </c>
    </row>
    <row r="36" spans="1:55" x14ac:dyDescent="0.25">
      <c r="A36" s="54">
        <v>31</v>
      </c>
      <c r="B36" s="2">
        <v>4.4469703479999903E-9</v>
      </c>
      <c r="C36" s="1">
        <f t="shared" si="3"/>
        <v>1</v>
      </c>
      <c r="D36" s="54">
        <v>31</v>
      </c>
      <c r="E36" s="52">
        <f t="shared" si="4"/>
        <v>4.4469703479999903E-9</v>
      </c>
      <c r="BC36" s="52">
        <f t="shared" si="2"/>
        <v>4.4469703479999903E-9</v>
      </c>
    </row>
    <row r="37" spans="1:55" x14ac:dyDescent="0.25">
      <c r="A37" s="54">
        <v>32</v>
      </c>
      <c r="B37" s="2">
        <v>6.6198272799999998E-9</v>
      </c>
      <c r="C37" s="1">
        <f t="shared" si="3"/>
        <v>1</v>
      </c>
      <c r="D37" s="54">
        <v>32</v>
      </c>
      <c r="E37" s="52">
        <f t="shared" si="4"/>
        <v>6.6198272799999998E-9</v>
      </c>
      <c r="BC37" s="52">
        <f t="shared" si="2"/>
        <v>6.6198272799999998E-9</v>
      </c>
    </row>
    <row r="38" spans="1:55" x14ac:dyDescent="0.25">
      <c r="A38" s="54">
        <v>33</v>
      </c>
      <c r="B38" s="2">
        <v>9.7190369399999905E-9</v>
      </c>
      <c r="C38" s="1">
        <f t="shared" si="3"/>
        <v>1</v>
      </c>
      <c r="D38" s="54">
        <v>33</v>
      </c>
      <c r="E38" s="52">
        <f t="shared" si="4"/>
        <v>9.7190369399999905E-9</v>
      </c>
      <c r="BC38" s="52">
        <f t="shared" si="2"/>
        <v>9.7190369399999905E-9</v>
      </c>
    </row>
    <row r="39" spans="1:55" x14ac:dyDescent="0.25">
      <c r="A39" s="54">
        <v>34</v>
      </c>
      <c r="B39" s="2">
        <v>1.4083085906E-8</v>
      </c>
      <c r="C39" s="1">
        <f t="shared" si="3"/>
        <v>1</v>
      </c>
      <c r="D39" s="54">
        <v>34</v>
      </c>
      <c r="E39" s="52">
        <f t="shared" si="4"/>
        <v>1.4083085906E-8</v>
      </c>
      <c r="BC39" s="52">
        <f t="shared" si="2"/>
        <v>1.4083085906E-8</v>
      </c>
    </row>
    <row r="40" spans="1:55" x14ac:dyDescent="0.25">
      <c r="A40" s="54">
        <v>35</v>
      </c>
      <c r="B40" s="2">
        <v>2.0153639739999899E-8</v>
      </c>
      <c r="C40" s="1">
        <f t="shared" si="3"/>
        <v>1</v>
      </c>
      <c r="D40" s="54">
        <v>35</v>
      </c>
      <c r="E40" s="52">
        <f t="shared" si="4"/>
        <v>2.0153639739999899E-8</v>
      </c>
      <c r="BC40" s="52">
        <f t="shared" si="2"/>
        <v>2.0153639739999899E-8</v>
      </c>
    </row>
    <row r="41" spans="1:55" x14ac:dyDescent="0.25">
      <c r="A41" s="54">
        <v>36</v>
      </c>
      <c r="B41" s="2">
        <v>2.8500619459999998E-8</v>
      </c>
      <c r="C41" s="1">
        <f t="shared" si="3"/>
        <v>1</v>
      </c>
      <c r="D41" s="54">
        <v>36</v>
      </c>
      <c r="E41" s="52">
        <f t="shared" si="4"/>
        <v>2.8500619459999998E-8</v>
      </c>
      <c r="BC41" s="52">
        <f t="shared" si="2"/>
        <v>2.8500619459999998E-8</v>
      </c>
    </row>
    <row r="42" spans="1:55" x14ac:dyDescent="0.25">
      <c r="A42" s="54">
        <v>37</v>
      </c>
      <c r="B42" s="2">
        <v>3.9851715159999902E-8</v>
      </c>
      <c r="C42" s="1">
        <f t="shared" si="3"/>
        <v>1</v>
      </c>
      <c r="D42" s="54">
        <v>37</v>
      </c>
      <c r="E42" s="52">
        <f t="shared" si="4"/>
        <v>3.9851715159999902E-8</v>
      </c>
      <c r="BC42" s="52">
        <f t="shared" si="2"/>
        <v>3.9851715159999902E-8</v>
      </c>
    </row>
    <row r="43" spans="1:55" x14ac:dyDescent="0.25">
      <c r="A43" s="54">
        <v>38</v>
      </c>
      <c r="B43" s="2">
        <v>5.5126772259999901E-8</v>
      </c>
      <c r="C43" s="1">
        <f t="shared" si="3"/>
        <v>1</v>
      </c>
      <c r="D43" s="54">
        <v>38</v>
      </c>
      <c r="E43" s="52">
        <f t="shared" si="4"/>
        <v>5.5126772259999901E-8</v>
      </c>
      <c r="BC43" s="52">
        <f t="shared" si="2"/>
        <v>5.5126772259999901E-8</v>
      </c>
    </row>
    <row r="44" spans="1:55" x14ac:dyDescent="0.25">
      <c r="A44" s="54">
        <v>39</v>
      </c>
      <c r="B44" s="2">
        <v>7.5477469459999998E-8</v>
      </c>
      <c r="C44" s="1">
        <f t="shared" si="3"/>
        <v>1</v>
      </c>
      <c r="D44" s="54">
        <v>39</v>
      </c>
      <c r="E44" s="52">
        <f t="shared" si="4"/>
        <v>7.5477469459999998E-8</v>
      </c>
      <c r="BC44" s="52">
        <f t="shared" si="2"/>
        <v>7.5477469459999998E-8</v>
      </c>
    </row>
    <row r="45" spans="1:55" x14ac:dyDescent="0.25">
      <c r="A45" s="54">
        <v>40</v>
      </c>
      <c r="B45" s="2">
        <v>1.02332681679999E-7</v>
      </c>
      <c r="C45" s="1">
        <f t="shared" si="3"/>
        <v>1</v>
      </c>
      <c r="D45" s="54">
        <v>40</v>
      </c>
      <c r="E45" s="52">
        <f t="shared" si="4"/>
        <v>1.02332681679999E-7</v>
      </c>
      <c r="BC45" s="52">
        <f t="shared" si="2"/>
        <v>1.02332681679999E-7</v>
      </c>
    </row>
    <row r="46" spans="1:55" x14ac:dyDescent="0.25">
      <c r="A46" s="54">
        <v>41</v>
      </c>
      <c r="B46" s="2">
        <v>1.3744988573999999E-7</v>
      </c>
      <c r="C46" s="1">
        <f t="shared" si="3"/>
        <v>1</v>
      </c>
      <c r="D46" s="54">
        <v>41</v>
      </c>
      <c r="E46" s="52">
        <f t="shared" si="4"/>
        <v>1.3744988573999999E-7</v>
      </c>
      <c r="BC46" s="52">
        <f t="shared" si="2"/>
        <v>1.3744988573999999E-7</v>
      </c>
    </row>
    <row r="47" spans="1:55" x14ac:dyDescent="0.25">
      <c r="A47" s="54">
        <v>42</v>
      </c>
      <c r="B47" s="2">
        <v>1.82972921759999E-7</v>
      </c>
      <c r="C47" s="1">
        <f t="shared" si="3"/>
        <v>1</v>
      </c>
      <c r="D47" s="54">
        <v>42</v>
      </c>
      <c r="E47" s="52">
        <f t="shared" si="4"/>
        <v>1.82972921759999E-7</v>
      </c>
      <c r="BC47" s="52">
        <f t="shared" si="2"/>
        <v>1.82972921759999E-7</v>
      </c>
    </row>
    <row r="48" spans="1:55" x14ac:dyDescent="0.25">
      <c r="A48" s="54">
        <v>43</v>
      </c>
      <c r="B48" s="2">
        <v>2.4149636980000001E-7</v>
      </c>
      <c r="C48" s="1">
        <f t="shared" si="3"/>
        <v>1</v>
      </c>
      <c r="D48" s="54">
        <v>43</v>
      </c>
      <c r="E48" s="52">
        <f t="shared" si="4"/>
        <v>2.4149636980000001E-7</v>
      </c>
      <c r="BC48" s="52">
        <f t="shared" si="2"/>
        <v>2.4149636980000001E-7</v>
      </c>
    </row>
    <row r="49" spans="1:55" x14ac:dyDescent="0.25">
      <c r="A49" s="54">
        <v>44</v>
      </c>
      <c r="B49" s="2">
        <v>3.1613674E-7</v>
      </c>
      <c r="C49" s="1">
        <f t="shared" si="3"/>
        <v>1</v>
      </c>
      <c r="D49" s="54">
        <v>44</v>
      </c>
      <c r="E49" s="52">
        <f t="shared" si="4"/>
        <v>3.1613674E-7</v>
      </c>
      <c r="BC49" s="52">
        <f t="shared" si="2"/>
        <v>3.1613674E-7</v>
      </c>
    </row>
    <row r="50" spans="1:55" x14ac:dyDescent="0.25">
      <c r="A50" s="54">
        <v>45</v>
      </c>
      <c r="B50" s="2">
        <v>4.106106064E-7</v>
      </c>
      <c r="C50" s="1">
        <f t="shared" si="3"/>
        <v>1</v>
      </c>
      <c r="D50" s="54">
        <v>45</v>
      </c>
      <c r="E50" s="52">
        <f t="shared" si="4"/>
        <v>4.106106064E-7</v>
      </c>
      <c r="BC50" s="52">
        <f t="shared" si="2"/>
        <v>4.106106064E-7</v>
      </c>
    </row>
    <row r="51" spans="1:55" x14ac:dyDescent="0.25">
      <c r="A51" s="54">
        <v>46</v>
      </c>
      <c r="B51" s="2">
        <v>5.2931973960000001E-7</v>
      </c>
      <c r="C51" s="1">
        <f t="shared" si="3"/>
        <v>1</v>
      </c>
      <c r="D51" s="54">
        <v>46</v>
      </c>
      <c r="E51" s="52">
        <f t="shared" si="4"/>
        <v>5.2931973960000001E-7</v>
      </c>
      <c r="BC51" s="52">
        <f t="shared" si="2"/>
        <v>5.2931973960000001E-7</v>
      </c>
    </row>
    <row r="52" spans="1:55" x14ac:dyDescent="0.25">
      <c r="A52" s="54">
        <v>47</v>
      </c>
      <c r="B52" s="2">
        <v>6.7744322000000004E-7</v>
      </c>
      <c r="C52" s="1">
        <f t="shared" si="3"/>
        <v>1</v>
      </c>
      <c r="D52" s="54">
        <v>47</v>
      </c>
      <c r="E52" s="52">
        <f t="shared" si="4"/>
        <v>6.7744322000000004E-7</v>
      </c>
      <c r="BC52" s="52">
        <f t="shared" si="2"/>
        <v>6.7744322000000004E-7</v>
      </c>
    </row>
    <row r="53" spans="1:55" x14ac:dyDescent="0.25">
      <c r="A53" s="54">
        <v>48</v>
      </c>
      <c r="B53" s="2">
        <v>8.6103642299999998E-7</v>
      </c>
      <c r="C53" s="1">
        <f t="shared" si="3"/>
        <v>1</v>
      </c>
      <c r="D53" s="54">
        <v>48</v>
      </c>
      <c r="E53" s="52">
        <f t="shared" si="4"/>
        <v>8.6103642299999998E-7</v>
      </c>
      <c r="BC53" s="52">
        <f t="shared" si="2"/>
        <v>8.6103642299999998E-7</v>
      </c>
    </row>
    <row r="54" spans="1:55" x14ac:dyDescent="0.25">
      <c r="A54" s="54">
        <v>49</v>
      </c>
      <c r="B54" s="2">
        <v>1.0871366976E-6</v>
      </c>
      <c r="C54" s="1">
        <f t="shared" si="3"/>
        <v>1</v>
      </c>
      <c r="D54" s="54">
        <v>49</v>
      </c>
      <c r="E54" s="52">
        <f t="shared" si="4"/>
        <v>1.0871366976E-6</v>
      </c>
      <c r="BC54" s="52">
        <f t="shared" si="2"/>
        <v>1.0871366976E-6</v>
      </c>
    </row>
    <row r="55" spans="1:55" x14ac:dyDescent="0.25">
      <c r="A55" s="54">
        <v>50</v>
      </c>
      <c r="B55" s="2">
        <v>1.3638754665999999E-6</v>
      </c>
      <c r="C55" s="1">
        <f t="shared" si="3"/>
        <v>1</v>
      </c>
      <c r="D55" s="54">
        <v>50</v>
      </c>
      <c r="E55" s="52">
        <f t="shared" si="4"/>
        <v>1.3638754665999999E-6</v>
      </c>
      <c r="BC55" s="52">
        <f t="shared" si="2"/>
        <v>1.3638754665999999E-6</v>
      </c>
    </row>
    <row r="56" spans="1:55" x14ac:dyDescent="0.25">
      <c r="A56" s="54">
        <v>51</v>
      </c>
      <c r="B56" s="2">
        <v>1.7005964009999901E-6</v>
      </c>
      <c r="C56" s="1">
        <f t="shared" si="3"/>
        <v>1</v>
      </c>
      <c r="D56" s="54">
        <v>51</v>
      </c>
      <c r="E56" s="52">
        <f t="shared" si="4"/>
        <v>1.7005964009999901E-6</v>
      </c>
      <c r="BC56" s="52">
        <f t="shared" si="2"/>
        <v>1.7005964009999901E-6</v>
      </c>
    </row>
    <row r="57" spans="1:55" x14ac:dyDescent="0.25">
      <c r="A57" s="54">
        <v>52</v>
      </c>
      <c r="B57" s="2">
        <v>2.1079792440000001E-6</v>
      </c>
      <c r="C57" s="1">
        <f t="shared" si="3"/>
        <v>1</v>
      </c>
      <c r="D57" s="54">
        <v>52</v>
      </c>
      <c r="E57" s="52">
        <f t="shared" si="4"/>
        <v>2.1079792440000001E-6</v>
      </c>
      <c r="BC57" s="52">
        <f t="shared" si="2"/>
        <v>2.1079792440000001E-6</v>
      </c>
    </row>
    <row r="58" spans="1:55" x14ac:dyDescent="0.25">
      <c r="A58" s="54">
        <v>53</v>
      </c>
      <c r="B58" s="2">
        <v>2.59816877999999E-6</v>
      </c>
      <c r="C58" s="1">
        <f t="shared" si="3"/>
        <v>1</v>
      </c>
      <c r="D58" s="54">
        <v>53</v>
      </c>
      <c r="E58" s="52">
        <f t="shared" si="4"/>
        <v>2.59816877999999E-6</v>
      </c>
      <c r="BC58" s="52">
        <f t="shared" si="2"/>
        <v>2.59816877999999E-6</v>
      </c>
    </row>
    <row r="59" spans="1:55" x14ac:dyDescent="0.25">
      <c r="A59" s="54">
        <v>54</v>
      </c>
      <c r="B59" s="2">
        <v>3.18490839199999E-6</v>
      </c>
      <c r="C59" s="1">
        <f t="shared" si="3"/>
        <v>1</v>
      </c>
      <c r="D59" s="54">
        <v>54</v>
      </c>
      <c r="E59" s="52">
        <f t="shared" si="4"/>
        <v>3.18490839199999E-6</v>
      </c>
      <c r="BC59" s="52">
        <f t="shared" si="2"/>
        <v>3.18490839199999E-6</v>
      </c>
    </row>
    <row r="60" spans="1:55" x14ac:dyDescent="0.25">
      <c r="A60" s="54">
        <v>55</v>
      </c>
      <c r="B60" s="2">
        <v>3.8836775540000003E-6</v>
      </c>
      <c r="C60" s="1">
        <f t="shared" si="3"/>
        <v>1</v>
      </c>
      <c r="D60" s="54">
        <v>55</v>
      </c>
      <c r="E60" s="52">
        <f t="shared" si="4"/>
        <v>3.8836775540000003E-6</v>
      </c>
      <c r="BC60" s="52">
        <f t="shared" si="2"/>
        <v>3.8836775540000003E-6</v>
      </c>
    </row>
    <row r="61" spans="1:55" x14ac:dyDescent="0.25">
      <c r="A61" s="54">
        <v>56</v>
      </c>
      <c r="B61" s="2">
        <v>4.7118325879999902E-6</v>
      </c>
      <c r="C61" s="1">
        <f t="shared" si="3"/>
        <v>1</v>
      </c>
      <c r="D61" s="54">
        <v>56</v>
      </c>
      <c r="E61" s="52">
        <f t="shared" si="4"/>
        <v>4.7118325879999902E-6</v>
      </c>
      <c r="BC61" s="52">
        <f t="shared" si="2"/>
        <v>4.7118325879999902E-6</v>
      </c>
    </row>
    <row r="62" spans="1:55" x14ac:dyDescent="0.25">
      <c r="A62" s="54">
        <v>57</v>
      </c>
      <c r="B62" s="2">
        <v>5.688749962E-6</v>
      </c>
      <c r="C62" s="1">
        <f t="shared" si="3"/>
        <v>1</v>
      </c>
      <c r="D62" s="54">
        <v>57</v>
      </c>
      <c r="E62" s="52">
        <f t="shared" si="4"/>
        <v>5.688749962E-6</v>
      </c>
      <c r="BC62" s="52">
        <f t="shared" si="2"/>
        <v>5.688749962E-6</v>
      </c>
    </row>
    <row r="63" spans="1:55" x14ac:dyDescent="0.25">
      <c r="A63" s="54">
        <v>58</v>
      </c>
      <c r="B63" s="2">
        <v>6.8359713179999998E-6</v>
      </c>
      <c r="C63" s="1">
        <f t="shared" si="3"/>
        <v>1</v>
      </c>
      <c r="D63" s="54">
        <v>58</v>
      </c>
      <c r="E63" s="52">
        <f t="shared" si="4"/>
        <v>6.8359713179999998E-6</v>
      </c>
      <c r="BC63" s="52">
        <f t="shared" si="2"/>
        <v>6.8359713179999998E-6</v>
      </c>
    </row>
    <row r="64" spans="1:55" x14ac:dyDescent="0.25">
      <c r="A64" s="54">
        <v>59</v>
      </c>
      <c r="B64" s="2">
        <v>8.1773494699999997E-6</v>
      </c>
      <c r="C64" s="1">
        <f t="shared" si="3"/>
        <v>1</v>
      </c>
      <c r="D64" s="54">
        <v>59</v>
      </c>
      <c r="E64" s="52">
        <f t="shared" si="4"/>
        <v>8.1773494699999997E-6</v>
      </c>
      <c r="BC64" s="52">
        <f t="shared" si="2"/>
        <v>8.1773494699999997E-6</v>
      </c>
    </row>
    <row r="65" spans="1:55" x14ac:dyDescent="0.25">
      <c r="A65" s="54">
        <v>60</v>
      </c>
      <c r="B65" s="2">
        <v>9.7391945039999994E-6</v>
      </c>
      <c r="C65" s="1">
        <f t="shared" si="3"/>
        <v>1</v>
      </c>
      <c r="D65" s="54">
        <v>60</v>
      </c>
      <c r="E65" s="52">
        <f t="shared" si="4"/>
        <v>9.7391945039999994E-6</v>
      </c>
      <c r="BC65" s="52">
        <f t="shared" si="2"/>
        <v>9.7391945039999994E-6</v>
      </c>
    </row>
    <row r="66" spans="1:55" x14ac:dyDescent="0.25">
      <c r="A66" s="54">
        <v>61</v>
      </c>
      <c r="B66" s="2">
        <v>1.1550419176E-5</v>
      </c>
      <c r="C66" s="1">
        <f t="shared" si="3"/>
        <v>1</v>
      </c>
      <c r="D66" s="54">
        <v>61</v>
      </c>
      <c r="E66" s="52">
        <f t="shared" si="4"/>
        <v>1.1550419176E-5</v>
      </c>
      <c r="BC66" s="52">
        <f t="shared" si="2"/>
        <v>1.1550419176E-5</v>
      </c>
    </row>
    <row r="67" spans="1:55" x14ac:dyDescent="0.25">
      <c r="A67" s="54">
        <v>62</v>
      </c>
      <c r="B67" s="2">
        <v>1.3642682744E-5</v>
      </c>
      <c r="C67" s="1">
        <f t="shared" si="3"/>
        <v>1</v>
      </c>
      <c r="D67" s="54">
        <v>62</v>
      </c>
      <c r="E67" s="52">
        <f t="shared" si="4"/>
        <v>1.3642682744E-5</v>
      </c>
      <c r="BC67" s="52">
        <f t="shared" si="2"/>
        <v>1.3642682744E-5</v>
      </c>
    </row>
    <row r="68" spans="1:55" x14ac:dyDescent="0.25">
      <c r="A68" s="54">
        <v>63</v>
      </c>
      <c r="B68" s="2">
        <v>1.6050532383999899E-5</v>
      </c>
      <c r="C68" s="1">
        <f t="shared" si="3"/>
        <v>1</v>
      </c>
      <c r="D68" s="54">
        <v>63</v>
      </c>
      <c r="E68" s="52">
        <f t="shared" si="4"/>
        <v>1.6050532383999899E-5</v>
      </c>
      <c r="BC68" s="52">
        <f t="shared" si="2"/>
        <v>1.6050532383999899E-5</v>
      </c>
    </row>
    <row r="69" spans="1:55" x14ac:dyDescent="0.25">
      <c r="A69" s="54">
        <v>64</v>
      </c>
      <c r="B69" s="2">
        <v>1.8811541401999899E-5</v>
      </c>
      <c r="C69" s="1">
        <f t="shared" si="3"/>
        <v>1</v>
      </c>
      <c r="D69" s="54">
        <v>64</v>
      </c>
      <c r="E69" s="52">
        <f t="shared" si="4"/>
        <v>1.8811541401999899E-5</v>
      </c>
      <c r="BC69" s="52">
        <f t="shared" ref="BC69:BC132" si="5">B69</f>
        <v>1.8811541401999899E-5</v>
      </c>
    </row>
    <row r="70" spans="1:55" x14ac:dyDescent="0.25">
      <c r="A70" s="54">
        <v>65</v>
      </c>
      <c r="B70" s="2">
        <v>2.1966443359999998E-5</v>
      </c>
      <c r="C70" s="1">
        <f t="shared" ref="C70:C133" si="6">IF(ROW()-$C$4&lt;=$C$2,1,2)</f>
        <v>1</v>
      </c>
      <c r="D70" s="54">
        <v>65</v>
      </c>
      <c r="E70" s="52">
        <f t="shared" ref="E70:E133" si="7">B70</f>
        <v>2.1966443359999998E-5</v>
      </c>
      <c r="BC70" s="52">
        <f t="shared" si="5"/>
        <v>2.1966443359999998E-5</v>
      </c>
    </row>
    <row r="71" spans="1:55" x14ac:dyDescent="0.25">
      <c r="A71" s="54">
        <v>66</v>
      </c>
      <c r="B71" s="2">
        <v>2.555926146E-5</v>
      </c>
      <c r="C71" s="1">
        <f t="shared" si="6"/>
        <v>1</v>
      </c>
      <c r="D71" s="54">
        <v>66</v>
      </c>
      <c r="E71" s="52">
        <f t="shared" si="7"/>
        <v>2.555926146E-5</v>
      </c>
      <c r="BC71" s="52">
        <f t="shared" si="5"/>
        <v>2.555926146E-5</v>
      </c>
    </row>
    <row r="72" spans="1:55" x14ac:dyDescent="0.25">
      <c r="A72" s="54">
        <v>67</v>
      </c>
      <c r="B72" s="2">
        <v>2.9637432239999999E-5</v>
      </c>
      <c r="C72" s="1">
        <f t="shared" si="6"/>
        <v>1</v>
      </c>
      <c r="D72" s="54">
        <v>67</v>
      </c>
      <c r="E72" s="52">
        <f t="shared" si="7"/>
        <v>2.9637432239999999E-5</v>
      </c>
      <c r="BC72" s="52">
        <f t="shared" si="5"/>
        <v>2.9637432239999999E-5</v>
      </c>
    </row>
    <row r="73" spans="1:55" x14ac:dyDescent="0.25">
      <c r="A73" s="54">
        <v>68</v>
      </c>
      <c r="B73" s="2">
        <v>3.4251923079999998E-5</v>
      </c>
      <c r="C73" s="1">
        <f t="shared" si="6"/>
        <v>1</v>
      </c>
      <c r="D73" s="54">
        <v>68</v>
      </c>
      <c r="E73" s="52">
        <f t="shared" si="7"/>
        <v>3.4251923079999998E-5</v>
      </c>
      <c r="BC73" s="52">
        <f t="shared" si="5"/>
        <v>3.4251923079999998E-5</v>
      </c>
    </row>
    <row r="74" spans="1:55" x14ac:dyDescent="0.25">
      <c r="A74" s="54">
        <v>69</v>
      </c>
      <c r="B74" s="2">
        <v>3.94573427199999E-5</v>
      </c>
      <c r="C74" s="1">
        <f t="shared" si="6"/>
        <v>1</v>
      </c>
      <c r="D74" s="54">
        <v>69</v>
      </c>
      <c r="E74" s="52">
        <f t="shared" si="7"/>
        <v>3.94573427199999E-5</v>
      </c>
      <c r="BC74" s="52">
        <f t="shared" si="5"/>
        <v>3.94573427199999E-5</v>
      </c>
    </row>
    <row r="75" spans="1:55" x14ac:dyDescent="0.25">
      <c r="A75" s="54">
        <v>70</v>
      </c>
      <c r="B75" s="2">
        <v>4.5312044239999999E-5</v>
      </c>
      <c r="C75" s="1">
        <f t="shared" si="6"/>
        <v>1</v>
      </c>
      <c r="D75" s="54">
        <v>70</v>
      </c>
      <c r="E75" s="52">
        <f t="shared" si="7"/>
        <v>4.5312044239999999E-5</v>
      </c>
      <c r="BC75" s="52">
        <f t="shared" si="5"/>
        <v>4.5312044239999999E-5</v>
      </c>
    </row>
    <row r="76" spans="1:55" x14ac:dyDescent="0.25">
      <c r="A76" s="54">
        <v>71</v>
      </c>
      <c r="B76" s="2">
        <v>5.1878219839999998E-5</v>
      </c>
      <c r="C76" s="1">
        <f t="shared" si="6"/>
        <v>1</v>
      </c>
      <c r="D76" s="54">
        <v>71</v>
      </c>
      <c r="E76" s="52">
        <f t="shared" si="7"/>
        <v>5.1878219839999998E-5</v>
      </c>
      <c r="BC76" s="52">
        <f t="shared" si="5"/>
        <v>5.1878219839999998E-5</v>
      </c>
    </row>
    <row r="77" spans="1:55" x14ac:dyDescent="0.25">
      <c r="A77" s="54">
        <v>72</v>
      </c>
      <c r="B77" s="2">
        <v>5.922198704E-5</v>
      </c>
      <c r="C77" s="1">
        <f t="shared" si="6"/>
        <v>1</v>
      </c>
      <c r="D77" s="54">
        <v>72</v>
      </c>
      <c r="E77" s="52">
        <f t="shared" si="7"/>
        <v>5.922198704E-5</v>
      </c>
      <c r="BC77" s="52">
        <f t="shared" si="5"/>
        <v>5.922198704E-5</v>
      </c>
    </row>
    <row r="78" spans="1:55" x14ac:dyDescent="0.25">
      <c r="A78" s="54">
        <v>73</v>
      </c>
      <c r="B78" s="2">
        <v>6.7413465739999897E-5</v>
      </c>
      <c r="C78" s="1">
        <f t="shared" si="6"/>
        <v>1</v>
      </c>
      <c r="D78" s="54">
        <v>73</v>
      </c>
      <c r="E78" s="52">
        <f t="shared" si="7"/>
        <v>6.7413465739999897E-5</v>
      </c>
      <c r="BC78" s="52">
        <f t="shared" si="5"/>
        <v>6.7413465739999897E-5</v>
      </c>
    </row>
    <row r="79" spans="1:55" x14ac:dyDescent="0.25">
      <c r="A79" s="54">
        <v>74</v>
      </c>
      <c r="B79" s="2">
        <v>7.6526845799999895E-5</v>
      </c>
      <c r="C79" s="1">
        <f t="shared" si="6"/>
        <v>1</v>
      </c>
      <c r="D79" s="54">
        <v>74</v>
      </c>
      <c r="E79" s="52">
        <f t="shared" si="7"/>
        <v>7.6526845799999895E-5</v>
      </c>
      <c r="BC79" s="52">
        <f t="shared" si="5"/>
        <v>7.6526845799999895E-5</v>
      </c>
    </row>
    <row r="80" spans="1:55" x14ac:dyDescent="0.25">
      <c r="A80" s="54">
        <v>75</v>
      </c>
      <c r="B80" s="2">
        <v>8.6640444759999904E-5</v>
      </c>
      <c r="C80" s="1">
        <f t="shared" si="6"/>
        <v>1</v>
      </c>
      <c r="D80" s="54">
        <v>75</v>
      </c>
      <c r="E80" s="52">
        <f t="shared" si="7"/>
        <v>8.6640444759999904E-5</v>
      </c>
      <c r="BC80" s="52">
        <f t="shared" si="5"/>
        <v>8.6640444759999904E-5</v>
      </c>
    </row>
    <row r="81" spans="1:55" x14ac:dyDescent="0.25">
      <c r="A81" s="54">
        <v>76</v>
      </c>
      <c r="B81" s="2">
        <v>9.7836755519999999E-5</v>
      </c>
      <c r="C81" s="1">
        <f t="shared" si="6"/>
        <v>1</v>
      </c>
      <c r="D81" s="54">
        <v>76</v>
      </c>
      <c r="E81" s="52">
        <f t="shared" si="7"/>
        <v>9.7836755519999999E-5</v>
      </c>
      <c r="BC81" s="52">
        <f t="shared" si="5"/>
        <v>9.7836755519999999E-5</v>
      </c>
    </row>
    <row r="82" spans="1:55" x14ac:dyDescent="0.25">
      <c r="A82" s="54">
        <v>77</v>
      </c>
      <c r="B82">
        <v>1.1020248356E-4</v>
      </c>
      <c r="C82" s="1">
        <f t="shared" si="6"/>
        <v>1</v>
      </c>
      <c r="D82" s="54">
        <v>77</v>
      </c>
      <c r="E82" s="52">
        <f t="shared" si="7"/>
        <v>1.1020248356E-4</v>
      </c>
      <c r="BC82" s="52">
        <f t="shared" si="5"/>
        <v>1.1020248356E-4</v>
      </c>
    </row>
    <row r="83" spans="1:55" x14ac:dyDescent="0.25">
      <c r="A83" s="54">
        <v>78</v>
      </c>
      <c r="B83">
        <v>1.2382857380000001E-4</v>
      </c>
      <c r="C83" s="1">
        <f t="shared" si="6"/>
        <v>1</v>
      </c>
      <c r="D83" s="54">
        <v>78</v>
      </c>
      <c r="E83" s="52">
        <f t="shared" si="7"/>
        <v>1.2382857380000001E-4</v>
      </c>
      <c r="BC83" s="52">
        <f t="shared" si="5"/>
        <v>1.2382857380000001E-4</v>
      </c>
    </row>
    <row r="84" spans="1:55" x14ac:dyDescent="0.25">
      <c r="A84" s="54">
        <v>79</v>
      </c>
      <c r="B84">
        <v>1.3881022689999999E-4</v>
      </c>
      <c r="C84" s="1">
        <f t="shared" si="6"/>
        <v>1</v>
      </c>
      <c r="D84" s="54">
        <v>79</v>
      </c>
      <c r="E84" s="52">
        <f t="shared" si="7"/>
        <v>1.3881022689999999E-4</v>
      </c>
      <c r="BC84" s="52">
        <f t="shared" si="5"/>
        <v>1.3881022689999999E-4</v>
      </c>
    </row>
    <row r="85" spans="1:55" x14ac:dyDescent="0.25">
      <c r="A85" s="54">
        <v>80</v>
      </c>
      <c r="B85">
        <v>1.55246904699999E-4</v>
      </c>
      <c r="C85" s="1">
        <f t="shared" si="6"/>
        <v>1</v>
      </c>
      <c r="D85" s="54">
        <v>80</v>
      </c>
      <c r="E85" s="52">
        <f t="shared" si="7"/>
        <v>1.55246904699999E-4</v>
      </c>
      <c r="BC85" s="52">
        <f t="shared" si="5"/>
        <v>1.55246904699999E-4</v>
      </c>
    </row>
    <row r="86" spans="1:55" x14ac:dyDescent="0.25">
      <c r="A86" s="54">
        <v>81</v>
      </c>
      <c r="B86">
        <v>1.7324232537999901E-4</v>
      </c>
      <c r="C86" s="1">
        <f t="shared" si="6"/>
        <v>1</v>
      </c>
      <c r="D86" s="54">
        <v>81</v>
      </c>
      <c r="E86" s="52">
        <f t="shared" si="7"/>
        <v>1.7324232537999901E-4</v>
      </c>
      <c r="BC86" s="52">
        <f t="shared" si="5"/>
        <v>1.7324232537999901E-4</v>
      </c>
    </row>
    <row r="87" spans="1:55" x14ac:dyDescent="0.25">
      <c r="A87" s="54">
        <v>82</v>
      </c>
      <c r="B87">
        <v>1.92904447739999E-4</v>
      </c>
      <c r="C87" s="1">
        <f t="shared" si="6"/>
        <v>1</v>
      </c>
      <c r="D87" s="54">
        <v>82</v>
      </c>
      <c r="E87" s="52">
        <f t="shared" si="7"/>
        <v>1.92904447739999E-4</v>
      </c>
      <c r="BC87" s="52">
        <f t="shared" si="5"/>
        <v>1.92904447739999E-4</v>
      </c>
    </row>
    <row r="88" spans="1:55" x14ac:dyDescent="0.25">
      <c r="A88" s="54">
        <v>83</v>
      </c>
      <c r="B88">
        <v>2.143454452E-4</v>
      </c>
      <c r="C88" s="1">
        <f t="shared" si="6"/>
        <v>1</v>
      </c>
      <c r="D88" s="54">
        <v>83</v>
      </c>
      <c r="E88" s="52">
        <f t="shared" si="7"/>
        <v>2.143454452E-4</v>
      </c>
      <c r="BC88" s="52">
        <f t="shared" si="5"/>
        <v>2.143454452E-4</v>
      </c>
    </row>
    <row r="89" spans="1:55" x14ac:dyDescent="0.25">
      <c r="A89" s="54">
        <v>84</v>
      </c>
      <c r="B89">
        <v>2.376816698E-4</v>
      </c>
      <c r="C89" s="1">
        <f t="shared" si="6"/>
        <v>1</v>
      </c>
      <c r="D89" s="54">
        <v>84</v>
      </c>
      <c r="E89" s="52">
        <f t="shared" si="7"/>
        <v>2.376816698E-4</v>
      </c>
      <c r="BC89" s="52">
        <f t="shared" si="5"/>
        <v>2.376816698E-4</v>
      </c>
    </row>
    <row r="90" spans="1:55" x14ac:dyDescent="0.25">
      <c r="A90" s="54">
        <v>85</v>
      </c>
      <c r="B90">
        <v>2.6303360520000001E-4</v>
      </c>
      <c r="C90" s="1">
        <f t="shared" si="6"/>
        <v>1</v>
      </c>
      <c r="D90" s="54">
        <v>85</v>
      </c>
      <c r="E90" s="52">
        <f t="shared" si="7"/>
        <v>2.6303360520000001E-4</v>
      </c>
      <c r="BC90" s="52">
        <f t="shared" si="5"/>
        <v>2.6303360520000001E-4</v>
      </c>
    </row>
    <row r="91" spans="1:55" x14ac:dyDescent="0.25">
      <c r="A91" s="54">
        <v>86</v>
      </c>
      <c r="B91">
        <v>2.9052581099999999E-4</v>
      </c>
      <c r="C91" s="1">
        <f t="shared" si="6"/>
        <v>1</v>
      </c>
      <c r="D91" s="54">
        <v>86</v>
      </c>
      <c r="E91" s="52">
        <f t="shared" si="7"/>
        <v>2.9052581099999999E-4</v>
      </c>
      <c r="BC91" s="52">
        <f t="shared" si="5"/>
        <v>2.9052581099999999E-4</v>
      </c>
    </row>
    <row r="92" spans="1:55" x14ac:dyDescent="0.25">
      <c r="A92" s="54">
        <v>87</v>
      </c>
      <c r="B92">
        <v>3.2028685639999999E-4</v>
      </c>
      <c r="C92" s="1">
        <f t="shared" si="6"/>
        <v>1</v>
      </c>
      <c r="D92" s="54">
        <v>87</v>
      </c>
      <c r="E92" s="52">
        <f t="shared" si="7"/>
        <v>3.2028685639999999E-4</v>
      </c>
      <c r="BC92" s="52">
        <f t="shared" si="5"/>
        <v>3.2028685639999999E-4</v>
      </c>
    </row>
    <row r="93" spans="1:55" x14ac:dyDescent="0.25">
      <c r="A93" s="54">
        <v>88</v>
      </c>
      <c r="B93">
        <v>3.5244924559999999E-4</v>
      </c>
      <c r="C93" s="1">
        <f t="shared" si="6"/>
        <v>1</v>
      </c>
      <c r="D93" s="54">
        <v>88</v>
      </c>
      <c r="E93" s="52">
        <f t="shared" si="7"/>
        <v>3.5244924559999999E-4</v>
      </c>
      <c r="BC93" s="52">
        <f t="shared" si="5"/>
        <v>3.5244924559999999E-4</v>
      </c>
    </row>
    <row r="94" spans="1:55" x14ac:dyDescent="0.25">
      <c r="A94" s="54">
        <v>89</v>
      </c>
      <c r="B94">
        <v>3.8714933359999999E-4</v>
      </c>
      <c r="C94" s="1">
        <f t="shared" si="6"/>
        <v>1</v>
      </c>
      <c r="D94" s="54">
        <v>89</v>
      </c>
      <c r="E94" s="52">
        <f t="shared" si="7"/>
        <v>3.8714933359999999E-4</v>
      </c>
      <c r="BC94" s="52">
        <f t="shared" si="5"/>
        <v>3.8714933359999999E-4</v>
      </c>
    </row>
    <row r="95" spans="1:55" x14ac:dyDescent="0.25">
      <c r="A95" s="54">
        <v>90</v>
      </c>
      <c r="B95">
        <v>4.2452723339999899E-4</v>
      </c>
      <c r="C95" s="1">
        <f t="shared" si="6"/>
        <v>1</v>
      </c>
      <c r="D95" s="54">
        <v>90</v>
      </c>
      <c r="E95" s="52">
        <f t="shared" si="7"/>
        <v>4.2452723339999899E-4</v>
      </c>
      <c r="BC95" s="52">
        <f t="shared" si="5"/>
        <v>4.2452723339999899E-4</v>
      </c>
    </row>
    <row r="96" spans="1:55" x14ac:dyDescent="0.25">
      <c r="A96" s="54">
        <v>91</v>
      </c>
      <c r="B96">
        <v>4.6472671579999902E-4</v>
      </c>
      <c r="C96" s="1">
        <f t="shared" si="6"/>
        <v>1</v>
      </c>
      <c r="D96" s="54">
        <v>91</v>
      </c>
      <c r="E96" s="52">
        <f t="shared" si="7"/>
        <v>4.6472671579999902E-4</v>
      </c>
      <c r="BC96" s="52">
        <f t="shared" si="5"/>
        <v>4.6472671579999902E-4</v>
      </c>
    </row>
    <row r="97" spans="1:55" x14ac:dyDescent="0.25">
      <c r="A97" s="54">
        <v>92</v>
      </c>
      <c r="B97">
        <v>5.0789510039999904E-4</v>
      </c>
      <c r="C97" s="1">
        <f t="shared" si="6"/>
        <v>1</v>
      </c>
      <c r="D97" s="54">
        <v>92</v>
      </c>
      <c r="E97" s="52">
        <f t="shared" si="7"/>
        <v>5.0789510039999904E-4</v>
      </c>
      <c r="BC97" s="52">
        <f t="shared" si="5"/>
        <v>5.0789510039999904E-4</v>
      </c>
    </row>
    <row r="98" spans="1:55" x14ac:dyDescent="0.25">
      <c r="A98" s="54">
        <v>93</v>
      </c>
      <c r="B98">
        <v>5.541831398E-4</v>
      </c>
      <c r="C98" s="1">
        <f t="shared" si="6"/>
        <v>1</v>
      </c>
      <c r="D98" s="54">
        <v>93</v>
      </c>
      <c r="E98" s="52">
        <f t="shared" si="7"/>
        <v>5.541831398E-4</v>
      </c>
      <c r="BC98" s="52">
        <f t="shared" si="5"/>
        <v>5.541831398E-4</v>
      </c>
    </row>
    <row r="99" spans="1:55" x14ac:dyDescent="0.25">
      <c r="A99" s="54">
        <v>94</v>
      </c>
      <c r="B99">
        <v>6.0374489719999997E-4</v>
      </c>
      <c r="C99" s="1">
        <f t="shared" si="6"/>
        <v>1</v>
      </c>
      <c r="D99" s="54">
        <v>94</v>
      </c>
      <c r="E99" s="52">
        <f t="shared" si="7"/>
        <v>6.0374489719999997E-4</v>
      </c>
      <c r="BC99" s="52">
        <f t="shared" si="5"/>
        <v>6.0374489719999997E-4</v>
      </c>
    </row>
    <row r="100" spans="1:55" x14ac:dyDescent="0.25">
      <c r="A100" s="54">
        <v>95</v>
      </c>
      <c r="B100">
        <v>6.5673761739999995E-4</v>
      </c>
      <c r="C100" s="1">
        <f t="shared" si="6"/>
        <v>1</v>
      </c>
      <c r="D100" s="54">
        <v>95</v>
      </c>
      <c r="E100" s="52">
        <f t="shared" si="7"/>
        <v>6.5673761739999995E-4</v>
      </c>
      <c r="BC100" s="52">
        <f t="shared" si="5"/>
        <v>6.5673761739999995E-4</v>
      </c>
    </row>
    <row r="101" spans="1:55" x14ac:dyDescent="0.25">
      <c r="A101" s="54">
        <v>96</v>
      </c>
      <c r="B101">
        <v>7.1332159080000001E-4</v>
      </c>
      <c r="C101" s="1">
        <f t="shared" si="6"/>
        <v>1</v>
      </c>
      <c r="D101" s="54">
        <v>96</v>
      </c>
      <c r="E101" s="52">
        <f t="shared" si="7"/>
        <v>7.1332159080000001E-4</v>
      </c>
      <c r="BC101" s="52">
        <f t="shared" si="5"/>
        <v>7.1332159080000001E-4</v>
      </c>
    </row>
    <row r="102" spans="1:55" x14ac:dyDescent="0.25">
      <c r="A102" s="54">
        <v>97</v>
      </c>
      <c r="B102">
        <v>7.7366001399999898E-4</v>
      </c>
      <c r="C102" s="1">
        <f t="shared" si="6"/>
        <v>1</v>
      </c>
      <c r="D102" s="54">
        <v>97</v>
      </c>
      <c r="E102" s="52">
        <f t="shared" si="7"/>
        <v>7.7366001399999898E-4</v>
      </c>
      <c r="BC102" s="52">
        <f t="shared" si="5"/>
        <v>7.7366001399999898E-4</v>
      </c>
    </row>
    <row r="103" spans="1:55" x14ac:dyDescent="0.25">
      <c r="A103" s="54">
        <v>98</v>
      </c>
      <c r="B103">
        <v>8.3791884319999897E-4</v>
      </c>
      <c r="C103" s="1">
        <f t="shared" si="6"/>
        <v>1</v>
      </c>
      <c r="D103" s="54">
        <v>98</v>
      </c>
      <c r="E103" s="52">
        <f t="shared" si="7"/>
        <v>8.3791884319999897E-4</v>
      </c>
      <c r="BC103" s="52">
        <f t="shared" si="5"/>
        <v>8.3791884319999897E-4</v>
      </c>
    </row>
    <row r="104" spans="1:55" x14ac:dyDescent="0.25">
      <c r="A104" s="54">
        <v>99</v>
      </c>
      <c r="B104">
        <v>9.0626664459999998E-4</v>
      </c>
      <c r="C104" s="1">
        <f t="shared" si="6"/>
        <v>1</v>
      </c>
      <c r="D104" s="54">
        <v>99</v>
      </c>
      <c r="E104" s="52">
        <f t="shared" si="7"/>
        <v>9.0626664459999998E-4</v>
      </c>
      <c r="BC104" s="52">
        <f t="shared" si="5"/>
        <v>9.0626664459999998E-4</v>
      </c>
    </row>
    <row r="105" spans="1:55" x14ac:dyDescent="0.25">
      <c r="A105" s="54">
        <v>100</v>
      </c>
      <c r="B105">
        <v>9.78874439599999E-4</v>
      </c>
      <c r="C105" s="1">
        <f t="shared" si="6"/>
        <v>1</v>
      </c>
      <c r="D105" s="54">
        <v>100</v>
      </c>
      <c r="E105" s="52">
        <f t="shared" si="7"/>
        <v>9.78874439599999E-4</v>
      </c>
      <c r="BC105" s="52">
        <f t="shared" si="5"/>
        <v>9.78874439599999E-4</v>
      </c>
    </row>
    <row r="106" spans="1:55" x14ac:dyDescent="0.25">
      <c r="A106" s="54">
        <v>101</v>
      </c>
      <c r="B106">
        <v>1.0559155474E-3</v>
      </c>
      <c r="C106" s="1">
        <f t="shared" si="6"/>
        <v>1</v>
      </c>
      <c r="D106" s="54">
        <v>101</v>
      </c>
      <c r="E106" s="52">
        <f t="shared" si="7"/>
        <v>1.0559155474E-3</v>
      </c>
      <c r="BC106" s="52">
        <f t="shared" si="5"/>
        <v>1.0559155474E-3</v>
      </c>
    </row>
    <row r="107" spans="1:55" x14ac:dyDescent="0.25">
      <c r="A107" s="54">
        <v>102</v>
      </c>
      <c r="B107">
        <v>1.13756542359999E-3</v>
      </c>
      <c r="C107" s="1">
        <f t="shared" si="6"/>
        <v>1</v>
      </c>
      <c r="D107" s="54">
        <v>102</v>
      </c>
      <c r="E107" s="52">
        <f t="shared" si="7"/>
        <v>1.13756542359999E-3</v>
      </c>
      <c r="BC107" s="52">
        <f t="shared" si="5"/>
        <v>1.13756542359999E-3</v>
      </c>
    </row>
    <row r="108" spans="1:55" x14ac:dyDescent="0.25">
      <c r="A108" s="54">
        <v>103</v>
      </c>
      <c r="B108">
        <v>1.2240014959999999E-3</v>
      </c>
      <c r="C108" s="1">
        <f t="shared" si="6"/>
        <v>1</v>
      </c>
      <c r="D108" s="54">
        <v>103</v>
      </c>
      <c r="E108" s="52">
        <f t="shared" si="7"/>
        <v>1.2240014959999999E-3</v>
      </c>
      <c r="BC108" s="52">
        <f t="shared" si="5"/>
        <v>1.2240014959999999E-3</v>
      </c>
    </row>
    <row r="109" spans="1:55" x14ac:dyDescent="0.25">
      <c r="A109" s="54">
        <v>104</v>
      </c>
      <c r="B109">
        <v>1.3154029996E-3</v>
      </c>
      <c r="C109" s="1">
        <f t="shared" si="6"/>
        <v>1</v>
      </c>
      <c r="D109" s="54">
        <v>104</v>
      </c>
      <c r="E109" s="52">
        <f t="shared" si="7"/>
        <v>1.3154029996E-3</v>
      </c>
      <c r="BC109" s="52">
        <f t="shared" si="5"/>
        <v>1.3154029996E-3</v>
      </c>
    </row>
    <row r="110" spans="1:55" x14ac:dyDescent="0.25">
      <c r="A110" s="54">
        <v>105</v>
      </c>
      <c r="B110">
        <v>1.4119508078E-3</v>
      </c>
      <c r="C110" s="1">
        <f t="shared" si="6"/>
        <v>1</v>
      </c>
      <c r="D110" s="54">
        <v>105</v>
      </c>
      <c r="E110" s="52">
        <f t="shared" si="7"/>
        <v>1.4119508078E-3</v>
      </c>
      <c r="BC110" s="52">
        <f t="shared" si="5"/>
        <v>1.4119508078E-3</v>
      </c>
    </row>
    <row r="111" spans="1:55" x14ac:dyDescent="0.25">
      <c r="A111" s="54">
        <v>106</v>
      </c>
      <c r="B111">
        <v>1.513827263E-3</v>
      </c>
      <c r="C111" s="1">
        <f t="shared" si="6"/>
        <v>1</v>
      </c>
      <c r="D111" s="54">
        <v>106</v>
      </c>
      <c r="E111" s="52">
        <f t="shared" si="7"/>
        <v>1.513827263E-3</v>
      </c>
      <c r="BC111" s="52">
        <f t="shared" si="5"/>
        <v>1.513827263E-3</v>
      </c>
    </row>
    <row r="112" spans="1:55" x14ac:dyDescent="0.25">
      <c r="A112" s="54">
        <v>107</v>
      </c>
      <c r="B112">
        <v>1.6212160071999999E-3</v>
      </c>
      <c r="C112" s="1">
        <f t="shared" si="6"/>
        <v>1</v>
      </c>
      <c r="D112" s="54">
        <v>107</v>
      </c>
      <c r="E112" s="52">
        <f t="shared" si="7"/>
        <v>1.6212160071999999E-3</v>
      </c>
      <c r="BC112" s="52">
        <f t="shared" si="5"/>
        <v>1.6212160071999999E-3</v>
      </c>
    </row>
    <row r="113" spans="1:55" x14ac:dyDescent="0.25">
      <c r="A113" s="54">
        <v>108</v>
      </c>
      <c r="B113">
        <v>1.7343018103999899E-3</v>
      </c>
      <c r="C113" s="1">
        <f t="shared" si="6"/>
        <v>1</v>
      </c>
      <c r="D113" s="54">
        <v>108</v>
      </c>
      <c r="E113" s="52">
        <f t="shared" si="7"/>
        <v>1.7343018103999899E-3</v>
      </c>
      <c r="BC113" s="52">
        <f t="shared" si="5"/>
        <v>1.7343018103999899E-3</v>
      </c>
    </row>
    <row r="114" spans="1:55" x14ac:dyDescent="0.25">
      <c r="A114" s="54">
        <v>109</v>
      </c>
      <c r="B114">
        <v>1.8532703996E-3</v>
      </c>
      <c r="C114" s="1">
        <f t="shared" si="6"/>
        <v>1</v>
      </c>
      <c r="D114" s="54">
        <v>109</v>
      </c>
      <c r="E114" s="52">
        <f t="shared" si="7"/>
        <v>1.8532703996E-3</v>
      </c>
      <c r="BC114" s="52">
        <f t="shared" si="5"/>
        <v>1.8532703996E-3</v>
      </c>
    </row>
    <row r="115" spans="1:55" x14ac:dyDescent="0.25">
      <c r="A115" s="54">
        <v>110</v>
      </c>
      <c r="B115">
        <v>1.9783082877999898E-3</v>
      </c>
      <c r="C115" s="1">
        <f t="shared" si="6"/>
        <v>1</v>
      </c>
      <c r="D115" s="54">
        <v>110</v>
      </c>
      <c r="E115" s="52">
        <f t="shared" si="7"/>
        <v>1.9783082877999898E-3</v>
      </c>
      <c r="BC115" s="52">
        <f t="shared" si="5"/>
        <v>1.9783082877999898E-3</v>
      </c>
    </row>
    <row r="116" spans="1:55" x14ac:dyDescent="0.25">
      <c r="A116" s="54">
        <v>111</v>
      </c>
      <c r="B116">
        <v>2.1096026040000001E-3</v>
      </c>
      <c r="C116" s="1">
        <f t="shared" si="6"/>
        <v>1</v>
      </c>
      <c r="D116" s="54">
        <v>111</v>
      </c>
      <c r="E116" s="52">
        <f t="shared" si="7"/>
        <v>2.1096026040000001E-3</v>
      </c>
      <c r="BC116" s="52">
        <f t="shared" si="5"/>
        <v>2.1096026040000001E-3</v>
      </c>
    </row>
    <row r="117" spans="1:55" x14ac:dyDescent="0.25">
      <c r="A117" s="54">
        <v>112</v>
      </c>
      <c r="B117">
        <v>2.2473409219999998E-3</v>
      </c>
      <c r="C117" s="1">
        <f t="shared" si="6"/>
        <v>1</v>
      </c>
      <c r="D117" s="54">
        <v>112</v>
      </c>
      <c r="E117" s="52">
        <f t="shared" si="7"/>
        <v>2.2473409219999998E-3</v>
      </c>
      <c r="BC117" s="52">
        <f t="shared" si="5"/>
        <v>2.2473409219999998E-3</v>
      </c>
    </row>
    <row r="118" spans="1:55" x14ac:dyDescent="0.25">
      <c r="A118" s="54">
        <v>113</v>
      </c>
      <c r="B118">
        <v>2.391711096E-3</v>
      </c>
      <c r="C118" s="1">
        <f t="shared" si="6"/>
        <v>1</v>
      </c>
      <c r="D118" s="54">
        <v>113</v>
      </c>
      <c r="E118" s="52">
        <f t="shared" si="7"/>
        <v>2.391711096E-3</v>
      </c>
      <c r="BC118" s="52">
        <f t="shared" si="5"/>
        <v>2.391711096E-3</v>
      </c>
    </row>
    <row r="119" spans="1:55" x14ac:dyDescent="0.25">
      <c r="A119" s="54">
        <v>114</v>
      </c>
      <c r="B119">
        <v>2.5429010899999998E-3</v>
      </c>
      <c r="C119" s="1">
        <f t="shared" si="6"/>
        <v>1</v>
      </c>
      <c r="D119" s="54">
        <v>114</v>
      </c>
      <c r="E119" s="52">
        <f t="shared" si="7"/>
        <v>2.5429010899999998E-3</v>
      </c>
      <c r="BC119" s="52">
        <f t="shared" si="5"/>
        <v>2.5429010899999998E-3</v>
      </c>
    </row>
    <row r="120" spans="1:55" x14ac:dyDescent="0.25">
      <c r="A120" s="54">
        <v>115</v>
      </c>
      <c r="B120">
        <v>2.7010988099999901E-3</v>
      </c>
      <c r="C120" s="1">
        <f t="shared" si="6"/>
        <v>1</v>
      </c>
      <c r="D120" s="54">
        <v>115</v>
      </c>
      <c r="E120" s="52">
        <f t="shared" si="7"/>
        <v>2.7010988099999901E-3</v>
      </c>
      <c r="BC120" s="52">
        <f t="shared" si="5"/>
        <v>2.7010988099999901E-3</v>
      </c>
    </row>
    <row r="121" spans="1:55" x14ac:dyDescent="0.25">
      <c r="A121" s="54">
        <v>116</v>
      </c>
      <c r="B121">
        <v>2.8664919519999902E-3</v>
      </c>
      <c r="C121" s="1">
        <f t="shared" si="6"/>
        <v>1</v>
      </c>
      <c r="D121" s="54">
        <v>116</v>
      </c>
      <c r="E121" s="52">
        <f t="shared" si="7"/>
        <v>2.8664919519999902E-3</v>
      </c>
      <c r="BC121" s="52">
        <f t="shared" si="5"/>
        <v>2.8664919519999902E-3</v>
      </c>
    </row>
    <row r="122" spans="1:55" x14ac:dyDescent="0.25">
      <c r="A122" s="54">
        <v>117</v>
      </c>
      <c r="B122">
        <v>3.0392678239999902E-3</v>
      </c>
      <c r="C122" s="1">
        <f t="shared" si="6"/>
        <v>1</v>
      </c>
      <c r="D122" s="54">
        <v>117</v>
      </c>
      <c r="E122" s="52">
        <f t="shared" si="7"/>
        <v>3.0392678239999902E-3</v>
      </c>
      <c r="BC122" s="52">
        <f t="shared" si="5"/>
        <v>3.0392678239999902E-3</v>
      </c>
    </row>
    <row r="123" spans="1:55" x14ac:dyDescent="0.25">
      <c r="A123" s="54">
        <v>118</v>
      </c>
      <c r="B123">
        <v>3.2196132059999901E-3</v>
      </c>
      <c r="C123" s="1">
        <f t="shared" si="6"/>
        <v>1</v>
      </c>
      <c r="D123" s="54">
        <v>118</v>
      </c>
      <c r="E123" s="52">
        <f t="shared" si="7"/>
        <v>3.2196132059999901E-3</v>
      </c>
      <c r="BC123" s="52">
        <f t="shared" si="5"/>
        <v>3.2196132059999901E-3</v>
      </c>
    </row>
    <row r="124" spans="1:55" x14ac:dyDescent="0.25">
      <c r="A124" s="54">
        <v>119</v>
      </c>
      <c r="B124">
        <v>3.4077141839999902E-3</v>
      </c>
      <c r="C124" s="1">
        <f t="shared" si="6"/>
        <v>1</v>
      </c>
      <c r="D124" s="54">
        <v>119</v>
      </c>
      <c r="E124" s="52">
        <f t="shared" si="7"/>
        <v>3.4077141839999902E-3</v>
      </c>
      <c r="BC124" s="52">
        <f t="shared" si="5"/>
        <v>3.4077141839999902E-3</v>
      </c>
    </row>
    <row r="125" spans="1:55" x14ac:dyDescent="0.25">
      <c r="A125" s="54">
        <v>120</v>
      </c>
      <c r="B125">
        <v>3.6037559939999901E-3</v>
      </c>
      <c r="C125" s="1">
        <f t="shared" si="6"/>
        <v>1</v>
      </c>
      <c r="D125" s="54">
        <v>120</v>
      </c>
      <c r="E125" s="52">
        <f t="shared" si="7"/>
        <v>3.6037559939999901E-3</v>
      </c>
      <c r="BC125" s="52">
        <f t="shared" si="5"/>
        <v>3.6037559939999901E-3</v>
      </c>
    </row>
    <row r="126" spans="1:55" x14ac:dyDescent="0.25">
      <c r="A126" s="54">
        <v>121</v>
      </c>
      <c r="B126">
        <v>3.80792288599999E-3</v>
      </c>
      <c r="C126" s="1">
        <f t="shared" si="6"/>
        <v>1</v>
      </c>
      <c r="D126" s="54">
        <v>121</v>
      </c>
      <c r="E126" s="52">
        <f t="shared" si="7"/>
        <v>3.80792288599999E-3</v>
      </c>
      <c r="BC126" s="52">
        <f t="shared" si="5"/>
        <v>3.80792288599999E-3</v>
      </c>
    </row>
    <row r="127" spans="1:55" x14ac:dyDescent="0.25">
      <c r="A127" s="54">
        <v>122</v>
      </c>
      <c r="B127">
        <v>4.0203979619999998E-3</v>
      </c>
      <c r="C127" s="1">
        <f t="shared" si="6"/>
        <v>1</v>
      </c>
      <c r="D127" s="54">
        <v>122</v>
      </c>
      <c r="E127" s="52">
        <f t="shared" si="7"/>
        <v>4.0203979619999998E-3</v>
      </c>
      <c r="BC127" s="52">
        <f t="shared" si="5"/>
        <v>4.0203979619999998E-3</v>
      </c>
    </row>
    <row r="128" spans="1:55" x14ac:dyDescent="0.25">
      <c r="A128" s="54">
        <v>123</v>
      </c>
      <c r="B128">
        <v>4.24136304999999E-3</v>
      </c>
      <c r="C128" s="1">
        <f t="shared" si="6"/>
        <v>1</v>
      </c>
      <c r="D128" s="54">
        <v>123</v>
      </c>
      <c r="E128" s="52">
        <f t="shared" si="7"/>
        <v>4.24136304999999E-3</v>
      </c>
      <c r="BC128" s="52">
        <f t="shared" si="5"/>
        <v>4.24136304999999E-3</v>
      </c>
    </row>
    <row r="129" spans="1:55" x14ac:dyDescent="0.25">
      <c r="A129" s="54">
        <v>124</v>
      </c>
      <c r="B129">
        <v>4.4709985499999999E-3</v>
      </c>
      <c r="C129" s="1">
        <f t="shared" si="6"/>
        <v>1</v>
      </c>
      <c r="D129" s="54">
        <v>124</v>
      </c>
      <c r="E129" s="52">
        <f t="shared" si="7"/>
        <v>4.4709985499999999E-3</v>
      </c>
      <c r="BC129" s="52">
        <f t="shared" si="5"/>
        <v>4.4709985499999999E-3</v>
      </c>
    </row>
    <row r="130" spans="1:55" x14ac:dyDescent="0.25">
      <c r="A130" s="54">
        <v>125</v>
      </c>
      <c r="B130">
        <v>4.7094833060000001E-3</v>
      </c>
      <c r="C130" s="1">
        <f t="shared" si="6"/>
        <v>1</v>
      </c>
      <c r="D130" s="54">
        <v>125</v>
      </c>
      <c r="E130" s="52">
        <f t="shared" si="7"/>
        <v>4.7094833060000001E-3</v>
      </c>
      <c r="BC130" s="52">
        <f t="shared" si="5"/>
        <v>4.7094833060000001E-3</v>
      </c>
    </row>
    <row r="131" spans="1:55" x14ac:dyDescent="0.25">
      <c r="A131" s="54">
        <v>126</v>
      </c>
      <c r="B131">
        <v>4.956994478E-3</v>
      </c>
      <c r="C131" s="1">
        <f t="shared" si="6"/>
        <v>1</v>
      </c>
      <c r="D131" s="54">
        <v>126</v>
      </c>
      <c r="E131" s="52">
        <f t="shared" si="7"/>
        <v>4.956994478E-3</v>
      </c>
      <c r="BC131" s="52">
        <f t="shared" si="5"/>
        <v>4.956994478E-3</v>
      </c>
    </row>
    <row r="132" spans="1:55" x14ac:dyDescent="0.25">
      <c r="A132" s="54">
        <v>127</v>
      </c>
      <c r="B132">
        <v>5.2137074079999903E-3</v>
      </c>
      <c r="C132" s="1">
        <f t="shared" si="6"/>
        <v>1</v>
      </c>
      <c r="D132" s="54">
        <v>127</v>
      </c>
      <c r="E132" s="52">
        <f t="shared" si="7"/>
        <v>5.2137074079999903E-3</v>
      </c>
      <c r="BC132" s="52">
        <f t="shared" si="5"/>
        <v>5.2137074079999903E-3</v>
      </c>
    </row>
    <row r="133" spans="1:55" x14ac:dyDescent="0.25">
      <c r="A133" s="54">
        <v>128</v>
      </c>
      <c r="B133">
        <v>5.4797954999999902E-3</v>
      </c>
      <c r="C133" s="1">
        <f t="shared" si="6"/>
        <v>1</v>
      </c>
      <c r="D133" s="54">
        <v>128</v>
      </c>
      <c r="E133" s="52">
        <f t="shared" si="7"/>
        <v>5.4797954999999902E-3</v>
      </c>
      <c r="BC133" s="52">
        <f t="shared" ref="BC133:BC196" si="8">B133</f>
        <v>5.4797954999999902E-3</v>
      </c>
    </row>
    <row r="134" spans="1:55" x14ac:dyDescent="0.25">
      <c r="A134" s="54">
        <v>129</v>
      </c>
      <c r="B134">
        <v>5.7554300979999898E-3</v>
      </c>
      <c r="C134" s="1">
        <f t="shared" ref="C134:C197" si="9">IF(ROW()-$C$4&lt;=$C$2,1,2)</f>
        <v>1</v>
      </c>
      <c r="D134" s="54">
        <v>129</v>
      </c>
      <c r="E134" s="52">
        <f t="shared" ref="E134:E197" si="10">B134</f>
        <v>5.7554300979999898E-3</v>
      </c>
      <c r="BC134" s="52">
        <f t="shared" si="8"/>
        <v>5.7554300979999898E-3</v>
      </c>
    </row>
    <row r="135" spans="1:55" x14ac:dyDescent="0.25">
      <c r="A135" s="54">
        <v>130</v>
      </c>
      <c r="B135">
        <v>6.0407803779999898E-3</v>
      </c>
      <c r="C135" s="1">
        <f t="shared" si="9"/>
        <v>1</v>
      </c>
      <c r="D135" s="54">
        <v>130</v>
      </c>
      <c r="E135" s="52">
        <f t="shared" si="10"/>
        <v>6.0407803779999898E-3</v>
      </c>
      <c r="BC135" s="52">
        <f t="shared" si="8"/>
        <v>6.0407803779999898E-3</v>
      </c>
    </row>
    <row r="136" spans="1:55" x14ac:dyDescent="0.25">
      <c r="A136" s="54">
        <v>131</v>
      </c>
      <c r="B136">
        <v>6.3360132319999997E-3</v>
      </c>
      <c r="C136" s="1">
        <f t="shared" si="9"/>
        <v>1</v>
      </c>
      <c r="D136" s="54">
        <v>131</v>
      </c>
      <c r="E136" s="52">
        <f t="shared" si="10"/>
        <v>6.3360132319999997E-3</v>
      </c>
      <c r="BC136" s="52">
        <f t="shared" si="8"/>
        <v>6.3360132319999997E-3</v>
      </c>
    </row>
    <row r="137" spans="1:55" x14ac:dyDescent="0.25">
      <c r="A137" s="54">
        <v>132</v>
      </c>
      <c r="B137">
        <v>6.6412931599999997E-3</v>
      </c>
      <c r="C137" s="1">
        <f t="shared" si="9"/>
        <v>1</v>
      </c>
      <c r="D137" s="54">
        <v>132</v>
      </c>
      <c r="E137" s="52">
        <f t="shared" si="10"/>
        <v>6.6412931599999997E-3</v>
      </c>
      <c r="BC137" s="52">
        <f t="shared" si="8"/>
        <v>6.6412931599999997E-3</v>
      </c>
    </row>
    <row r="138" spans="1:55" x14ac:dyDescent="0.25">
      <c r="A138" s="54">
        <v>133</v>
      </c>
      <c r="B138">
        <v>6.9567821760000001E-3</v>
      </c>
      <c r="C138" s="1">
        <f t="shared" si="9"/>
        <v>1</v>
      </c>
      <c r="D138" s="54">
        <v>133</v>
      </c>
      <c r="E138" s="52">
        <f t="shared" si="10"/>
        <v>6.9567821760000001E-3</v>
      </c>
      <c r="BC138" s="52">
        <f t="shared" si="8"/>
        <v>6.9567821760000001E-3</v>
      </c>
    </row>
    <row r="139" spans="1:55" x14ac:dyDescent="0.25">
      <c r="A139" s="54">
        <v>134</v>
      </c>
      <c r="B139">
        <v>7.2826396999999899E-3</v>
      </c>
      <c r="C139" s="1">
        <f t="shared" si="9"/>
        <v>1</v>
      </c>
      <c r="D139" s="54">
        <v>134</v>
      </c>
      <c r="E139" s="52">
        <f t="shared" si="10"/>
        <v>7.2826396999999899E-3</v>
      </c>
      <c r="BC139" s="52">
        <f t="shared" si="8"/>
        <v>7.2826396999999899E-3</v>
      </c>
    </row>
    <row r="140" spans="1:55" x14ac:dyDescent="0.25">
      <c r="A140" s="54">
        <v>135</v>
      </c>
      <c r="B140">
        <v>7.6190224739999899E-3</v>
      </c>
      <c r="C140" s="1">
        <f t="shared" si="9"/>
        <v>1</v>
      </c>
      <c r="D140" s="54">
        <v>135</v>
      </c>
      <c r="E140" s="52">
        <f t="shared" si="10"/>
        <v>7.6190224739999899E-3</v>
      </c>
      <c r="BC140" s="52">
        <f t="shared" si="8"/>
        <v>7.6190224739999899E-3</v>
      </c>
    </row>
    <row r="141" spans="1:55" x14ac:dyDescent="0.25">
      <c r="A141" s="54">
        <v>136</v>
      </c>
      <c r="B141">
        <v>7.9660844659999903E-3</v>
      </c>
      <c r="C141" s="1">
        <f t="shared" si="9"/>
        <v>1</v>
      </c>
      <c r="D141" s="54">
        <v>136</v>
      </c>
      <c r="E141" s="52">
        <f t="shared" si="10"/>
        <v>7.9660844659999903E-3</v>
      </c>
      <c r="BC141" s="52">
        <f t="shared" si="8"/>
        <v>7.9660844659999903E-3</v>
      </c>
    </row>
    <row r="142" spans="1:55" x14ac:dyDescent="0.25">
      <c r="A142" s="54">
        <v>137</v>
      </c>
      <c r="B142">
        <v>8.3239767919999902E-3</v>
      </c>
      <c r="C142" s="1">
        <f t="shared" si="9"/>
        <v>1</v>
      </c>
      <c r="D142" s="54">
        <v>137</v>
      </c>
      <c r="E142" s="52">
        <f t="shared" si="10"/>
        <v>8.3239767919999902E-3</v>
      </c>
      <c r="BC142" s="52">
        <f t="shared" si="8"/>
        <v>8.3239767919999902E-3</v>
      </c>
    </row>
    <row r="143" spans="1:55" x14ac:dyDescent="0.25">
      <c r="A143" s="54">
        <v>138</v>
      </c>
      <c r="B143">
        <v>8.6928476279999993E-3</v>
      </c>
      <c r="C143" s="1">
        <f t="shared" si="9"/>
        <v>1</v>
      </c>
      <c r="D143" s="54">
        <v>138</v>
      </c>
      <c r="E143" s="52">
        <f t="shared" si="10"/>
        <v>8.6928476279999993E-3</v>
      </c>
      <c r="BC143" s="52">
        <f t="shared" si="8"/>
        <v>8.6928476279999993E-3</v>
      </c>
    </row>
    <row r="144" spans="1:55" x14ac:dyDescent="0.25">
      <c r="A144" s="54">
        <v>139</v>
      </c>
      <c r="B144">
        <v>9.0728421439999901E-3</v>
      </c>
      <c r="C144" s="1">
        <f t="shared" si="9"/>
        <v>1</v>
      </c>
      <c r="D144" s="54">
        <v>139</v>
      </c>
      <c r="E144" s="52">
        <f t="shared" si="10"/>
        <v>9.0728421439999901E-3</v>
      </c>
      <c r="BC144" s="52">
        <f t="shared" si="8"/>
        <v>9.0728421439999901E-3</v>
      </c>
    </row>
    <row r="145" spans="1:55" x14ac:dyDescent="0.25">
      <c r="A145" s="54">
        <v>140</v>
      </c>
      <c r="B145">
        <v>9.4641024239999899E-3</v>
      </c>
      <c r="C145" s="1">
        <f t="shared" si="9"/>
        <v>1</v>
      </c>
      <c r="D145" s="54">
        <v>140</v>
      </c>
      <c r="E145" s="52">
        <f t="shared" si="10"/>
        <v>9.4641024239999899E-3</v>
      </c>
      <c r="BC145" s="52">
        <f t="shared" si="8"/>
        <v>9.4641024239999899E-3</v>
      </c>
    </row>
    <row r="146" spans="1:55" x14ac:dyDescent="0.25">
      <c r="A146" s="54">
        <v>141</v>
      </c>
      <c r="B146">
        <v>9.86676740399999E-3</v>
      </c>
      <c r="C146" s="1">
        <f t="shared" si="9"/>
        <v>1</v>
      </c>
      <c r="D146" s="54">
        <v>141</v>
      </c>
      <c r="E146" s="52">
        <f t="shared" si="10"/>
        <v>9.86676740399999E-3</v>
      </c>
      <c r="BC146" s="52">
        <f t="shared" si="8"/>
        <v>9.86676740399999E-3</v>
      </c>
    </row>
    <row r="147" spans="1:55" x14ac:dyDescent="0.25">
      <c r="A147" s="54">
        <v>142</v>
      </c>
      <c r="B147">
        <v>1.0280972802E-2</v>
      </c>
      <c r="C147" s="1">
        <f t="shared" si="9"/>
        <v>1</v>
      </c>
      <c r="D147" s="54">
        <v>142</v>
      </c>
      <c r="E147" s="52">
        <f t="shared" si="10"/>
        <v>1.0280972802E-2</v>
      </c>
      <c r="BC147" s="52">
        <f t="shared" si="8"/>
        <v>1.0280972802E-2</v>
      </c>
    </row>
    <row r="148" spans="1:55" x14ac:dyDescent="0.25">
      <c r="A148" s="54">
        <v>143</v>
      </c>
      <c r="B148">
        <v>1.070685107E-2</v>
      </c>
      <c r="C148" s="1">
        <f t="shared" si="9"/>
        <v>1</v>
      </c>
      <c r="D148" s="54">
        <v>143</v>
      </c>
      <c r="E148" s="52">
        <f t="shared" si="10"/>
        <v>1.070685107E-2</v>
      </c>
      <c r="BC148" s="52">
        <f t="shared" si="8"/>
        <v>1.070685107E-2</v>
      </c>
    </row>
    <row r="149" spans="1:55" x14ac:dyDescent="0.25">
      <c r="A149" s="54">
        <v>144</v>
      </c>
      <c r="B149">
        <v>1.11445313299999E-2</v>
      </c>
      <c r="C149" s="1">
        <f t="shared" si="9"/>
        <v>1</v>
      </c>
      <c r="D149" s="54">
        <v>144</v>
      </c>
      <c r="E149" s="52">
        <f t="shared" si="10"/>
        <v>1.11445313299999E-2</v>
      </c>
      <c r="BC149" s="52">
        <f t="shared" si="8"/>
        <v>1.11445313299999E-2</v>
      </c>
    </row>
    <row r="150" spans="1:55" x14ac:dyDescent="0.25">
      <c r="A150" s="54">
        <v>145</v>
      </c>
      <c r="B150">
        <v>1.1594139324E-2</v>
      </c>
      <c r="C150" s="1">
        <f t="shared" si="9"/>
        <v>1</v>
      </c>
      <c r="D150" s="54">
        <v>145</v>
      </c>
      <c r="E150" s="52">
        <f t="shared" si="10"/>
        <v>1.1594139324E-2</v>
      </c>
      <c r="BC150" s="52">
        <f t="shared" si="8"/>
        <v>1.1594139324E-2</v>
      </c>
    </row>
    <row r="151" spans="1:55" x14ac:dyDescent="0.25">
      <c r="A151" s="54">
        <v>146</v>
      </c>
      <c r="B151">
        <v>1.20557973759999E-2</v>
      </c>
      <c r="C151" s="1">
        <f t="shared" si="9"/>
        <v>1</v>
      </c>
      <c r="D151" s="54">
        <v>146</v>
      </c>
      <c r="E151" s="52">
        <f t="shared" si="10"/>
        <v>1.20557973759999E-2</v>
      </c>
      <c r="BC151" s="52">
        <f t="shared" si="8"/>
        <v>1.20557973759999E-2</v>
      </c>
    </row>
    <row r="152" spans="1:55" x14ac:dyDescent="0.25">
      <c r="A152" s="54">
        <v>147</v>
      </c>
      <c r="B152">
        <v>1.2529624333999999E-2</v>
      </c>
      <c r="C152" s="1">
        <f t="shared" si="9"/>
        <v>1</v>
      </c>
      <c r="D152" s="54">
        <v>147</v>
      </c>
      <c r="E152" s="52">
        <f t="shared" si="10"/>
        <v>1.2529624333999999E-2</v>
      </c>
      <c r="BC152" s="52">
        <f t="shared" si="8"/>
        <v>1.2529624333999999E-2</v>
      </c>
    </row>
    <row r="153" spans="1:55" x14ac:dyDescent="0.25">
      <c r="A153" s="54">
        <v>148</v>
      </c>
      <c r="B153">
        <v>1.3015735545999999E-2</v>
      </c>
      <c r="C153" s="1">
        <f t="shared" si="9"/>
        <v>1</v>
      </c>
      <c r="D153" s="54">
        <v>148</v>
      </c>
      <c r="E153" s="52">
        <f t="shared" si="10"/>
        <v>1.3015735545999999E-2</v>
      </c>
      <c r="BC153" s="52">
        <f t="shared" si="8"/>
        <v>1.3015735545999999E-2</v>
      </c>
    </row>
    <row r="154" spans="1:55" x14ac:dyDescent="0.25">
      <c r="A154" s="54">
        <v>149</v>
      </c>
      <c r="B154">
        <v>1.35142428179999E-2</v>
      </c>
      <c r="C154" s="1">
        <f t="shared" si="9"/>
        <v>1</v>
      </c>
      <c r="D154" s="54">
        <v>149</v>
      </c>
      <c r="E154" s="52">
        <f t="shared" si="10"/>
        <v>1.35142428179999E-2</v>
      </c>
      <c r="BC154" s="52">
        <f t="shared" si="8"/>
        <v>1.35142428179999E-2</v>
      </c>
    </row>
    <row r="155" spans="1:55" x14ac:dyDescent="0.25">
      <c r="A155" s="54">
        <v>150</v>
      </c>
      <c r="B155">
        <v>1.40252543779999E-2</v>
      </c>
      <c r="C155" s="1">
        <f t="shared" si="9"/>
        <v>1</v>
      </c>
      <c r="D155" s="54">
        <v>150</v>
      </c>
      <c r="E155" s="52">
        <f t="shared" si="10"/>
        <v>1.40252543779999E-2</v>
      </c>
      <c r="BC155" s="52">
        <f t="shared" si="8"/>
        <v>1.40252543779999E-2</v>
      </c>
    </row>
    <row r="156" spans="1:55" x14ac:dyDescent="0.25">
      <c r="A156" s="54">
        <v>151</v>
      </c>
      <c r="B156">
        <v>1.45488748579999E-2</v>
      </c>
      <c r="C156" s="1">
        <f t="shared" si="9"/>
        <v>1</v>
      </c>
      <c r="D156" s="54">
        <v>151</v>
      </c>
      <c r="E156" s="52">
        <f t="shared" si="10"/>
        <v>1.45488748579999E-2</v>
      </c>
      <c r="BC156" s="52">
        <f t="shared" si="8"/>
        <v>1.45488748579999E-2</v>
      </c>
    </row>
    <row r="157" spans="1:55" x14ac:dyDescent="0.25">
      <c r="A157" s="54">
        <v>152</v>
      </c>
      <c r="B157">
        <v>1.50852052619999E-2</v>
      </c>
      <c r="C157" s="1">
        <f t="shared" si="9"/>
        <v>1</v>
      </c>
      <c r="D157" s="54">
        <v>152</v>
      </c>
      <c r="E157" s="52">
        <f t="shared" si="10"/>
        <v>1.50852052619999E-2</v>
      </c>
      <c r="BC157" s="52">
        <f t="shared" si="8"/>
        <v>1.50852052619999E-2</v>
      </c>
    </row>
    <row r="158" spans="1:55" x14ac:dyDescent="0.25">
      <c r="A158" s="54">
        <v>153</v>
      </c>
      <c r="B158">
        <v>1.5634342948E-2</v>
      </c>
      <c r="C158" s="1">
        <f t="shared" si="9"/>
        <v>1</v>
      </c>
      <c r="D158" s="54">
        <v>153</v>
      </c>
      <c r="E158" s="52">
        <f t="shared" si="10"/>
        <v>1.5634342948E-2</v>
      </c>
      <c r="BC158" s="52">
        <f t="shared" si="8"/>
        <v>1.5634342948E-2</v>
      </c>
    </row>
    <row r="159" spans="1:55" x14ac:dyDescent="0.25">
      <c r="A159" s="54">
        <v>154</v>
      </c>
      <c r="B159">
        <v>1.6196381605999999E-2</v>
      </c>
      <c r="C159" s="1">
        <f t="shared" si="9"/>
        <v>1</v>
      </c>
      <c r="D159" s="54">
        <v>154</v>
      </c>
      <c r="E159" s="52">
        <f t="shared" si="10"/>
        <v>1.6196381605999999E-2</v>
      </c>
      <c r="BC159" s="52">
        <f t="shared" si="8"/>
        <v>1.6196381605999999E-2</v>
      </c>
    </row>
    <row r="160" spans="1:55" x14ac:dyDescent="0.25">
      <c r="A160" s="54">
        <v>155</v>
      </c>
      <c r="B160">
        <v>1.6771411255999999E-2</v>
      </c>
      <c r="C160" s="1">
        <f t="shared" si="9"/>
        <v>1</v>
      </c>
      <c r="D160" s="54">
        <v>155</v>
      </c>
      <c r="E160" s="52">
        <f t="shared" si="10"/>
        <v>1.6771411255999999E-2</v>
      </c>
      <c r="BC160" s="52">
        <f t="shared" si="8"/>
        <v>1.6771411255999999E-2</v>
      </c>
    </row>
    <row r="161" spans="1:55" x14ac:dyDescent="0.25">
      <c r="A161" s="54">
        <v>156</v>
      </c>
      <c r="B161">
        <v>1.7359518219999901E-2</v>
      </c>
      <c r="C161" s="1">
        <f t="shared" si="9"/>
        <v>1</v>
      </c>
      <c r="D161" s="54">
        <v>156</v>
      </c>
      <c r="E161" s="52">
        <f t="shared" si="10"/>
        <v>1.7359518219999901E-2</v>
      </c>
      <c r="BC161" s="52">
        <f t="shared" si="8"/>
        <v>1.7359518219999901E-2</v>
      </c>
    </row>
    <row r="162" spans="1:55" x14ac:dyDescent="0.25">
      <c r="A162" s="54">
        <v>157</v>
      </c>
      <c r="B162">
        <v>1.7960785123999901E-2</v>
      </c>
      <c r="C162" s="1">
        <f t="shared" si="9"/>
        <v>1</v>
      </c>
      <c r="D162" s="54">
        <v>157</v>
      </c>
      <c r="E162" s="52">
        <f t="shared" si="10"/>
        <v>1.7960785123999901E-2</v>
      </c>
      <c r="BC162" s="52">
        <f t="shared" si="8"/>
        <v>1.7960785123999901E-2</v>
      </c>
    </row>
    <row r="163" spans="1:55" x14ac:dyDescent="0.25">
      <c r="A163" s="54">
        <v>158</v>
      </c>
      <c r="B163">
        <v>1.8575290896000001E-2</v>
      </c>
      <c r="C163" s="1">
        <f t="shared" si="9"/>
        <v>1</v>
      </c>
      <c r="D163" s="54">
        <v>158</v>
      </c>
      <c r="E163" s="52">
        <f t="shared" si="10"/>
        <v>1.8575290896000001E-2</v>
      </c>
      <c r="BC163" s="52">
        <f t="shared" si="8"/>
        <v>1.8575290896000001E-2</v>
      </c>
    </row>
    <row r="164" spans="1:55" x14ac:dyDescent="0.25">
      <c r="A164" s="54">
        <v>159</v>
      </c>
      <c r="B164">
        <v>1.92031107539999E-2</v>
      </c>
      <c r="C164" s="1">
        <f t="shared" si="9"/>
        <v>1</v>
      </c>
      <c r="D164" s="54">
        <v>159</v>
      </c>
      <c r="E164" s="52">
        <f t="shared" si="10"/>
        <v>1.92031107539999E-2</v>
      </c>
      <c r="BC164" s="52">
        <f t="shared" si="8"/>
        <v>1.92031107539999E-2</v>
      </c>
    </row>
    <row r="165" spans="1:55" x14ac:dyDescent="0.25">
      <c r="A165" s="54">
        <v>160</v>
      </c>
      <c r="B165">
        <v>1.9844316211999901E-2</v>
      </c>
      <c r="C165" s="1">
        <f t="shared" si="9"/>
        <v>2</v>
      </c>
      <c r="D165" s="54">
        <v>160</v>
      </c>
      <c r="E165" s="52">
        <f t="shared" si="10"/>
        <v>1.9844316211999901E-2</v>
      </c>
      <c r="BC165" s="52">
        <f t="shared" si="8"/>
        <v>1.9844316211999901E-2</v>
      </c>
    </row>
    <row r="166" spans="1:55" x14ac:dyDescent="0.25">
      <c r="A166" s="54">
        <v>161</v>
      </c>
      <c r="B166">
        <v>2.0498975079999999E-2</v>
      </c>
      <c r="C166" s="1">
        <f t="shared" si="9"/>
        <v>2</v>
      </c>
      <c r="D166" s="54">
        <v>161</v>
      </c>
      <c r="E166" s="52">
        <f t="shared" si="10"/>
        <v>2.0498975079999999E-2</v>
      </c>
      <c r="BC166" s="52">
        <f t="shared" si="8"/>
        <v>2.0498975079999999E-2</v>
      </c>
    </row>
    <row r="167" spans="1:55" x14ac:dyDescent="0.25">
      <c r="A167" s="54">
        <v>162</v>
      </c>
      <c r="B167">
        <v>2.1167151499999998E-2</v>
      </c>
      <c r="C167" s="1">
        <f t="shared" si="9"/>
        <v>2</v>
      </c>
      <c r="D167" s="54">
        <v>162</v>
      </c>
      <c r="E167" s="52">
        <f t="shared" si="10"/>
        <v>2.1167151499999998E-2</v>
      </c>
      <c r="BC167" s="52">
        <f t="shared" si="8"/>
        <v>2.1167151499999998E-2</v>
      </c>
    </row>
    <row r="168" spans="1:55" x14ac:dyDescent="0.25">
      <c r="A168" s="54">
        <v>163</v>
      </c>
      <c r="B168">
        <v>2.1848905859999899E-2</v>
      </c>
      <c r="C168" s="1">
        <f t="shared" si="9"/>
        <v>2</v>
      </c>
      <c r="D168" s="54">
        <v>163</v>
      </c>
      <c r="E168" s="52">
        <f t="shared" si="10"/>
        <v>2.1848905859999899E-2</v>
      </c>
      <c r="BC168" s="52">
        <f t="shared" si="8"/>
        <v>2.1848905859999899E-2</v>
      </c>
    </row>
    <row r="169" spans="1:55" x14ac:dyDescent="0.25">
      <c r="A169" s="54">
        <v>164</v>
      </c>
      <c r="B169">
        <v>2.25442949799999E-2</v>
      </c>
      <c r="C169" s="1">
        <f t="shared" si="9"/>
        <v>2</v>
      </c>
      <c r="D169" s="54">
        <v>164</v>
      </c>
      <c r="E169" s="52">
        <f t="shared" si="10"/>
        <v>2.25442949799999E-2</v>
      </c>
      <c r="BC169" s="52">
        <f t="shared" si="8"/>
        <v>2.25442949799999E-2</v>
      </c>
    </row>
    <row r="170" spans="1:55" x14ac:dyDescent="0.25">
      <c r="A170" s="54">
        <v>165</v>
      </c>
      <c r="B170">
        <v>2.3253371899999899E-2</v>
      </c>
      <c r="C170" s="1">
        <f t="shared" si="9"/>
        <v>2</v>
      </c>
      <c r="D170" s="54">
        <v>165</v>
      </c>
      <c r="E170" s="52">
        <f t="shared" si="10"/>
        <v>2.3253371899999899E-2</v>
      </c>
      <c r="BC170" s="52">
        <f t="shared" si="8"/>
        <v>2.3253371899999899E-2</v>
      </c>
    </row>
    <row r="171" spans="1:55" x14ac:dyDescent="0.25">
      <c r="A171" s="54">
        <v>166</v>
      </c>
      <c r="B171">
        <v>2.397618608E-2</v>
      </c>
      <c r="C171" s="1">
        <f t="shared" si="9"/>
        <v>2</v>
      </c>
      <c r="D171" s="54">
        <v>166</v>
      </c>
      <c r="E171" s="52">
        <f t="shared" si="10"/>
        <v>2.397618608E-2</v>
      </c>
      <c r="BC171" s="52">
        <f t="shared" si="8"/>
        <v>2.397618608E-2</v>
      </c>
    </row>
    <row r="172" spans="1:55" x14ac:dyDescent="0.25">
      <c r="A172" s="54">
        <v>167</v>
      </c>
      <c r="B172">
        <v>2.4712783379999999E-2</v>
      </c>
      <c r="C172" s="1">
        <f t="shared" si="9"/>
        <v>2</v>
      </c>
      <c r="D172" s="54">
        <v>167</v>
      </c>
      <c r="E172" s="52">
        <f t="shared" si="10"/>
        <v>2.4712783379999999E-2</v>
      </c>
      <c r="BC172" s="52">
        <f t="shared" si="8"/>
        <v>2.4712783379999999E-2</v>
      </c>
    </row>
    <row r="173" spans="1:55" x14ac:dyDescent="0.25">
      <c r="A173" s="54">
        <v>168</v>
      </c>
      <c r="B173">
        <v>2.5463205959999999E-2</v>
      </c>
      <c r="C173" s="1">
        <f t="shared" si="9"/>
        <v>2</v>
      </c>
      <c r="D173" s="54">
        <v>168</v>
      </c>
      <c r="E173" s="52">
        <f t="shared" si="10"/>
        <v>2.5463205959999999E-2</v>
      </c>
      <c r="BC173" s="52">
        <f t="shared" si="8"/>
        <v>2.5463205959999999E-2</v>
      </c>
    </row>
    <row r="174" spans="1:55" x14ac:dyDescent="0.25">
      <c r="A174" s="54">
        <v>169</v>
      </c>
      <c r="B174">
        <v>2.6227492499999901E-2</v>
      </c>
      <c r="C174" s="1">
        <f t="shared" si="9"/>
        <v>2</v>
      </c>
      <c r="D174" s="54">
        <v>169</v>
      </c>
      <c r="E174" s="52">
        <f t="shared" si="10"/>
        <v>2.6227492499999901E-2</v>
      </c>
      <c r="BC174" s="52">
        <f t="shared" si="8"/>
        <v>2.6227492499999901E-2</v>
      </c>
    </row>
    <row r="175" spans="1:55" x14ac:dyDescent="0.25">
      <c r="A175" s="54">
        <v>170</v>
      </c>
      <c r="B175">
        <v>2.7005678019999899E-2</v>
      </c>
      <c r="C175" s="1">
        <f t="shared" si="9"/>
        <v>2</v>
      </c>
      <c r="D175" s="54">
        <v>170</v>
      </c>
      <c r="E175" s="52">
        <f t="shared" si="10"/>
        <v>2.7005678019999899E-2</v>
      </c>
      <c r="BC175" s="52">
        <f t="shared" si="8"/>
        <v>2.7005678019999899E-2</v>
      </c>
    </row>
    <row r="176" spans="1:55" x14ac:dyDescent="0.25">
      <c r="A176" s="54">
        <v>171</v>
      </c>
      <c r="B176">
        <v>2.7797794059999999E-2</v>
      </c>
      <c r="C176" s="1">
        <f t="shared" si="9"/>
        <v>2</v>
      </c>
      <c r="D176" s="54">
        <v>171</v>
      </c>
      <c r="E176" s="52">
        <f t="shared" si="10"/>
        <v>2.7797794059999999E-2</v>
      </c>
      <c r="BC176" s="52">
        <f t="shared" si="8"/>
        <v>2.7797794059999999E-2</v>
      </c>
    </row>
    <row r="177" spans="1:55" x14ac:dyDescent="0.25">
      <c r="A177" s="54">
        <v>172</v>
      </c>
      <c r="B177">
        <v>2.8603868639999998E-2</v>
      </c>
      <c r="C177" s="1">
        <f t="shared" si="9"/>
        <v>2</v>
      </c>
      <c r="D177" s="54">
        <v>172</v>
      </c>
      <c r="E177" s="52">
        <f t="shared" si="10"/>
        <v>2.8603868639999998E-2</v>
      </c>
      <c r="BC177" s="52">
        <f t="shared" si="8"/>
        <v>2.8603868639999998E-2</v>
      </c>
    </row>
    <row r="178" spans="1:55" x14ac:dyDescent="0.25">
      <c r="A178" s="54">
        <v>173</v>
      </c>
      <c r="B178">
        <v>2.9423926319999998E-2</v>
      </c>
      <c r="C178" s="1">
        <f t="shared" si="9"/>
        <v>2</v>
      </c>
      <c r="D178" s="54">
        <v>173</v>
      </c>
      <c r="E178" s="52">
        <f t="shared" si="10"/>
        <v>2.9423926319999998E-2</v>
      </c>
      <c r="BC178" s="52">
        <f t="shared" si="8"/>
        <v>2.9423926319999998E-2</v>
      </c>
    </row>
    <row r="179" spans="1:55" x14ac:dyDescent="0.25">
      <c r="A179" s="54">
        <v>174</v>
      </c>
      <c r="B179">
        <v>3.0257988159999999E-2</v>
      </c>
      <c r="C179" s="1">
        <f t="shared" si="9"/>
        <v>2</v>
      </c>
      <c r="D179" s="54">
        <v>174</v>
      </c>
      <c r="E179" s="52">
        <f t="shared" si="10"/>
        <v>3.0257988159999999E-2</v>
      </c>
      <c r="BC179" s="52">
        <f t="shared" si="8"/>
        <v>3.0257988159999999E-2</v>
      </c>
    </row>
    <row r="180" spans="1:55" x14ac:dyDescent="0.25">
      <c r="A180" s="54">
        <v>175</v>
      </c>
      <c r="B180">
        <v>3.1106071839999999E-2</v>
      </c>
      <c r="C180" s="1">
        <f t="shared" si="9"/>
        <v>2</v>
      </c>
      <c r="D180" s="54">
        <v>175</v>
      </c>
      <c r="E180" s="52">
        <f t="shared" si="10"/>
        <v>3.1106071839999999E-2</v>
      </c>
      <c r="BC180" s="52">
        <f t="shared" si="8"/>
        <v>3.1106071839999999E-2</v>
      </c>
    </row>
    <row r="181" spans="1:55" x14ac:dyDescent="0.25">
      <c r="A181" s="54">
        <v>176</v>
      </c>
      <c r="B181">
        <v>3.1968191639999997E-2</v>
      </c>
      <c r="C181" s="1">
        <f t="shared" si="9"/>
        <v>2</v>
      </c>
      <c r="D181" s="54">
        <v>176</v>
      </c>
      <c r="E181" s="52">
        <f t="shared" si="10"/>
        <v>3.1968191639999997E-2</v>
      </c>
      <c r="BC181" s="52">
        <f t="shared" si="8"/>
        <v>3.1968191639999997E-2</v>
      </c>
    </row>
    <row r="182" spans="1:55" x14ac:dyDescent="0.25">
      <c r="A182" s="54">
        <v>177</v>
      </c>
      <c r="B182">
        <v>3.2844358519999999E-2</v>
      </c>
      <c r="C182" s="1">
        <f t="shared" si="9"/>
        <v>2</v>
      </c>
      <c r="D182" s="54">
        <v>177</v>
      </c>
      <c r="E182" s="52">
        <f t="shared" si="10"/>
        <v>3.2844358519999999E-2</v>
      </c>
      <c r="BC182" s="52">
        <f t="shared" si="8"/>
        <v>3.2844358519999999E-2</v>
      </c>
    </row>
    <row r="183" spans="1:55" x14ac:dyDescent="0.25">
      <c r="A183" s="54">
        <v>178</v>
      </c>
      <c r="B183">
        <v>3.373458008E-2</v>
      </c>
      <c r="C183" s="1">
        <f t="shared" si="9"/>
        <v>2</v>
      </c>
      <c r="D183" s="54">
        <v>178</v>
      </c>
      <c r="E183" s="52">
        <f t="shared" si="10"/>
        <v>3.373458008E-2</v>
      </c>
      <c r="BC183" s="52">
        <f t="shared" si="8"/>
        <v>3.373458008E-2</v>
      </c>
    </row>
    <row r="184" spans="1:55" x14ac:dyDescent="0.25">
      <c r="A184" s="54">
        <v>179</v>
      </c>
      <c r="B184">
        <v>3.4638860699999899E-2</v>
      </c>
      <c r="C184" s="1">
        <f t="shared" si="9"/>
        <v>2</v>
      </c>
      <c r="D184" s="54">
        <v>179</v>
      </c>
      <c r="E184" s="52">
        <f t="shared" si="10"/>
        <v>3.4638860699999899E-2</v>
      </c>
      <c r="BC184" s="52">
        <f t="shared" si="8"/>
        <v>3.4638860699999899E-2</v>
      </c>
    </row>
    <row r="185" spans="1:55" x14ac:dyDescent="0.25">
      <c r="A185" s="54">
        <v>180</v>
      </c>
      <c r="B185">
        <v>3.5557201499999899E-2</v>
      </c>
      <c r="C185" s="1">
        <f t="shared" si="9"/>
        <v>2</v>
      </c>
      <c r="D185" s="54">
        <v>180</v>
      </c>
      <c r="E185" s="52">
        <f t="shared" si="10"/>
        <v>3.5557201499999899E-2</v>
      </c>
      <c r="BC185" s="52">
        <f t="shared" si="8"/>
        <v>3.5557201499999899E-2</v>
      </c>
    </row>
    <row r="186" spans="1:55" x14ac:dyDescent="0.25">
      <c r="A186" s="54">
        <v>181</v>
      </c>
      <c r="B186">
        <v>3.6489600359999999E-2</v>
      </c>
      <c r="C186" s="1">
        <f t="shared" si="9"/>
        <v>2</v>
      </c>
      <c r="D186" s="54">
        <v>181</v>
      </c>
      <c r="E186" s="52">
        <f t="shared" si="10"/>
        <v>3.6489600359999999E-2</v>
      </c>
      <c r="BC186" s="52">
        <f t="shared" si="8"/>
        <v>3.6489600359999999E-2</v>
      </c>
    </row>
    <row r="187" spans="1:55" x14ac:dyDescent="0.25">
      <c r="A187" s="54">
        <v>182</v>
      </c>
      <c r="B187">
        <v>3.7436052079999997E-2</v>
      </c>
      <c r="C187" s="1">
        <f t="shared" si="9"/>
        <v>2</v>
      </c>
      <c r="D187" s="54">
        <v>182</v>
      </c>
      <c r="E187" s="52">
        <f t="shared" si="10"/>
        <v>3.7436052079999997E-2</v>
      </c>
      <c r="BC187" s="52">
        <f t="shared" si="8"/>
        <v>3.7436052079999997E-2</v>
      </c>
    </row>
    <row r="188" spans="1:55" x14ac:dyDescent="0.25">
      <c r="A188" s="54">
        <v>183</v>
      </c>
      <c r="B188">
        <v>3.8396548299999902E-2</v>
      </c>
      <c r="C188" s="1">
        <f t="shared" si="9"/>
        <v>2</v>
      </c>
      <c r="D188" s="54">
        <v>183</v>
      </c>
      <c r="E188" s="52">
        <f t="shared" si="10"/>
        <v>3.8396548299999902E-2</v>
      </c>
      <c r="BC188" s="52">
        <f t="shared" si="8"/>
        <v>3.8396548299999902E-2</v>
      </c>
    </row>
    <row r="189" spans="1:55" x14ac:dyDescent="0.25">
      <c r="A189" s="54">
        <v>184</v>
      </c>
      <c r="B189">
        <v>3.9371077599999998E-2</v>
      </c>
      <c r="C189" s="1">
        <f t="shared" si="9"/>
        <v>2</v>
      </c>
      <c r="D189" s="54">
        <v>184</v>
      </c>
      <c r="E189" s="52">
        <f t="shared" si="10"/>
        <v>3.9371077599999998E-2</v>
      </c>
      <c r="BC189" s="52">
        <f t="shared" si="8"/>
        <v>3.9371077599999998E-2</v>
      </c>
    </row>
    <row r="190" spans="1:55" x14ac:dyDescent="0.25">
      <c r="A190" s="54">
        <v>185</v>
      </c>
      <c r="B190">
        <v>4.0359625480000001E-2</v>
      </c>
      <c r="C190" s="1">
        <f t="shared" si="9"/>
        <v>2</v>
      </c>
      <c r="D190" s="54">
        <v>185</v>
      </c>
      <c r="E190" s="52">
        <f t="shared" si="10"/>
        <v>4.0359625480000001E-2</v>
      </c>
      <c r="BC190" s="52">
        <f t="shared" si="8"/>
        <v>4.0359625480000001E-2</v>
      </c>
    </row>
    <row r="191" spans="1:55" x14ac:dyDescent="0.25">
      <c r="A191" s="54">
        <v>186</v>
      </c>
      <c r="B191">
        <v>4.1362174539999998E-2</v>
      </c>
      <c r="C191" s="1">
        <f t="shared" si="9"/>
        <v>2</v>
      </c>
      <c r="D191" s="54">
        <v>186</v>
      </c>
      <c r="E191" s="52">
        <f t="shared" si="10"/>
        <v>4.1362174539999998E-2</v>
      </c>
      <c r="BC191" s="52">
        <f t="shared" si="8"/>
        <v>4.1362174539999998E-2</v>
      </c>
    </row>
    <row r="192" spans="1:55" x14ac:dyDescent="0.25">
      <c r="A192" s="54">
        <v>187</v>
      </c>
      <c r="B192">
        <v>4.2378704339999997E-2</v>
      </c>
      <c r="C192" s="1">
        <f t="shared" si="9"/>
        <v>2</v>
      </c>
      <c r="D192" s="54">
        <v>187</v>
      </c>
      <c r="E192" s="52">
        <f t="shared" si="10"/>
        <v>4.2378704339999997E-2</v>
      </c>
      <c r="BC192" s="52">
        <f t="shared" si="8"/>
        <v>4.2378704339999997E-2</v>
      </c>
    </row>
    <row r="193" spans="1:55" x14ac:dyDescent="0.25">
      <c r="A193" s="54">
        <v>188</v>
      </c>
      <c r="B193">
        <v>4.3409191579999902E-2</v>
      </c>
      <c r="C193" s="1">
        <f t="shared" si="9"/>
        <v>2</v>
      </c>
      <c r="D193" s="54">
        <v>188</v>
      </c>
      <c r="E193" s="52">
        <f t="shared" si="10"/>
        <v>4.3409191579999902E-2</v>
      </c>
      <c r="BC193" s="52">
        <f t="shared" si="8"/>
        <v>4.3409191579999902E-2</v>
      </c>
    </row>
    <row r="194" spans="1:55" x14ac:dyDescent="0.25">
      <c r="A194" s="54">
        <v>189</v>
      </c>
      <c r="B194">
        <v>4.4453610099999999E-2</v>
      </c>
      <c r="C194" s="1">
        <f t="shared" si="9"/>
        <v>2</v>
      </c>
      <c r="D194" s="54">
        <v>189</v>
      </c>
      <c r="E194" s="52">
        <f t="shared" si="10"/>
        <v>4.4453610099999999E-2</v>
      </c>
      <c r="BC194" s="52">
        <f t="shared" si="8"/>
        <v>4.4453610099999999E-2</v>
      </c>
    </row>
    <row r="195" spans="1:55" x14ac:dyDescent="0.25">
      <c r="A195" s="54">
        <v>190</v>
      </c>
      <c r="B195">
        <v>4.5511930879999898E-2</v>
      </c>
      <c r="C195" s="1">
        <f t="shared" si="9"/>
        <v>2</v>
      </c>
      <c r="D195" s="54">
        <v>190</v>
      </c>
      <c r="E195" s="52">
        <f t="shared" si="10"/>
        <v>4.5511930879999898E-2</v>
      </c>
      <c r="BC195" s="52">
        <f t="shared" si="8"/>
        <v>4.5511930879999898E-2</v>
      </c>
    </row>
    <row r="196" spans="1:55" x14ac:dyDescent="0.25">
      <c r="A196" s="54">
        <v>191</v>
      </c>
      <c r="B196">
        <v>4.6584122099999903E-2</v>
      </c>
      <c r="C196" s="1">
        <f t="shared" si="9"/>
        <v>2</v>
      </c>
      <c r="D196" s="54">
        <v>191</v>
      </c>
      <c r="E196" s="52">
        <f t="shared" si="10"/>
        <v>4.6584122099999903E-2</v>
      </c>
      <c r="BC196" s="52">
        <f t="shared" si="8"/>
        <v>4.6584122099999903E-2</v>
      </c>
    </row>
    <row r="197" spans="1:55" x14ac:dyDescent="0.25">
      <c r="A197" s="54">
        <v>192</v>
      </c>
      <c r="B197">
        <v>4.7670149239999897E-2</v>
      </c>
      <c r="C197" s="1">
        <f t="shared" si="9"/>
        <v>2</v>
      </c>
      <c r="D197" s="54">
        <v>192</v>
      </c>
      <c r="E197" s="52">
        <f t="shared" si="10"/>
        <v>4.7670149239999897E-2</v>
      </c>
      <c r="BC197" s="52">
        <f t="shared" ref="BC197:BC260" si="11">B197</f>
        <v>4.7670149239999897E-2</v>
      </c>
    </row>
    <row r="198" spans="1:55" x14ac:dyDescent="0.25">
      <c r="A198" s="54">
        <v>193</v>
      </c>
      <c r="B198">
        <v>4.8769974979999998E-2</v>
      </c>
      <c r="C198" s="1">
        <f t="shared" ref="C198:C261" si="12">IF(ROW()-$C$4&lt;=$C$2,1,2)</f>
        <v>2</v>
      </c>
      <c r="D198" s="54">
        <v>193</v>
      </c>
      <c r="E198" s="52">
        <f t="shared" ref="E198:E261" si="13">B198</f>
        <v>4.8769974979999998E-2</v>
      </c>
      <c r="BC198" s="52">
        <f t="shared" si="11"/>
        <v>4.8769974979999998E-2</v>
      </c>
    </row>
    <row r="199" spans="1:55" x14ac:dyDescent="0.25">
      <c r="A199" s="54">
        <v>194</v>
      </c>
      <c r="B199">
        <v>4.9883559399999902E-2</v>
      </c>
      <c r="C199" s="1">
        <f t="shared" si="12"/>
        <v>2</v>
      </c>
      <c r="D199" s="54">
        <v>194</v>
      </c>
      <c r="E199" s="52">
        <f t="shared" si="13"/>
        <v>4.9883559399999902E-2</v>
      </c>
      <c r="BC199" s="52">
        <f t="shared" si="11"/>
        <v>4.9883559399999902E-2</v>
      </c>
    </row>
    <row r="200" spans="1:55" x14ac:dyDescent="0.25">
      <c r="A200" s="54">
        <v>195</v>
      </c>
      <c r="B200">
        <v>5.1010859819999997E-2</v>
      </c>
      <c r="C200" s="1">
        <f t="shared" si="12"/>
        <v>2</v>
      </c>
      <c r="D200" s="54">
        <v>195</v>
      </c>
      <c r="E200" s="52">
        <f t="shared" si="13"/>
        <v>5.1010859819999997E-2</v>
      </c>
      <c r="BC200" s="52">
        <f t="shared" si="11"/>
        <v>5.1010859819999997E-2</v>
      </c>
    </row>
    <row r="201" spans="1:55" x14ac:dyDescent="0.25">
      <c r="A201" s="54">
        <v>196</v>
      </c>
      <c r="B201">
        <v>5.2151830999999899E-2</v>
      </c>
      <c r="C201" s="1">
        <f t="shared" si="12"/>
        <v>2</v>
      </c>
      <c r="D201" s="54">
        <v>196</v>
      </c>
      <c r="E201" s="52">
        <f t="shared" si="13"/>
        <v>5.2151830999999899E-2</v>
      </c>
      <c r="BC201" s="52">
        <f t="shared" si="11"/>
        <v>5.2151830999999899E-2</v>
      </c>
    </row>
    <row r="202" spans="1:55" x14ac:dyDescent="0.25">
      <c r="A202" s="54">
        <v>197</v>
      </c>
      <c r="B202">
        <v>5.3306425039999897E-2</v>
      </c>
      <c r="C202" s="1">
        <f t="shared" si="12"/>
        <v>2</v>
      </c>
      <c r="D202" s="54">
        <v>197</v>
      </c>
      <c r="E202" s="52">
        <f t="shared" si="13"/>
        <v>5.3306425039999897E-2</v>
      </c>
      <c r="BC202" s="52">
        <f t="shared" si="11"/>
        <v>5.3306425039999897E-2</v>
      </c>
    </row>
    <row r="203" spans="1:55" x14ac:dyDescent="0.25">
      <c r="A203" s="54">
        <v>198</v>
      </c>
      <c r="B203">
        <v>5.4474591400000001E-2</v>
      </c>
      <c r="C203" s="1">
        <f t="shared" si="12"/>
        <v>2</v>
      </c>
      <c r="D203" s="54">
        <v>198</v>
      </c>
      <c r="E203" s="52">
        <f t="shared" si="13"/>
        <v>5.4474591400000001E-2</v>
      </c>
      <c r="BC203" s="52">
        <f t="shared" si="11"/>
        <v>5.4474591400000001E-2</v>
      </c>
    </row>
    <row r="204" spans="1:55" x14ac:dyDescent="0.25">
      <c r="A204" s="54">
        <v>199</v>
      </c>
      <c r="B204">
        <v>5.5656277019999999E-2</v>
      </c>
      <c r="C204" s="1">
        <f t="shared" si="12"/>
        <v>2</v>
      </c>
      <c r="D204" s="54">
        <v>199</v>
      </c>
      <c r="E204" s="52">
        <f t="shared" si="13"/>
        <v>5.5656277019999999E-2</v>
      </c>
      <c r="BC204" s="52">
        <f t="shared" si="11"/>
        <v>5.5656277019999999E-2</v>
      </c>
    </row>
    <row r="205" spans="1:55" x14ac:dyDescent="0.25">
      <c r="A205" s="54">
        <v>200</v>
      </c>
      <c r="B205">
        <v>5.6851426199999999E-2</v>
      </c>
      <c r="C205" s="1">
        <f t="shared" si="12"/>
        <v>2</v>
      </c>
      <c r="D205" s="54">
        <v>200</v>
      </c>
      <c r="E205" s="52">
        <f t="shared" si="13"/>
        <v>5.6851426199999999E-2</v>
      </c>
      <c r="BC205" s="52">
        <f t="shared" si="11"/>
        <v>5.6851426199999999E-2</v>
      </c>
    </row>
    <row r="206" spans="1:55" x14ac:dyDescent="0.25">
      <c r="A206" s="54">
        <v>201</v>
      </c>
      <c r="B206">
        <v>5.8059980640000002E-2</v>
      </c>
      <c r="C206" s="1">
        <f t="shared" si="12"/>
        <v>2</v>
      </c>
      <c r="D206" s="54">
        <v>201</v>
      </c>
      <c r="E206" s="52">
        <f t="shared" si="13"/>
        <v>5.8059980640000002E-2</v>
      </c>
      <c r="BC206" s="52">
        <f t="shared" si="11"/>
        <v>5.8059980640000002E-2</v>
      </c>
    </row>
    <row r="207" spans="1:55" x14ac:dyDescent="0.25">
      <c r="A207" s="54">
        <v>202</v>
      </c>
      <c r="B207">
        <v>5.9281879459999999E-2</v>
      </c>
      <c r="C207" s="1">
        <f t="shared" si="12"/>
        <v>2</v>
      </c>
      <c r="D207" s="54">
        <v>202</v>
      </c>
      <c r="E207" s="52">
        <f t="shared" si="13"/>
        <v>5.9281879459999999E-2</v>
      </c>
      <c r="BC207" s="52">
        <f t="shared" si="11"/>
        <v>5.9281879459999999E-2</v>
      </c>
    </row>
    <row r="208" spans="1:55" x14ac:dyDescent="0.25">
      <c r="A208" s="54">
        <v>203</v>
      </c>
      <c r="B208">
        <v>6.0517059139999899E-2</v>
      </c>
      <c r="C208" s="1">
        <f t="shared" si="12"/>
        <v>2</v>
      </c>
      <c r="D208" s="54">
        <v>203</v>
      </c>
      <c r="E208" s="52">
        <f t="shared" si="13"/>
        <v>6.0517059139999899E-2</v>
      </c>
      <c r="BC208" s="52">
        <f t="shared" si="11"/>
        <v>6.0517059139999899E-2</v>
      </c>
    </row>
    <row r="209" spans="1:55" x14ac:dyDescent="0.25">
      <c r="A209" s="54">
        <v>204</v>
      </c>
      <c r="B209">
        <v>6.1765453499999998E-2</v>
      </c>
      <c r="C209" s="1">
        <f t="shared" si="12"/>
        <v>2</v>
      </c>
      <c r="D209" s="54">
        <v>204</v>
      </c>
      <c r="E209" s="52">
        <f t="shared" si="13"/>
        <v>6.1765453499999998E-2</v>
      </c>
      <c r="BC209" s="52">
        <f t="shared" si="11"/>
        <v>6.1765453499999998E-2</v>
      </c>
    </row>
    <row r="210" spans="1:55" x14ac:dyDescent="0.25">
      <c r="A210" s="54">
        <v>205</v>
      </c>
      <c r="B210">
        <v>6.3026993759999997E-2</v>
      </c>
      <c r="C210" s="1">
        <f t="shared" si="12"/>
        <v>2</v>
      </c>
      <c r="D210" s="54">
        <v>205</v>
      </c>
      <c r="E210" s="52">
        <f t="shared" si="13"/>
        <v>6.3026993759999997E-2</v>
      </c>
      <c r="BC210" s="52">
        <f t="shared" si="11"/>
        <v>6.3026993759999997E-2</v>
      </c>
    </row>
    <row r="211" spans="1:55" x14ac:dyDescent="0.25">
      <c r="A211" s="54">
        <v>206</v>
      </c>
      <c r="B211">
        <v>6.4301608359999998E-2</v>
      </c>
      <c r="C211" s="1">
        <f t="shared" si="12"/>
        <v>2</v>
      </c>
      <c r="D211" s="54">
        <v>206</v>
      </c>
      <c r="E211" s="52">
        <f t="shared" si="13"/>
        <v>6.4301608359999998E-2</v>
      </c>
      <c r="BC211" s="52">
        <f t="shared" si="11"/>
        <v>6.4301608359999998E-2</v>
      </c>
    </row>
    <row r="212" spans="1:55" x14ac:dyDescent="0.25">
      <c r="A212" s="54">
        <v>207</v>
      </c>
      <c r="B212">
        <v>6.5589223019999907E-2</v>
      </c>
      <c r="C212" s="1">
        <f t="shared" si="12"/>
        <v>2</v>
      </c>
      <c r="D212" s="54">
        <v>207</v>
      </c>
      <c r="E212" s="52">
        <f t="shared" si="13"/>
        <v>6.5589223019999907E-2</v>
      </c>
      <c r="BC212" s="52">
        <f t="shared" si="11"/>
        <v>6.5589223019999907E-2</v>
      </c>
    </row>
    <row r="213" spans="1:55" x14ac:dyDescent="0.25">
      <c r="A213" s="54">
        <v>208</v>
      </c>
      <c r="B213">
        <v>6.6889760659999895E-2</v>
      </c>
      <c r="C213" s="1">
        <f t="shared" si="12"/>
        <v>2</v>
      </c>
      <c r="D213" s="54">
        <v>208</v>
      </c>
      <c r="E213" s="52">
        <f t="shared" si="13"/>
        <v>6.6889760659999895E-2</v>
      </c>
      <c r="BC213" s="52">
        <f t="shared" si="11"/>
        <v>6.6889760659999895E-2</v>
      </c>
    </row>
    <row r="214" spans="1:55" x14ac:dyDescent="0.25">
      <c r="A214" s="54">
        <v>209</v>
      </c>
      <c r="B214">
        <v>6.8203141359999997E-2</v>
      </c>
      <c r="C214" s="1">
        <f t="shared" si="12"/>
        <v>2</v>
      </c>
      <c r="D214" s="54">
        <v>209</v>
      </c>
      <c r="E214" s="52">
        <f t="shared" si="13"/>
        <v>6.8203141359999997E-2</v>
      </c>
      <c r="BC214" s="52">
        <f t="shared" si="11"/>
        <v>6.8203141359999997E-2</v>
      </c>
    </row>
    <row r="215" spans="1:55" x14ac:dyDescent="0.25">
      <c r="A215" s="54">
        <v>210</v>
      </c>
      <c r="B215">
        <v>6.9529282219999905E-2</v>
      </c>
      <c r="C215" s="1">
        <f t="shared" si="12"/>
        <v>2</v>
      </c>
      <c r="D215" s="54">
        <v>210</v>
      </c>
      <c r="E215" s="52">
        <f t="shared" si="13"/>
        <v>6.9529282219999905E-2</v>
      </c>
      <c r="BC215" s="52">
        <f t="shared" si="11"/>
        <v>6.9529282219999905E-2</v>
      </c>
    </row>
    <row r="216" spans="1:55" x14ac:dyDescent="0.25">
      <c r="A216" s="54">
        <v>211</v>
      </c>
      <c r="B216">
        <v>7.0868097399999996E-2</v>
      </c>
      <c r="C216" s="1">
        <f t="shared" si="12"/>
        <v>2</v>
      </c>
      <c r="D216" s="54">
        <v>211</v>
      </c>
      <c r="E216" s="52">
        <f t="shared" si="13"/>
        <v>7.0868097399999996E-2</v>
      </c>
      <c r="BC216" s="52">
        <f t="shared" si="11"/>
        <v>7.0868097399999996E-2</v>
      </c>
    </row>
    <row r="217" spans="1:55" x14ac:dyDescent="0.25">
      <c r="A217" s="54">
        <v>212</v>
      </c>
      <c r="B217">
        <v>7.2219497980000005E-2</v>
      </c>
      <c r="C217" s="1">
        <f t="shared" si="12"/>
        <v>2</v>
      </c>
      <c r="D217" s="54">
        <v>212</v>
      </c>
      <c r="E217" s="52">
        <f t="shared" si="13"/>
        <v>7.2219497980000005E-2</v>
      </c>
      <c r="BC217" s="52">
        <f t="shared" si="11"/>
        <v>7.2219497980000005E-2</v>
      </c>
    </row>
    <row r="218" spans="1:55" x14ac:dyDescent="0.25">
      <c r="A218" s="54">
        <v>213</v>
      </c>
      <c r="B218">
        <v>7.3583391880000001E-2</v>
      </c>
      <c r="C218" s="1">
        <f t="shared" si="12"/>
        <v>2</v>
      </c>
      <c r="D218" s="54">
        <v>213</v>
      </c>
      <c r="E218" s="52">
        <f t="shared" si="13"/>
        <v>7.3583391880000001E-2</v>
      </c>
      <c r="BC218" s="52">
        <f t="shared" si="11"/>
        <v>7.3583391880000001E-2</v>
      </c>
    </row>
    <row r="219" spans="1:55" x14ac:dyDescent="0.25">
      <c r="A219" s="54">
        <v>214</v>
      </c>
      <c r="B219">
        <v>7.4959683799999996E-2</v>
      </c>
      <c r="C219" s="1">
        <f t="shared" si="12"/>
        <v>2</v>
      </c>
      <c r="D219" s="54">
        <v>214</v>
      </c>
      <c r="E219" s="52">
        <f t="shared" si="13"/>
        <v>7.4959683799999996E-2</v>
      </c>
      <c r="BC219" s="52">
        <f t="shared" si="11"/>
        <v>7.4959683799999996E-2</v>
      </c>
    </row>
    <row r="220" spans="1:55" x14ac:dyDescent="0.25">
      <c r="A220" s="54">
        <v>215</v>
      </c>
      <c r="B220">
        <v>7.6348275100000002E-2</v>
      </c>
      <c r="C220" s="1">
        <f t="shared" si="12"/>
        <v>2</v>
      </c>
      <c r="D220" s="54">
        <v>215</v>
      </c>
      <c r="E220" s="52">
        <f t="shared" si="13"/>
        <v>7.6348275100000002E-2</v>
      </c>
      <c r="BC220" s="52">
        <f t="shared" si="11"/>
        <v>7.6348275100000002E-2</v>
      </c>
    </row>
    <row r="221" spans="1:55" x14ac:dyDescent="0.25">
      <c r="A221" s="54">
        <v>216</v>
      </c>
      <c r="B221">
        <v>7.7749063699999996E-2</v>
      </c>
      <c r="C221" s="1">
        <f t="shared" si="12"/>
        <v>2</v>
      </c>
      <c r="D221" s="54">
        <v>216</v>
      </c>
      <c r="E221" s="52">
        <f t="shared" si="13"/>
        <v>7.7749063699999996E-2</v>
      </c>
      <c r="BC221" s="52">
        <f t="shared" si="11"/>
        <v>7.7749063699999996E-2</v>
      </c>
    </row>
    <row r="222" spans="1:55" x14ac:dyDescent="0.25">
      <c r="A222" s="54">
        <v>217</v>
      </c>
      <c r="B222">
        <v>7.9161944039999904E-2</v>
      </c>
      <c r="C222" s="1">
        <f t="shared" si="12"/>
        <v>2</v>
      </c>
      <c r="D222" s="54">
        <v>217</v>
      </c>
      <c r="E222" s="52">
        <f t="shared" si="13"/>
        <v>7.9161944039999904E-2</v>
      </c>
      <c r="BC222" s="52">
        <f t="shared" si="11"/>
        <v>7.9161944039999904E-2</v>
      </c>
    </row>
    <row r="223" spans="1:55" x14ac:dyDescent="0.25">
      <c r="A223" s="54">
        <v>218</v>
      </c>
      <c r="B223">
        <v>8.0586806900000002E-2</v>
      </c>
      <c r="C223" s="1">
        <f t="shared" si="12"/>
        <v>2</v>
      </c>
      <c r="D223" s="54">
        <v>218</v>
      </c>
      <c r="E223" s="52">
        <f t="shared" si="13"/>
        <v>8.0586806900000002E-2</v>
      </c>
      <c r="BC223" s="52">
        <f t="shared" si="11"/>
        <v>8.0586806900000002E-2</v>
      </c>
    </row>
    <row r="224" spans="1:55" x14ac:dyDescent="0.25">
      <c r="A224" s="54">
        <v>219</v>
      </c>
      <c r="B224">
        <v>8.2023539359999995E-2</v>
      </c>
      <c r="C224" s="1">
        <f t="shared" si="12"/>
        <v>2</v>
      </c>
      <c r="D224" s="54">
        <v>219</v>
      </c>
      <c r="E224" s="52">
        <f t="shared" si="13"/>
        <v>8.2023539359999995E-2</v>
      </c>
      <c r="BC224" s="52">
        <f t="shared" si="11"/>
        <v>8.2023539359999995E-2</v>
      </c>
    </row>
    <row r="225" spans="1:55" x14ac:dyDescent="0.25">
      <c r="A225" s="54">
        <v>220</v>
      </c>
      <c r="B225">
        <v>8.3472024699999994E-2</v>
      </c>
      <c r="C225" s="1">
        <f t="shared" si="12"/>
        <v>2</v>
      </c>
      <c r="D225" s="54">
        <v>220</v>
      </c>
      <c r="E225" s="52">
        <f t="shared" si="13"/>
        <v>8.3472024699999994E-2</v>
      </c>
      <c r="BC225" s="52">
        <f t="shared" si="11"/>
        <v>8.3472024699999994E-2</v>
      </c>
    </row>
    <row r="226" spans="1:55" x14ac:dyDescent="0.25">
      <c r="A226" s="54">
        <v>221</v>
      </c>
      <c r="B226">
        <v>8.4932142239999994E-2</v>
      </c>
      <c r="C226" s="1">
        <f t="shared" si="12"/>
        <v>2</v>
      </c>
      <c r="D226" s="54">
        <v>221</v>
      </c>
      <c r="E226" s="52">
        <f t="shared" si="13"/>
        <v>8.4932142239999994E-2</v>
      </c>
      <c r="BC226" s="52">
        <f t="shared" si="11"/>
        <v>8.4932142239999994E-2</v>
      </c>
    </row>
    <row r="227" spans="1:55" x14ac:dyDescent="0.25">
      <c r="A227" s="54">
        <v>222</v>
      </c>
      <c r="B227">
        <v>8.6403767299999906E-2</v>
      </c>
      <c r="C227" s="1">
        <f t="shared" si="12"/>
        <v>2</v>
      </c>
      <c r="D227" s="54">
        <v>222</v>
      </c>
      <c r="E227" s="52">
        <f t="shared" si="13"/>
        <v>8.6403767299999906E-2</v>
      </c>
      <c r="BC227" s="52">
        <f t="shared" si="11"/>
        <v>8.6403767299999906E-2</v>
      </c>
    </row>
    <row r="228" spans="1:55" x14ac:dyDescent="0.25">
      <c r="A228" s="54">
        <v>223</v>
      </c>
      <c r="B228">
        <v>8.7886771059999994E-2</v>
      </c>
      <c r="C228" s="1">
        <f t="shared" si="12"/>
        <v>2</v>
      </c>
      <c r="D228" s="54">
        <v>223</v>
      </c>
      <c r="E228" s="52">
        <f t="shared" si="13"/>
        <v>8.7886771059999994E-2</v>
      </c>
      <c r="BC228" s="52">
        <f t="shared" si="11"/>
        <v>8.7886771059999994E-2</v>
      </c>
    </row>
    <row r="229" spans="1:55" x14ac:dyDescent="0.25">
      <c r="A229" s="54">
        <v>224</v>
      </c>
      <c r="B229">
        <v>8.9381020479999906E-2</v>
      </c>
      <c r="C229" s="1">
        <f t="shared" si="12"/>
        <v>2</v>
      </c>
      <c r="D229" s="54">
        <v>224</v>
      </c>
      <c r="E229" s="52">
        <f t="shared" si="13"/>
        <v>8.9381020479999906E-2</v>
      </c>
      <c r="BC229" s="52">
        <f t="shared" si="11"/>
        <v>8.9381020479999906E-2</v>
      </c>
    </row>
    <row r="230" spans="1:55" x14ac:dyDescent="0.25">
      <c r="A230" s="54">
        <v>225</v>
      </c>
      <c r="B230">
        <v>9.08863782599999E-2</v>
      </c>
      <c r="C230" s="1">
        <f t="shared" si="12"/>
        <v>2</v>
      </c>
      <c r="D230" s="54">
        <v>225</v>
      </c>
      <c r="E230" s="52">
        <f t="shared" si="13"/>
        <v>9.08863782599999E-2</v>
      </c>
      <c r="BC230" s="52">
        <f t="shared" si="11"/>
        <v>9.08863782599999E-2</v>
      </c>
    </row>
    <row r="231" spans="1:55" x14ac:dyDescent="0.25">
      <c r="A231" s="54">
        <v>226</v>
      </c>
      <c r="B231">
        <v>9.2402702640000001E-2</v>
      </c>
      <c r="C231" s="1">
        <f t="shared" si="12"/>
        <v>2</v>
      </c>
      <c r="D231" s="54">
        <v>226</v>
      </c>
      <c r="E231" s="52">
        <f t="shared" si="13"/>
        <v>9.2402702640000001E-2</v>
      </c>
      <c r="BC231" s="52">
        <f t="shared" si="11"/>
        <v>9.2402702640000001E-2</v>
      </c>
    </row>
    <row r="232" spans="1:55" x14ac:dyDescent="0.25">
      <c r="A232" s="54">
        <v>227</v>
      </c>
      <c r="B232">
        <v>9.3929847440000006E-2</v>
      </c>
      <c r="C232" s="1">
        <f t="shared" si="12"/>
        <v>2</v>
      </c>
      <c r="D232" s="54">
        <v>227</v>
      </c>
      <c r="E232" s="52">
        <f t="shared" si="13"/>
        <v>9.3929847440000006E-2</v>
      </c>
      <c r="BC232" s="52">
        <f t="shared" si="11"/>
        <v>9.3929847440000006E-2</v>
      </c>
    </row>
    <row r="233" spans="1:55" x14ac:dyDescent="0.25">
      <c r="A233" s="54">
        <v>228</v>
      </c>
      <c r="B233">
        <v>9.5467661879999902E-2</v>
      </c>
      <c r="C233" s="1">
        <f t="shared" si="12"/>
        <v>2</v>
      </c>
      <c r="D233" s="54">
        <v>228</v>
      </c>
      <c r="E233" s="52">
        <f t="shared" si="13"/>
        <v>9.5467661879999902E-2</v>
      </c>
      <c r="BC233" s="52">
        <f t="shared" si="11"/>
        <v>9.5467661879999902E-2</v>
      </c>
    </row>
    <row r="234" spans="1:55" x14ac:dyDescent="0.25">
      <c r="A234" s="54">
        <v>229</v>
      </c>
      <c r="B234">
        <v>9.7015990559999904E-2</v>
      </c>
      <c r="C234" s="1">
        <f t="shared" si="12"/>
        <v>2</v>
      </c>
      <c r="D234" s="54">
        <v>229</v>
      </c>
      <c r="E234" s="52">
        <f t="shared" si="13"/>
        <v>9.7015990559999904E-2</v>
      </c>
      <c r="BC234" s="52">
        <f t="shared" si="11"/>
        <v>9.7015990559999904E-2</v>
      </c>
    </row>
    <row r="235" spans="1:55" x14ac:dyDescent="0.25">
      <c r="A235" s="54">
        <v>230</v>
      </c>
      <c r="B235">
        <v>9.8574673419999995E-2</v>
      </c>
      <c r="C235" s="1">
        <f t="shared" si="12"/>
        <v>2</v>
      </c>
      <c r="D235" s="54">
        <v>230</v>
      </c>
      <c r="E235" s="52">
        <f t="shared" si="13"/>
        <v>9.8574673419999995E-2</v>
      </c>
      <c r="BC235" s="52">
        <f t="shared" si="11"/>
        <v>9.8574673419999995E-2</v>
      </c>
    </row>
    <row r="236" spans="1:55" x14ac:dyDescent="0.25">
      <c r="A236" s="54">
        <v>231</v>
      </c>
      <c r="B236">
        <v>0.10014354566</v>
      </c>
      <c r="C236" s="1">
        <f t="shared" si="12"/>
        <v>2</v>
      </c>
      <c r="D236" s="54">
        <v>231</v>
      </c>
      <c r="E236" s="52">
        <f t="shared" si="13"/>
        <v>0.10014354566</v>
      </c>
      <c r="BC236" s="52">
        <f t="shared" si="11"/>
        <v>0.10014354566</v>
      </c>
    </row>
    <row r="237" spans="1:55" x14ac:dyDescent="0.25">
      <c r="A237" s="54">
        <v>232</v>
      </c>
      <c r="B237">
        <v>0.10172243761999999</v>
      </c>
      <c r="C237" s="1">
        <f t="shared" si="12"/>
        <v>2</v>
      </c>
      <c r="D237" s="54">
        <v>232</v>
      </c>
      <c r="E237" s="52">
        <f t="shared" si="13"/>
        <v>0.10172243761999999</v>
      </c>
      <c r="BC237" s="52">
        <f t="shared" si="11"/>
        <v>0.10172243761999999</v>
      </c>
    </row>
    <row r="238" spans="1:55" x14ac:dyDescent="0.25">
      <c r="A238" s="54">
        <v>233</v>
      </c>
      <c r="B238">
        <v>0.10331117492</v>
      </c>
      <c r="C238" s="1">
        <f t="shared" si="12"/>
        <v>2</v>
      </c>
      <c r="D238" s="54">
        <v>233</v>
      </c>
      <c r="E238" s="52">
        <f t="shared" si="13"/>
        <v>0.10331117492</v>
      </c>
      <c r="BC238" s="52">
        <f t="shared" si="11"/>
        <v>0.10331117492</v>
      </c>
    </row>
    <row r="239" spans="1:55" x14ac:dyDescent="0.25">
      <c r="A239" s="54">
        <v>234</v>
      </c>
      <c r="B239">
        <v>0.10490957820000001</v>
      </c>
      <c r="C239" s="1">
        <f t="shared" si="12"/>
        <v>2</v>
      </c>
      <c r="D239" s="54">
        <v>234</v>
      </c>
      <c r="E239" s="52">
        <f t="shared" si="13"/>
        <v>0.10490957820000001</v>
      </c>
      <c r="BC239" s="52">
        <f t="shared" si="11"/>
        <v>0.10490957820000001</v>
      </c>
    </row>
    <row r="240" spans="1:55" x14ac:dyDescent="0.25">
      <c r="A240" s="54">
        <v>235</v>
      </c>
      <c r="B240">
        <v>0.10651746333999999</v>
      </c>
      <c r="C240" s="1">
        <f t="shared" si="12"/>
        <v>2</v>
      </c>
      <c r="D240" s="54">
        <v>235</v>
      </c>
      <c r="E240" s="52">
        <f t="shared" si="13"/>
        <v>0.10651746333999999</v>
      </c>
      <c r="BC240" s="52">
        <f t="shared" si="11"/>
        <v>0.10651746333999999</v>
      </c>
    </row>
    <row r="241" spans="1:55" x14ac:dyDescent="0.25">
      <c r="A241" s="54">
        <v>236</v>
      </c>
      <c r="B241">
        <v>0.10813464121999999</v>
      </c>
      <c r="C241" s="1">
        <f t="shared" si="12"/>
        <v>2</v>
      </c>
      <c r="D241" s="54">
        <v>236</v>
      </c>
      <c r="E241" s="52">
        <f t="shared" si="13"/>
        <v>0.10813464121999999</v>
      </c>
      <c r="BC241" s="52">
        <f t="shared" si="11"/>
        <v>0.10813464121999999</v>
      </c>
    </row>
    <row r="242" spans="1:55" x14ac:dyDescent="0.25">
      <c r="A242" s="54">
        <v>237</v>
      </c>
      <c r="B242">
        <v>0.10976091789999901</v>
      </c>
      <c r="C242" s="1">
        <f t="shared" si="12"/>
        <v>2</v>
      </c>
      <c r="D242" s="54">
        <v>237</v>
      </c>
      <c r="E242" s="52">
        <f t="shared" si="13"/>
        <v>0.10976091789999901</v>
      </c>
      <c r="BC242" s="52">
        <f t="shared" si="11"/>
        <v>0.10976091789999901</v>
      </c>
    </row>
    <row r="243" spans="1:55" x14ac:dyDescent="0.25">
      <c r="A243" s="54">
        <v>238</v>
      </c>
      <c r="B243">
        <v>0.111396094519999</v>
      </c>
      <c r="C243" s="1">
        <f t="shared" si="12"/>
        <v>2</v>
      </c>
      <c r="D243" s="54">
        <v>238</v>
      </c>
      <c r="E243" s="52">
        <f t="shared" si="13"/>
        <v>0.111396094519999</v>
      </c>
      <c r="BC243" s="52">
        <f t="shared" si="11"/>
        <v>0.111396094519999</v>
      </c>
    </row>
    <row r="244" spans="1:55" x14ac:dyDescent="0.25">
      <c r="A244" s="54">
        <v>239</v>
      </c>
      <c r="B244">
        <v>0.11303996737999999</v>
      </c>
      <c r="C244" s="1">
        <f t="shared" si="12"/>
        <v>2</v>
      </c>
      <c r="D244" s="54">
        <v>239</v>
      </c>
      <c r="E244" s="52">
        <f t="shared" si="13"/>
        <v>0.11303996737999999</v>
      </c>
      <c r="BC244" s="52">
        <f t="shared" si="11"/>
        <v>0.11303996737999999</v>
      </c>
    </row>
    <row r="245" spans="1:55" x14ac:dyDescent="0.25">
      <c r="A245" s="54">
        <v>240</v>
      </c>
      <c r="B245">
        <v>0.114692327919999</v>
      </c>
      <c r="C245" s="1">
        <f t="shared" si="12"/>
        <v>2</v>
      </c>
      <c r="D245" s="54">
        <v>240</v>
      </c>
      <c r="E245" s="52">
        <f t="shared" si="13"/>
        <v>0.114692327919999</v>
      </c>
      <c r="BC245" s="52">
        <f t="shared" si="11"/>
        <v>0.114692327919999</v>
      </c>
    </row>
    <row r="246" spans="1:55" x14ac:dyDescent="0.25">
      <c r="A246" s="54">
        <v>241</v>
      </c>
      <c r="B246">
        <v>0.116352962819999</v>
      </c>
      <c r="C246" s="1">
        <f t="shared" si="12"/>
        <v>2</v>
      </c>
      <c r="D246" s="54">
        <v>241</v>
      </c>
      <c r="E246" s="52">
        <f t="shared" si="13"/>
        <v>0.116352962819999</v>
      </c>
      <c r="BC246" s="52">
        <f t="shared" si="11"/>
        <v>0.116352962819999</v>
      </c>
    </row>
    <row r="247" spans="1:55" x14ac:dyDescent="0.25">
      <c r="A247" s="54">
        <v>242</v>
      </c>
      <c r="B247">
        <v>0.11802165396</v>
      </c>
      <c r="C247" s="1">
        <f t="shared" si="12"/>
        <v>2</v>
      </c>
      <c r="D247" s="54">
        <v>242</v>
      </c>
      <c r="E247" s="52">
        <f t="shared" si="13"/>
        <v>0.11802165396</v>
      </c>
      <c r="BC247" s="52">
        <f t="shared" si="11"/>
        <v>0.11802165396</v>
      </c>
    </row>
    <row r="248" spans="1:55" x14ac:dyDescent="0.25">
      <c r="A248" s="54">
        <v>243</v>
      </c>
      <c r="B248">
        <v>0.11969817855999999</v>
      </c>
      <c r="C248" s="1">
        <f t="shared" si="12"/>
        <v>2</v>
      </c>
      <c r="D248" s="54">
        <v>243</v>
      </c>
      <c r="E248" s="52">
        <f t="shared" si="13"/>
        <v>0.11969817855999999</v>
      </c>
      <c r="BC248" s="52">
        <f t="shared" si="11"/>
        <v>0.11969817855999999</v>
      </c>
    </row>
    <row r="249" spans="1:55" x14ac:dyDescent="0.25">
      <c r="A249" s="54">
        <v>244</v>
      </c>
      <c r="B249">
        <v>0.12138230922</v>
      </c>
      <c r="C249" s="1">
        <f t="shared" si="12"/>
        <v>2</v>
      </c>
      <c r="D249" s="54">
        <v>244</v>
      </c>
      <c r="E249" s="52">
        <f t="shared" si="13"/>
        <v>0.12138230922</v>
      </c>
      <c r="BC249" s="52">
        <f t="shared" si="11"/>
        <v>0.12138230922</v>
      </c>
    </row>
    <row r="250" spans="1:55" x14ac:dyDescent="0.25">
      <c r="A250" s="54">
        <v>245</v>
      </c>
      <c r="B250">
        <v>0.123073813999999</v>
      </c>
      <c r="C250" s="1">
        <f t="shared" si="12"/>
        <v>2</v>
      </c>
      <c r="D250" s="54">
        <v>245</v>
      </c>
      <c r="E250" s="52">
        <f t="shared" si="13"/>
        <v>0.123073813999999</v>
      </c>
      <c r="BC250" s="52">
        <f t="shared" si="11"/>
        <v>0.123073813999999</v>
      </c>
    </row>
    <row r="251" spans="1:55" x14ac:dyDescent="0.25">
      <c r="A251" s="54">
        <v>246</v>
      </c>
      <c r="B251">
        <v>0.12477245648</v>
      </c>
      <c r="C251" s="1">
        <f t="shared" si="12"/>
        <v>2</v>
      </c>
      <c r="D251" s="54">
        <v>246</v>
      </c>
      <c r="E251" s="52">
        <f t="shared" si="13"/>
        <v>0.12477245648</v>
      </c>
      <c r="BC251" s="52">
        <f t="shared" si="11"/>
        <v>0.12477245648</v>
      </c>
    </row>
    <row r="252" spans="1:55" x14ac:dyDescent="0.25">
      <c r="A252" s="54">
        <v>247</v>
      </c>
      <c r="B252">
        <v>0.1264779959</v>
      </c>
      <c r="C252" s="1">
        <f t="shared" si="12"/>
        <v>2</v>
      </c>
      <c r="D252" s="54">
        <v>247</v>
      </c>
      <c r="E252" s="52">
        <f t="shared" si="13"/>
        <v>0.1264779959</v>
      </c>
      <c r="BC252" s="52">
        <f t="shared" si="11"/>
        <v>0.1264779959</v>
      </c>
    </row>
    <row r="253" spans="1:55" x14ac:dyDescent="0.25">
      <c r="A253" s="54">
        <v>248</v>
      </c>
      <c r="B253">
        <v>0.12819018724</v>
      </c>
      <c r="C253" s="1">
        <f t="shared" si="12"/>
        <v>2</v>
      </c>
      <c r="D253" s="54">
        <v>248</v>
      </c>
      <c r="E253" s="52">
        <f t="shared" si="13"/>
        <v>0.12819018724</v>
      </c>
      <c r="BC253" s="52">
        <f t="shared" si="11"/>
        <v>0.12819018724</v>
      </c>
    </row>
    <row r="254" spans="1:55" x14ac:dyDescent="0.25">
      <c r="A254" s="54">
        <v>249</v>
      </c>
      <c r="B254">
        <v>0.12990878136</v>
      </c>
      <c r="C254" s="1">
        <f t="shared" si="12"/>
        <v>2</v>
      </c>
      <c r="D254" s="54">
        <v>249</v>
      </c>
      <c r="E254" s="52">
        <f t="shared" si="13"/>
        <v>0.12990878136</v>
      </c>
      <c r="BC254" s="52">
        <f t="shared" si="11"/>
        <v>0.12990878136</v>
      </c>
    </row>
    <row r="255" spans="1:55" x14ac:dyDescent="0.25">
      <c r="A255" s="54">
        <v>250</v>
      </c>
      <c r="B255">
        <v>0.13163352506000001</v>
      </c>
      <c r="C255" s="1">
        <f t="shared" si="12"/>
        <v>2</v>
      </c>
      <c r="D255" s="54">
        <v>250</v>
      </c>
      <c r="E255" s="52">
        <f t="shared" si="13"/>
        <v>0.13163352506000001</v>
      </c>
      <c r="BC255" s="52">
        <f t="shared" si="11"/>
        <v>0.13163352506000001</v>
      </c>
    </row>
    <row r="256" spans="1:55" x14ac:dyDescent="0.25">
      <c r="A256" s="54">
        <v>251</v>
      </c>
      <c r="B256">
        <v>0.13336416127999901</v>
      </c>
      <c r="C256" s="1">
        <f t="shared" si="12"/>
        <v>2</v>
      </c>
      <c r="D256" s="54">
        <v>251</v>
      </c>
      <c r="E256" s="52">
        <f t="shared" si="13"/>
        <v>0.13336416127999901</v>
      </c>
      <c r="BC256" s="52">
        <f t="shared" si="11"/>
        <v>0.13336416127999901</v>
      </c>
    </row>
    <row r="257" spans="1:55" x14ac:dyDescent="0.25">
      <c r="A257" s="54">
        <v>252</v>
      </c>
      <c r="B257">
        <v>0.13510042919999901</v>
      </c>
      <c r="C257" s="1">
        <f t="shared" si="12"/>
        <v>2</v>
      </c>
      <c r="D257" s="54">
        <v>252</v>
      </c>
      <c r="E257" s="52">
        <f t="shared" si="13"/>
        <v>0.13510042919999901</v>
      </c>
      <c r="BC257" s="52">
        <f t="shared" si="11"/>
        <v>0.13510042919999901</v>
      </c>
    </row>
    <row r="258" spans="1:55" x14ac:dyDescent="0.25">
      <c r="A258" s="54">
        <v>253</v>
      </c>
      <c r="B258">
        <v>0.13684206435999999</v>
      </c>
      <c r="C258" s="1">
        <f t="shared" si="12"/>
        <v>2</v>
      </c>
      <c r="D258" s="54">
        <v>253</v>
      </c>
      <c r="E258" s="52">
        <f t="shared" si="13"/>
        <v>0.13684206435999999</v>
      </c>
      <c r="BC258" s="52">
        <f t="shared" si="11"/>
        <v>0.13684206435999999</v>
      </c>
    </row>
    <row r="259" spans="1:55" x14ac:dyDescent="0.25">
      <c r="A259" s="54">
        <v>254</v>
      </c>
      <c r="B259">
        <v>0.1385887989</v>
      </c>
      <c r="C259" s="1">
        <f t="shared" si="12"/>
        <v>2</v>
      </c>
      <c r="D259" s="54">
        <v>254</v>
      </c>
      <c r="E259" s="52">
        <f t="shared" si="13"/>
        <v>0.1385887989</v>
      </c>
      <c r="BC259" s="52">
        <f t="shared" si="11"/>
        <v>0.1385887989</v>
      </c>
    </row>
    <row r="260" spans="1:55" x14ac:dyDescent="0.25">
      <c r="A260" s="54">
        <v>255</v>
      </c>
      <c r="B260">
        <v>0.14034036161999999</v>
      </c>
      <c r="C260" s="1">
        <f t="shared" si="12"/>
        <v>2</v>
      </c>
      <c r="D260" s="54">
        <v>255</v>
      </c>
      <c r="E260" s="52">
        <f t="shared" si="13"/>
        <v>0.14034036161999999</v>
      </c>
      <c r="BC260" s="52">
        <f t="shared" si="11"/>
        <v>0.14034036161999999</v>
      </c>
    </row>
    <row r="261" spans="1:55" x14ac:dyDescent="0.25">
      <c r="A261" s="54">
        <v>256</v>
      </c>
      <c r="B261">
        <v>0.14209647813999901</v>
      </c>
      <c r="C261" s="1">
        <f t="shared" si="12"/>
        <v>2</v>
      </c>
      <c r="D261" s="54">
        <v>256</v>
      </c>
      <c r="E261" s="52">
        <f t="shared" si="13"/>
        <v>0.14209647813999901</v>
      </c>
      <c r="BC261" s="52">
        <f t="shared" ref="BC261:BC324" si="14">B261</f>
        <v>0.14209647813999901</v>
      </c>
    </row>
    <row r="262" spans="1:55" x14ac:dyDescent="0.25">
      <c r="A262" s="54">
        <v>257</v>
      </c>
      <c r="B262">
        <v>0.14385687116000001</v>
      </c>
      <c r="C262" s="1">
        <f t="shared" ref="C262:C325" si="15">IF(ROW()-$C$4&lt;=$C$2,1,2)</f>
        <v>2</v>
      </c>
      <c r="D262" s="54">
        <v>257</v>
      </c>
      <c r="E262" s="52">
        <f t="shared" ref="E262:E325" si="16">B262</f>
        <v>0.14385687116000001</v>
      </c>
      <c r="BC262" s="52">
        <f t="shared" si="14"/>
        <v>0.14385687116000001</v>
      </c>
    </row>
    <row r="263" spans="1:55" x14ac:dyDescent="0.25">
      <c r="A263" s="54">
        <v>258</v>
      </c>
      <c r="B263">
        <v>0.14562126051999999</v>
      </c>
      <c r="C263" s="1">
        <f t="shared" si="15"/>
        <v>2</v>
      </c>
      <c r="D263" s="54">
        <v>258</v>
      </c>
      <c r="E263" s="52">
        <f t="shared" si="16"/>
        <v>0.14562126051999999</v>
      </c>
      <c r="BC263" s="52">
        <f t="shared" si="14"/>
        <v>0.14562126051999999</v>
      </c>
    </row>
    <row r="264" spans="1:55" x14ac:dyDescent="0.25">
      <c r="A264" s="54">
        <v>259</v>
      </c>
      <c r="B264">
        <v>0.14738936347999901</v>
      </c>
      <c r="C264" s="1">
        <f t="shared" si="15"/>
        <v>2</v>
      </c>
      <c r="D264" s="54">
        <v>259</v>
      </c>
      <c r="E264" s="52">
        <f t="shared" si="16"/>
        <v>0.14738936347999901</v>
      </c>
      <c r="BC264" s="52">
        <f t="shared" si="14"/>
        <v>0.14738936347999901</v>
      </c>
    </row>
    <row r="265" spans="1:55" x14ac:dyDescent="0.25">
      <c r="A265" s="54">
        <v>260</v>
      </c>
      <c r="B265">
        <v>0.14916089478</v>
      </c>
      <c r="C265" s="1">
        <f t="shared" si="15"/>
        <v>2</v>
      </c>
      <c r="D265" s="54">
        <v>260</v>
      </c>
      <c r="E265" s="52">
        <f t="shared" si="16"/>
        <v>0.14916089478</v>
      </c>
      <c r="BC265" s="52">
        <f t="shared" si="14"/>
        <v>0.14916089478</v>
      </c>
    </row>
    <row r="266" spans="1:55" x14ac:dyDescent="0.25">
      <c r="A266" s="54">
        <v>261</v>
      </c>
      <c r="B266">
        <v>0.15093556693999999</v>
      </c>
      <c r="C266" s="1">
        <f t="shared" si="15"/>
        <v>2</v>
      </c>
      <c r="D266" s="54">
        <v>261</v>
      </c>
      <c r="E266" s="52">
        <f t="shared" si="16"/>
        <v>0.15093556693999999</v>
      </c>
      <c r="BC266" s="52">
        <f t="shared" si="14"/>
        <v>0.15093556693999999</v>
      </c>
    </row>
    <row r="267" spans="1:55" x14ac:dyDescent="0.25">
      <c r="A267" s="54">
        <v>262</v>
      </c>
      <c r="B267">
        <v>0.15271309034</v>
      </c>
      <c r="C267" s="1">
        <f t="shared" si="15"/>
        <v>2</v>
      </c>
      <c r="D267" s="54">
        <v>262</v>
      </c>
      <c r="E267" s="52">
        <f t="shared" si="16"/>
        <v>0.15271309034</v>
      </c>
      <c r="BC267" s="52">
        <f t="shared" si="14"/>
        <v>0.15271309034</v>
      </c>
    </row>
    <row r="268" spans="1:55" x14ac:dyDescent="0.25">
      <c r="A268" s="54">
        <v>263</v>
      </c>
      <c r="B268">
        <v>0.1544931735</v>
      </c>
      <c r="C268" s="1">
        <f t="shared" si="15"/>
        <v>2</v>
      </c>
      <c r="D268" s="54">
        <v>263</v>
      </c>
      <c r="E268" s="52">
        <f t="shared" si="16"/>
        <v>0.1544931735</v>
      </c>
      <c r="BC268" s="52">
        <f t="shared" si="14"/>
        <v>0.1544931735</v>
      </c>
    </row>
    <row r="269" spans="1:55" x14ac:dyDescent="0.25">
      <c r="A269" s="54">
        <v>264</v>
      </c>
      <c r="B269">
        <v>0.15627552317999999</v>
      </c>
      <c r="C269" s="1">
        <f t="shared" si="15"/>
        <v>2</v>
      </c>
      <c r="D269" s="54">
        <v>264</v>
      </c>
      <c r="E269" s="52">
        <f t="shared" si="16"/>
        <v>0.15627552317999999</v>
      </c>
      <c r="BC269" s="52">
        <f t="shared" si="14"/>
        <v>0.15627552317999999</v>
      </c>
    </row>
    <row r="270" spans="1:55" x14ac:dyDescent="0.25">
      <c r="A270" s="54">
        <v>265</v>
      </c>
      <c r="B270">
        <v>0.158059844619999</v>
      </c>
      <c r="C270" s="1">
        <f t="shared" si="15"/>
        <v>2</v>
      </c>
      <c r="D270" s="54">
        <v>265</v>
      </c>
      <c r="E270" s="52">
        <f t="shared" si="16"/>
        <v>0.158059844619999</v>
      </c>
      <c r="BC270" s="52">
        <f t="shared" si="14"/>
        <v>0.158059844619999</v>
      </c>
    </row>
    <row r="271" spans="1:55" x14ac:dyDescent="0.25">
      <c r="A271" s="54">
        <v>266</v>
      </c>
      <c r="B271">
        <v>0.159845841759999</v>
      </c>
      <c r="C271" s="1">
        <f t="shared" si="15"/>
        <v>2</v>
      </c>
      <c r="D271" s="54">
        <v>266</v>
      </c>
      <c r="E271" s="52">
        <f t="shared" si="16"/>
        <v>0.159845841759999</v>
      </c>
      <c r="BC271" s="52">
        <f t="shared" si="14"/>
        <v>0.159845841759999</v>
      </c>
    </row>
    <row r="272" spans="1:55" x14ac:dyDescent="0.25">
      <c r="A272" s="54">
        <v>267</v>
      </c>
      <c r="B272">
        <v>0.16163321731999999</v>
      </c>
      <c r="C272" s="1">
        <f t="shared" si="15"/>
        <v>2</v>
      </c>
      <c r="D272" s="54">
        <v>267</v>
      </c>
      <c r="E272" s="52">
        <f t="shared" si="16"/>
        <v>0.16163321731999999</v>
      </c>
      <c r="BC272" s="52">
        <f t="shared" si="14"/>
        <v>0.16163321731999999</v>
      </c>
    </row>
    <row r="273" spans="1:55" x14ac:dyDescent="0.25">
      <c r="A273" s="54">
        <v>268</v>
      </c>
      <c r="B273">
        <v>0.16342167312</v>
      </c>
      <c r="C273" s="1">
        <f t="shared" si="15"/>
        <v>2</v>
      </c>
      <c r="D273" s="54">
        <v>268</v>
      </c>
      <c r="E273" s="52">
        <f t="shared" si="16"/>
        <v>0.16342167312</v>
      </c>
      <c r="BC273" s="52">
        <f t="shared" si="14"/>
        <v>0.16342167312</v>
      </c>
    </row>
    <row r="274" spans="1:55" x14ac:dyDescent="0.25">
      <c r="A274" s="54">
        <v>269</v>
      </c>
      <c r="B274">
        <v>0.16521091019999901</v>
      </c>
      <c r="C274" s="1">
        <f t="shared" si="15"/>
        <v>2</v>
      </c>
      <c r="D274" s="54">
        <v>269</v>
      </c>
      <c r="E274" s="52">
        <f t="shared" si="16"/>
        <v>0.16521091019999901</v>
      </c>
      <c r="BC274" s="52">
        <f t="shared" si="14"/>
        <v>0.16521091019999901</v>
      </c>
    </row>
    <row r="275" spans="1:55" x14ac:dyDescent="0.25">
      <c r="A275" s="54">
        <v>270</v>
      </c>
      <c r="B275">
        <v>0.16700062897999901</v>
      </c>
      <c r="C275" s="1">
        <f t="shared" si="15"/>
        <v>2</v>
      </c>
      <c r="D275" s="54">
        <v>270</v>
      </c>
      <c r="E275" s="52">
        <f t="shared" si="16"/>
        <v>0.16700062897999901</v>
      </c>
      <c r="BC275" s="52">
        <f t="shared" si="14"/>
        <v>0.16700062897999901</v>
      </c>
    </row>
    <row r="276" spans="1:55" x14ac:dyDescent="0.25">
      <c r="A276" s="54">
        <v>271</v>
      </c>
      <c r="B276">
        <v>0.16879052953999901</v>
      </c>
      <c r="C276" s="1">
        <f t="shared" si="15"/>
        <v>2</v>
      </c>
      <c r="D276" s="54">
        <v>271</v>
      </c>
      <c r="E276" s="52">
        <f t="shared" si="16"/>
        <v>0.16879052953999901</v>
      </c>
      <c r="BC276" s="52">
        <f t="shared" si="14"/>
        <v>0.16879052953999901</v>
      </c>
    </row>
    <row r="277" spans="1:55" x14ac:dyDescent="0.25">
      <c r="A277" s="54">
        <v>272</v>
      </c>
      <c r="B277">
        <v>0.17058031173999999</v>
      </c>
      <c r="C277" s="1">
        <f t="shared" si="15"/>
        <v>2</v>
      </c>
      <c r="D277" s="54">
        <v>272</v>
      </c>
      <c r="E277" s="52">
        <f t="shared" si="16"/>
        <v>0.17058031173999999</v>
      </c>
      <c r="BC277" s="52">
        <f t="shared" si="14"/>
        <v>0.17058031173999999</v>
      </c>
    </row>
    <row r="278" spans="1:55" x14ac:dyDescent="0.25">
      <c r="A278" s="54">
        <v>273</v>
      </c>
      <c r="B278">
        <v>0.17236967541999901</v>
      </c>
      <c r="C278" s="1">
        <f t="shared" si="15"/>
        <v>2</v>
      </c>
      <c r="D278" s="54">
        <v>273</v>
      </c>
      <c r="E278" s="52">
        <f t="shared" si="16"/>
        <v>0.17236967541999901</v>
      </c>
      <c r="BC278" s="52">
        <f t="shared" si="14"/>
        <v>0.17236967541999901</v>
      </c>
    </row>
    <row r="279" spans="1:55" x14ac:dyDescent="0.25">
      <c r="A279" s="54">
        <v>274</v>
      </c>
      <c r="B279">
        <v>0.17415832058</v>
      </c>
      <c r="C279" s="1">
        <f t="shared" si="15"/>
        <v>2</v>
      </c>
      <c r="D279" s="54">
        <v>274</v>
      </c>
      <c r="E279" s="52">
        <f t="shared" si="16"/>
        <v>0.17415832058</v>
      </c>
      <c r="BC279" s="52">
        <f t="shared" si="14"/>
        <v>0.17415832058</v>
      </c>
    </row>
    <row r="280" spans="1:55" x14ac:dyDescent="0.25">
      <c r="A280" s="54">
        <v>275</v>
      </c>
      <c r="B280">
        <v>0.17594594758000001</v>
      </c>
      <c r="C280" s="1">
        <f t="shared" si="15"/>
        <v>2</v>
      </c>
      <c r="D280" s="54">
        <v>275</v>
      </c>
      <c r="E280" s="52">
        <f t="shared" si="16"/>
        <v>0.17594594758000001</v>
      </c>
      <c r="BC280" s="52">
        <f t="shared" si="14"/>
        <v>0.17594594758000001</v>
      </c>
    </row>
    <row r="281" spans="1:55" x14ac:dyDescent="0.25">
      <c r="A281" s="54">
        <v>276</v>
      </c>
      <c r="B281">
        <v>0.177732257319999</v>
      </c>
      <c r="C281" s="1">
        <f t="shared" si="15"/>
        <v>2</v>
      </c>
      <c r="D281" s="54">
        <v>276</v>
      </c>
      <c r="E281" s="52">
        <f t="shared" si="16"/>
        <v>0.177732257319999</v>
      </c>
      <c r="BC281" s="52">
        <f t="shared" si="14"/>
        <v>0.177732257319999</v>
      </c>
    </row>
    <row r="282" spans="1:55" x14ac:dyDescent="0.25">
      <c r="A282" s="54">
        <v>277</v>
      </c>
      <c r="B282">
        <v>0.17951695135999901</v>
      </c>
      <c r="C282" s="1">
        <f t="shared" si="15"/>
        <v>2</v>
      </c>
      <c r="D282" s="54">
        <v>277</v>
      </c>
      <c r="E282" s="52">
        <f t="shared" si="16"/>
        <v>0.17951695135999901</v>
      </c>
      <c r="BC282" s="52">
        <f t="shared" si="14"/>
        <v>0.17951695135999901</v>
      </c>
    </row>
    <row r="283" spans="1:55" x14ac:dyDescent="0.25">
      <c r="A283" s="54">
        <v>278</v>
      </c>
      <c r="B283">
        <v>0.18129973218000001</v>
      </c>
      <c r="C283" s="1">
        <f t="shared" si="15"/>
        <v>2</v>
      </c>
      <c r="D283" s="54">
        <v>278</v>
      </c>
      <c r="E283" s="52">
        <f t="shared" si="16"/>
        <v>0.18129973218000001</v>
      </c>
      <c r="BC283" s="52">
        <f t="shared" si="14"/>
        <v>0.18129973218000001</v>
      </c>
    </row>
    <row r="284" spans="1:55" x14ac:dyDescent="0.25">
      <c r="A284" s="54">
        <v>279</v>
      </c>
      <c r="B284">
        <v>0.183080303299999</v>
      </c>
      <c r="C284" s="1">
        <f t="shared" si="15"/>
        <v>2</v>
      </c>
      <c r="D284" s="54">
        <v>279</v>
      </c>
      <c r="E284" s="52">
        <f t="shared" si="16"/>
        <v>0.183080303299999</v>
      </c>
      <c r="BC284" s="52">
        <f t="shared" si="14"/>
        <v>0.183080303299999</v>
      </c>
    </row>
    <row r="285" spans="1:55" x14ac:dyDescent="0.25">
      <c r="A285" s="54">
        <v>280</v>
      </c>
      <c r="B285">
        <v>0.18485836945999901</v>
      </c>
      <c r="C285" s="1">
        <f t="shared" si="15"/>
        <v>2</v>
      </c>
      <c r="D285" s="54">
        <v>280</v>
      </c>
      <c r="E285" s="52">
        <f t="shared" si="16"/>
        <v>0.18485836945999901</v>
      </c>
      <c r="BC285" s="52">
        <f t="shared" si="14"/>
        <v>0.18485836945999901</v>
      </c>
    </row>
    <row r="286" spans="1:55" x14ac:dyDescent="0.25">
      <c r="A286" s="54">
        <v>281</v>
      </c>
      <c r="B286">
        <v>0.18663363674</v>
      </c>
      <c r="C286" s="1">
        <f t="shared" si="15"/>
        <v>2</v>
      </c>
      <c r="D286" s="54">
        <v>281</v>
      </c>
      <c r="E286" s="52">
        <f t="shared" si="16"/>
        <v>0.18663363674</v>
      </c>
      <c r="BC286" s="52">
        <f t="shared" si="14"/>
        <v>0.18663363674</v>
      </c>
    </row>
    <row r="287" spans="1:55" x14ac:dyDescent="0.25">
      <c r="A287" s="54">
        <v>282</v>
      </c>
      <c r="B287">
        <v>0.18840581279999999</v>
      </c>
      <c r="C287" s="1">
        <f t="shared" si="15"/>
        <v>2</v>
      </c>
      <c r="D287" s="54">
        <v>282</v>
      </c>
      <c r="E287" s="52">
        <f t="shared" si="16"/>
        <v>0.18840581279999999</v>
      </c>
      <c r="BC287" s="52">
        <f t="shared" si="14"/>
        <v>0.18840581279999999</v>
      </c>
    </row>
    <row r="288" spans="1:55" x14ac:dyDescent="0.25">
      <c r="A288" s="54">
        <v>283</v>
      </c>
      <c r="B288">
        <v>0.190174606999999</v>
      </c>
      <c r="C288" s="1">
        <f t="shared" si="15"/>
        <v>2</v>
      </c>
      <c r="D288" s="54">
        <v>283</v>
      </c>
      <c r="E288" s="52">
        <f t="shared" si="16"/>
        <v>0.190174606999999</v>
      </c>
      <c r="BC288" s="52">
        <f t="shared" si="14"/>
        <v>0.190174606999999</v>
      </c>
    </row>
    <row r="289" spans="1:55" x14ac:dyDescent="0.25">
      <c r="A289" s="54">
        <v>284</v>
      </c>
      <c r="B289">
        <v>0.19193973047999999</v>
      </c>
      <c r="C289" s="1">
        <f t="shared" si="15"/>
        <v>2</v>
      </c>
      <c r="D289" s="54">
        <v>284</v>
      </c>
      <c r="E289" s="52">
        <f t="shared" si="16"/>
        <v>0.19193973047999999</v>
      </c>
      <c r="BC289" s="52">
        <f t="shared" si="14"/>
        <v>0.19193973047999999</v>
      </c>
    </row>
    <row r="290" spans="1:55" x14ac:dyDescent="0.25">
      <c r="A290" s="54">
        <v>285</v>
      </c>
      <c r="B290">
        <v>0.19370089645999999</v>
      </c>
      <c r="C290" s="1">
        <f t="shared" si="15"/>
        <v>2</v>
      </c>
      <c r="D290" s="54">
        <v>285</v>
      </c>
      <c r="E290" s="52">
        <f t="shared" si="16"/>
        <v>0.19370089645999999</v>
      </c>
      <c r="BC290" s="52">
        <f t="shared" si="14"/>
        <v>0.19370089645999999</v>
      </c>
    </row>
    <row r="291" spans="1:55" x14ac:dyDescent="0.25">
      <c r="A291" s="54">
        <v>286</v>
      </c>
      <c r="B291">
        <v>0.19545782024</v>
      </c>
      <c r="C291" s="1">
        <f t="shared" si="15"/>
        <v>2</v>
      </c>
      <c r="D291" s="54">
        <v>286</v>
      </c>
      <c r="E291" s="52">
        <f t="shared" si="16"/>
        <v>0.19545782024</v>
      </c>
      <c r="BC291" s="52">
        <f t="shared" si="14"/>
        <v>0.19545782024</v>
      </c>
    </row>
    <row r="292" spans="1:55" x14ac:dyDescent="0.25">
      <c r="A292" s="54">
        <v>287</v>
      </c>
      <c r="B292">
        <v>0.19721021942</v>
      </c>
      <c r="C292" s="1">
        <f t="shared" si="15"/>
        <v>2</v>
      </c>
      <c r="D292" s="54">
        <v>287</v>
      </c>
      <c r="E292" s="52">
        <f t="shared" si="16"/>
        <v>0.19721021942</v>
      </c>
      <c r="BC292" s="52">
        <f t="shared" si="14"/>
        <v>0.19721021942</v>
      </c>
    </row>
    <row r="293" spans="1:55" x14ac:dyDescent="0.25">
      <c r="A293" s="54">
        <v>288</v>
      </c>
      <c r="B293">
        <v>0.19895781399999901</v>
      </c>
      <c r="C293" s="1">
        <f t="shared" si="15"/>
        <v>2</v>
      </c>
      <c r="D293" s="54">
        <v>288</v>
      </c>
      <c r="E293" s="52">
        <f t="shared" si="16"/>
        <v>0.19895781399999901</v>
      </c>
      <c r="BC293" s="52">
        <f t="shared" si="14"/>
        <v>0.19895781399999901</v>
      </c>
    </row>
    <row r="294" spans="1:55" x14ac:dyDescent="0.25">
      <c r="A294" s="54">
        <v>289</v>
      </c>
      <c r="B294">
        <v>0.20070032660000001</v>
      </c>
      <c r="C294" s="1">
        <f t="shared" si="15"/>
        <v>2</v>
      </c>
      <c r="D294" s="54">
        <v>289</v>
      </c>
      <c r="E294" s="52">
        <f t="shared" si="16"/>
        <v>0.20070032660000001</v>
      </c>
      <c r="BC294" s="52">
        <f t="shared" si="14"/>
        <v>0.20070032660000001</v>
      </c>
    </row>
    <row r="295" spans="1:55" x14ac:dyDescent="0.25">
      <c r="A295" s="54">
        <v>290</v>
      </c>
      <c r="B295">
        <v>0.20243748219999999</v>
      </c>
      <c r="C295" s="1">
        <f t="shared" si="15"/>
        <v>2</v>
      </c>
      <c r="D295" s="54">
        <v>290</v>
      </c>
      <c r="E295" s="52">
        <f t="shared" si="16"/>
        <v>0.20243748219999999</v>
      </c>
      <c r="BC295" s="52">
        <f t="shared" si="14"/>
        <v>0.20243748219999999</v>
      </c>
    </row>
    <row r="296" spans="1:55" x14ac:dyDescent="0.25">
      <c r="A296" s="54">
        <v>291</v>
      </c>
      <c r="B296">
        <v>0.20416900899999901</v>
      </c>
      <c r="C296" s="1">
        <f t="shared" si="15"/>
        <v>2</v>
      </c>
      <c r="D296" s="54">
        <v>291</v>
      </c>
      <c r="E296" s="52">
        <f t="shared" si="16"/>
        <v>0.20416900899999901</v>
      </c>
      <c r="BC296" s="52">
        <f t="shared" si="14"/>
        <v>0.20416900899999901</v>
      </c>
    </row>
    <row r="297" spans="1:55" x14ac:dyDescent="0.25">
      <c r="A297" s="54">
        <v>292</v>
      </c>
      <c r="B297">
        <v>0.2058946378</v>
      </c>
      <c r="C297" s="1">
        <f t="shared" si="15"/>
        <v>2</v>
      </c>
      <c r="D297" s="54">
        <v>292</v>
      </c>
      <c r="E297" s="52">
        <f t="shared" si="16"/>
        <v>0.2058946378</v>
      </c>
      <c r="BC297" s="52">
        <f t="shared" si="14"/>
        <v>0.2058946378</v>
      </c>
    </row>
    <row r="298" spans="1:55" x14ac:dyDescent="0.25">
      <c r="A298" s="54">
        <v>293</v>
      </c>
      <c r="B298">
        <v>0.20761410259999999</v>
      </c>
      <c r="C298" s="1">
        <f t="shared" si="15"/>
        <v>2</v>
      </c>
      <c r="D298" s="54">
        <v>293</v>
      </c>
      <c r="E298" s="52">
        <f t="shared" si="16"/>
        <v>0.20761410259999999</v>
      </c>
      <c r="BC298" s="52">
        <f t="shared" si="14"/>
        <v>0.20761410259999999</v>
      </c>
    </row>
    <row r="299" spans="1:55" x14ac:dyDescent="0.25">
      <c r="A299" s="54">
        <v>294</v>
      </c>
      <c r="B299">
        <v>0.2093271404</v>
      </c>
      <c r="C299" s="1">
        <f t="shared" si="15"/>
        <v>2</v>
      </c>
      <c r="D299" s="54">
        <v>294</v>
      </c>
      <c r="E299" s="52">
        <f t="shared" si="16"/>
        <v>0.2093271404</v>
      </c>
      <c r="BC299" s="52">
        <f t="shared" si="14"/>
        <v>0.2093271404</v>
      </c>
    </row>
    <row r="300" spans="1:55" x14ac:dyDescent="0.25">
      <c r="A300" s="54">
        <v>295</v>
      </c>
      <c r="B300">
        <v>0.2110334914</v>
      </c>
      <c r="C300" s="1">
        <f t="shared" si="15"/>
        <v>2</v>
      </c>
      <c r="D300" s="54">
        <v>295</v>
      </c>
      <c r="E300" s="52">
        <f t="shared" si="16"/>
        <v>0.2110334914</v>
      </c>
      <c r="BC300" s="52">
        <f t="shared" si="14"/>
        <v>0.2110334914</v>
      </c>
    </row>
    <row r="301" spans="1:55" x14ac:dyDescent="0.25">
      <c r="A301" s="54">
        <v>296</v>
      </c>
      <c r="B301">
        <v>0.21273289939999901</v>
      </c>
      <c r="C301" s="1">
        <f t="shared" si="15"/>
        <v>2</v>
      </c>
      <c r="D301" s="54">
        <v>296</v>
      </c>
      <c r="E301" s="52">
        <f t="shared" si="16"/>
        <v>0.21273289939999901</v>
      </c>
      <c r="BC301" s="52">
        <f t="shared" si="14"/>
        <v>0.21273289939999901</v>
      </c>
    </row>
    <row r="302" spans="1:55" x14ac:dyDescent="0.25">
      <c r="A302" s="54">
        <v>297</v>
      </c>
      <c r="B302">
        <v>0.214425110999999</v>
      </c>
      <c r="C302" s="1">
        <f t="shared" si="15"/>
        <v>2</v>
      </c>
      <c r="D302" s="54">
        <v>297</v>
      </c>
      <c r="E302" s="52">
        <f t="shared" si="16"/>
        <v>0.214425110999999</v>
      </c>
      <c r="BC302" s="52">
        <f t="shared" si="14"/>
        <v>0.214425110999999</v>
      </c>
    </row>
    <row r="303" spans="1:55" x14ac:dyDescent="0.25">
      <c r="A303" s="54">
        <v>298</v>
      </c>
      <c r="B303">
        <v>0.21610987700000001</v>
      </c>
      <c r="C303" s="1">
        <f t="shared" si="15"/>
        <v>2</v>
      </c>
      <c r="D303" s="54">
        <v>298</v>
      </c>
      <c r="E303" s="52">
        <f t="shared" si="16"/>
        <v>0.21610987700000001</v>
      </c>
      <c r="BC303" s="52">
        <f t="shared" si="14"/>
        <v>0.21610987700000001</v>
      </c>
    </row>
    <row r="304" spans="1:55" x14ac:dyDescent="0.25">
      <c r="A304" s="54">
        <v>299</v>
      </c>
      <c r="B304">
        <v>0.2177869516</v>
      </c>
      <c r="C304" s="1">
        <f t="shared" si="15"/>
        <v>2</v>
      </c>
      <c r="D304" s="54">
        <v>299</v>
      </c>
      <c r="E304" s="52">
        <f t="shared" si="16"/>
        <v>0.2177869516</v>
      </c>
      <c r="BC304" s="52">
        <f t="shared" si="14"/>
        <v>0.2177869516</v>
      </c>
    </row>
    <row r="305" spans="1:55" x14ac:dyDescent="0.25">
      <c r="A305" s="54">
        <v>300</v>
      </c>
      <c r="B305">
        <v>0.21945609219999901</v>
      </c>
      <c r="C305" s="1">
        <f t="shared" si="15"/>
        <v>2</v>
      </c>
      <c r="D305" s="54">
        <v>300</v>
      </c>
      <c r="E305" s="52">
        <f t="shared" si="16"/>
        <v>0.21945609219999901</v>
      </c>
      <c r="BC305" s="52">
        <f t="shared" si="14"/>
        <v>0.21945609219999901</v>
      </c>
    </row>
    <row r="306" spans="1:55" x14ac:dyDescent="0.25">
      <c r="A306" s="54">
        <v>301</v>
      </c>
      <c r="B306">
        <v>0.22111706040000001</v>
      </c>
      <c r="C306" s="1">
        <f t="shared" si="15"/>
        <v>2</v>
      </c>
      <c r="D306" s="54">
        <v>301</v>
      </c>
      <c r="E306" s="52">
        <f t="shared" si="16"/>
        <v>0.22111706040000001</v>
      </c>
      <c r="BC306" s="52">
        <f t="shared" si="14"/>
        <v>0.22111706040000001</v>
      </c>
    </row>
    <row r="307" spans="1:55" x14ac:dyDescent="0.25">
      <c r="A307" s="54">
        <v>302</v>
      </c>
      <c r="B307">
        <v>0.2227696216</v>
      </c>
      <c r="C307" s="1">
        <f t="shared" si="15"/>
        <v>2</v>
      </c>
      <c r="D307" s="54">
        <v>302</v>
      </c>
      <c r="E307" s="52">
        <f t="shared" si="16"/>
        <v>0.2227696216</v>
      </c>
      <c r="BC307" s="52">
        <f t="shared" si="14"/>
        <v>0.2227696216</v>
      </c>
    </row>
    <row r="308" spans="1:55" x14ac:dyDescent="0.25">
      <c r="A308" s="54">
        <v>303</v>
      </c>
      <c r="B308">
        <v>0.22441354499999999</v>
      </c>
      <c r="C308" s="1">
        <f t="shared" si="15"/>
        <v>2</v>
      </c>
      <c r="D308" s="54">
        <v>303</v>
      </c>
      <c r="E308" s="52">
        <f t="shared" si="16"/>
        <v>0.22441354499999999</v>
      </c>
      <c r="BC308" s="52">
        <f t="shared" si="14"/>
        <v>0.22441354499999999</v>
      </c>
    </row>
    <row r="309" spans="1:55" x14ac:dyDescent="0.25">
      <c r="A309" s="54">
        <v>304</v>
      </c>
      <c r="B309">
        <v>0.22604860359999901</v>
      </c>
      <c r="C309" s="1">
        <f t="shared" si="15"/>
        <v>2</v>
      </c>
      <c r="D309" s="54">
        <v>304</v>
      </c>
      <c r="E309" s="52">
        <f t="shared" si="16"/>
        <v>0.22604860359999901</v>
      </c>
      <c r="BC309" s="52">
        <f t="shared" si="14"/>
        <v>0.22604860359999901</v>
      </c>
    </row>
    <row r="310" spans="1:55" x14ac:dyDescent="0.25">
      <c r="A310" s="54">
        <v>305</v>
      </c>
      <c r="B310">
        <v>0.2276745744</v>
      </c>
      <c r="C310" s="1">
        <f t="shared" si="15"/>
        <v>2</v>
      </c>
      <c r="D310" s="54">
        <v>305</v>
      </c>
      <c r="E310" s="52">
        <f t="shared" si="16"/>
        <v>0.2276745744</v>
      </c>
      <c r="BC310" s="52">
        <f t="shared" si="14"/>
        <v>0.2276745744</v>
      </c>
    </row>
    <row r="311" spans="1:55" x14ac:dyDescent="0.25">
      <c r="A311" s="54">
        <v>306</v>
      </c>
      <c r="B311">
        <v>0.22929123879999999</v>
      </c>
      <c r="C311" s="1">
        <f t="shared" si="15"/>
        <v>2</v>
      </c>
      <c r="D311" s="54">
        <v>306</v>
      </c>
      <c r="E311" s="52">
        <f t="shared" si="16"/>
        <v>0.22929123879999999</v>
      </c>
      <c r="BC311" s="52">
        <f t="shared" si="14"/>
        <v>0.22929123879999999</v>
      </c>
    </row>
    <row r="312" spans="1:55" x14ac:dyDescent="0.25">
      <c r="A312" s="54">
        <v>307</v>
      </c>
      <c r="B312">
        <v>0.23089838199999899</v>
      </c>
      <c r="C312" s="1">
        <f t="shared" si="15"/>
        <v>2</v>
      </c>
      <c r="D312" s="54">
        <v>307</v>
      </c>
      <c r="E312" s="52">
        <f t="shared" si="16"/>
        <v>0.23089838199999899</v>
      </c>
      <c r="BC312" s="52">
        <f t="shared" si="14"/>
        <v>0.23089838199999899</v>
      </c>
    </row>
    <row r="313" spans="1:55" x14ac:dyDescent="0.25">
      <c r="A313" s="54">
        <v>308</v>
      </c>
      <c r="B313">
        <v>0.23249579339999901</v>
      </c>
      <c r="C313" s="1">
        <f t="shared" si="15"/>
        <v>2</v>
      </c>
      <c r="D313" s="54">
        <v>308</v>
      </c>
      <c r="E313" s="52">
        <f t="shared" si="16"/>
        <v>0.23249579339999901</v>
      </c>
      <c r="BC313" s="52">
        <f t="shared" si="14"/>
        <v>0.23249579339999901</v>
      </c>
    </row>
    <row r="314" spans="1:55" x14ac:dyDescent="0.25">
      <c r="A314" s="54">
        <v>309</v>
      </c>
      <c r="B314">
        <v>0.23408326639999999</v>
      </c>
      <c r="C314" s="1">
        <f t="shared" si="15"/>
        <v>2</v>
      </c>
      <c r="D314" s="54">
        <v>309</v>
      </c>
      <c r="E314" s="52">
        <f t="shared" si="16"/>
        <v>0.23408326639999999</v>
      </c>
      <c r="BC314" s="52">
        <f t="shared" si="14"/>
        <v>0.23408326639999999</v>
      </c>
    </row>
    <row r="315" spans="1:55" x14ac:dyDescent="0.25">
      <c r="A315" s="54">
        <v>310</v>
      </c>
      <c r="B315">
        <v>0.23566059879999901</v>
      </c>
      <c r="C315" s="1">
        <f t="shared" si="15"/>
        <v>2</v>
      </c>
      <c r="D315" s="54">
        <v>310</v>
      </c>
      <c r="E315" s="52">
        <f t="shared" si="16"/>
        <v>0.23566059879999901</v>
      </c>
      <c r="BC315" s="52">
        <f t="shared" si="14"/>
        <v>0.23566059879999901</v>
      </c>
    </row>
    <row r="316" spans="1:55" x14ac:dyDescent="0.25">
      <c r="A316" s="54">
        <v>311</v>
      </c>
      <c r="B316">
        <v>0.237227592799999</v>
      </c>
      <c r="C316" s="1">
        <f t="shared" si="15"/>
        <v>2</v>
      </c>
      <c r="D316" s="54">
        <v>311</v>
      </c>
      <c r="E316" s="52">
        <f t="shared" si="16"/>
        <v>0.237227592799999</v>
      </c>
      <c r="BC316" s="52">
        <f t="shared" si="14"/>
        <v>0.237227592799999</v>
      </c>
    </row>
    <row r="317" spans="1:55" x14ac:dyDescent="0.25">
      <c r="A317" s="54">
        <v>312</v>
      </c>
      <c r="B317">
        <v>0.2387840544</v>
      </c>
      <c r="C317" s="1">
        <f t="shared" si="15"/>
        <v>2</v>
      </c>
      <c r="D317" s="54">
        <v>312</v>
      </c>
      <c r="E317" s="52">
        <f t="shared" si="16"/>
        <v>0.2387840544</v>
      </c>
      <c r="BC317" s="52">
        <f t="shared" si="14"/>
        <v>0.2387840544</v>
      </c>
    </row>
    <row r="318" spans="1:55" x14ac:dyDescent="0.25">
      <c r="A318" s="54">
        <v>313</v>
      </c>
      <c r="B318">
        <v>0.24032979459999901</v>
      </c>
      <c r="C318" s="1">
        <f t="shared" si="15"/>
        <v>2</v>
      </c>
      <c r="D318" s="54">
        <v>313</v>
      </c>
      <c r="E318" s="52">
        <f t="shared" si="16"/>
        <v>0.24032979459999901</v>
      </c>
      <c r="BC318" s="52">
        <f t="shared" si="14"/>
        <v>0.24032979459999901</v>
      </c>
    </row>
    <row r="319" spans="1:55" x14ac:dyDescent="0.25">
      <c r="A319" s="54">
        <v>314</v>
      </c>
      <c r="B319">
        <v>0.24186462819999999</v>
      </c>
      <c r="C319" s="1">
        <f t="shared" si="15"/>
        <v>2</v>
      </c>
      <c r="D319" s="54">
        <v>314</v>
      </c>
      <c r="E319" s="52">
        <f t="shared" si="16"/>
        <v>0.24186462819999999</v>
      </c>
      <c r="BC319" s="52">
        <f t="shared" si="14"/>
        <v>0.24186462819999999</v>
      </c>
    </row>
    <row r="320" spans="1:55" x14ac:dyDescent="0.25">
      <c r="A320" s="54">
        <v>315</v>
      </c>
      <c r="B320">
        <v>0.24338837419999901</v>
      </c>
      <c r="C320" s="1">
        <f t="shared" si="15"/>
        <v>2</v>
      </c>
      <c r="D320" s="54">
        <v>315</v>
      </c>
      <c r="E320" s="52">
        <f t="shared" si="16"/>
        <v>0.24338837419999901</v>
      </c>
      <c r="BC320" s="52">
        <f t="shared" si="14"/>
        <v>0.24338837419999901</v>
      </c>
    </row>
    <row r="321" spans="1:55" x14ac:dyDescent="0.25">
      <c r="A321" s="54">
        <v>316</v>
      </c>
      <c r="B321">
        <v>0.24490085659999999</v>
      </c>
      <c r="C321" s="1">
        <f t="shared" si="15"/>
        <v>2</v>
      </c>
      <c r="D321" s="54">
        <v>316</v>
      </c>
      <c r="E321" s="52">
        <f t="shared" si="16"/>
        <v>0.24490085659999999</v>
      </c>
      <c r="BC321" s="52">
        <f t="shared" si="14"/>
        <v>0.24490085659999999</v>
      </c>
    </row>
    <row r="322" spans="1:55" x14ac:dyDescent="0.25">
      <c r="A322" s="54">
        <v>317</v>
      </c>
      <c r="B322">
        <v>0.24640190319999999</v>
      </c>
      <c r="C322" s="1">
        <f t="shared" si="15"/>
        <v>2</v>
      </c>
      <c r="D322" s="54">
        <v>317</v>
      </c>
      <c r="E322" s="52">
        <f t="shared" si="16"/>
        <v>0.24640190319999999</v>
      </c>
      <c r="BC322" s="52">
        <f t="shared" si="14"/>
        <v>0.24640190319999999</v>
      </c>
    </row>
    <row r="323" spans="1:55" x14ac:dyDescent="0.25">
      <c r="A323" s="54">
        <v>318</v>
      </c>
      <c r="B323">
        <v>0.24789134639999899</v>
      </c>
      <c r="C323" s="1">
        <f t="shared" si="15"/>
        <v>2</v>
      </c>
      <c r="D323" s="54">
        <v>318</v>
      </c>
      <c r="E323" s="52">
        <f t="shared" si="16"/>
        <v>0.24789134639999899</v>
      </c>
      <c r="BC323" s="52">
        <f t="shared" si="14"/>
        <v>0.24789134639999899</v>
      </c>
    </row>
    <row r="324" spans="1:55" x14ac:dyDescent="0.25">
      <c r="A324" s="54">
        <v>319</v>
      </c>
      <c r="B324">
        <v>0.249369023</v>
      </c>
      <c r="C324" s="1">
        <f t="shared" si="15"/>
        <v>2</v>
      </c>
      <c r="D324" s="54">
        <v>319</v>
      </c>
      <c r="E324" s="52">
        <f t="shared" si="16"/>
        <v>0.249369023</v>
      </c>
      <c r="BC324" s="52">
        <f t="shared" si="14"/>
        <v>0.249369023</v>
      </c>
    </row>
    <row r="325" spans="1:55" x14ac:dyDescent="0.25">
      <c r="A325" s="54">
        <v>320</v>
      </c>
      <c r="B325">
        <v>0.2508347742</v>
      </c>
      <c r="C325" s="1">
        <f t="shared" si="15"/>
        <v>2</v>
      </c>
      <c r="D325" s="54">
        <v>320</v>
      </c>
      <c r="E325" s="52">
        <f t="shared" si="16"/>
        <v>0.2508347742</v>
      </c>
      <c r="BC325" s="52">
        <f t="shared" ref="BC325:BC388" si="17">B325</f>
        <v>0.2508347742</v>
      </c>
    </row>
    <row r="326" spans="1:55" x14ac:dyDescent="0.25">
      <c r="A326" s="54">
        <v>321</v>
      </c>
      <c r="B326">
        <v>0.25228844519999999</v>
      </c>
      <c r="C326" s="1">
        <f t="shared" ref="C326:C389" si="18">IF(ROW()-$C$4&lt;=$C$2,1,2)</f>
        <v>2</v>
      </c>
      <c r="D326" s="54">
        <v>321</v>
      </c>
      <c r="E326" s="52">
        <f t="shared" ref="E326:E389" si="19">B326</f>
        <v>0.25228844519999999</v>
      </c>
      <c r="BC326" s="52">
        <f t="shared" si="17"/>
        <v>0.25228844519999999</v>
      </c>
    </row>
    <row r="327" spans="1:55" x14ac:dyDescent="0.25">
      <c r="A327" s="54">
        <v>322</v>
      </c>
      <c r="B327">
        <v>0.25372988639999999</v>
      </c>
      <c r="C327" s="1">
        <f t="shared" si="18"/>
        <v>2</v>
      </c>
      <c r="D327" s="54">
        <v>322</v>
      </c>
      <c r="E327" s="52">
        <f t="shared" si="19"/>
        <v>0.25372988639999999</v>
      </c>
      <c r="BC327" s="52">
        <f t="shared" si="17"/>
        <v>0.25372988639999999</v>
      </c>
    </row>
    <row r="328" spans="1:55" x14ac:dyDescent="0.25">
      <c r="A328" s="54">
        <v>323</v>
      </c>
      <c r="B328">
        <v>0.25515895159999902</v>
      </c>
      <c r="C328" s="1">
        <f t="shared" si="18"/>
        <v>2</v>
      </c>
      <c r="D328" s="54">
        <v>323</v>
      </c>
      <c r="E328" s="52">
        <f t="shared" si="19"/>
        <v>0.25515895159999902</v>
      </c>
      <c r="BC328" s="52">
        <f t="shared" si="17"/>
        <v>0.25515895159999902</v>
      </c>
    </row>
    <row r="329" spans="1:55" x14ac:dyDescent="0.25">
      <c r="A329" s="54">
        <v>324</v>
      </c>
      <c r="B329">
        <v>0.25657549959999998</v>
      </c>
      <c r="C329" s="1">
        <f t="shared" si="18"/>
        <v>2</v>
      </c>
      <c r="D329" s="54">
        <v>324</v>
      </c>
      <c r="E329" s="52">
        <f t="shared" si="19"/>
        <v>0.25657549959999998</v>
      </c>
      <c r="BC329" s="52">
        <f t="shared" si="17"/>
        <v>0.25657549959999998</v>
      </c>
    </row>
    <row r="330" spans="1:55" x14ac:dyDescent="0.25">
      <c r="A330" s="54">
        <v>325</v>
      </c>
      <c r="B330">
        <v>0.25797939339999998</v>
      </c>
      <c r="C330" s="1">
        <f t="shared" si="18"/>
        <v>2</v>
      </c>
      <c r="D330" s="54">
        <v>325</v>
      </c>
      <c r="E330" s="52">
        <f t="shared" si="19"/>
        <v>0.25797939339999998</v>
      </c>
      <c r="BC330" s="52">
        <f t="shared" si="17"/>
        <v>0.25797939339999998</v>
      </c>
    </row>
    <row r="331" spans="1:55" x14ac:dyDescent="0.25">
      <c r="A331" s="54">
        <v>326</v>
      </c>
      <c r="B331">
        <v>0.25937050039999998</v>
      </c>
      <c r="C331" s="1">
        <f t="shared" si="18"/>
        <v>2</v>
      </c>
      <c r="D331" s="54">
        <v>326</v>
      </c>
      <c r="E331" s="52">
        <f t="shared" si="19"/>
        <v>0.25937050039999998</v>
      </c>
      <c r="BC331" s="52">
        <f t="shared" si="17"/>
        <v>0.25937050039999998</v>
      </c>
    </row>
    <row r="332" spans="1:55" x14ac:dyDescent="0.25">
      <c r="A332" s="54">
        <v>327</v>
      </c>
      <c r="B332">
        <v>0.260748692</v>
      </c>
      <c r="C332" s="1">
        <f t="shared" si="18"/>
        <v>2</v>
      </c>
      <c r="D332" s="54">
        <v>327</v>
      </c>
      <c r="E332" s="52">
        <f t="shared" si="19"/>
        <v>0.260748692</v>
      </c>
      <c r="BC332" s="52">
        <f t="shared" si="17"/>
        <v>0.260748692</v>
      </c>
    </row>
    <row r="333" spans="1:55" x14ac:dyDescent="0.25">
      <c r="A333" s="54">
        <v>328</v>
      </c>
      <c r="B333">
        <v>0.26211384439999902</v>
      </c>
      <c r="C333" s="1">
        <f t="shared" si="18"/>
        <v>2</v>
      </c>
      <c r="D333" s="54">
        <v>328</v>
      </c>
      <c r="E333" s="52">
        <f t="shared" si="19"/>
        <v>0.26211384439999902</v>
      </c>
      <c r="BC333" s="52">
        <f t="shared" si="17"/>
        <v>0.26211384439999902</v>
      </c>
    </row>
    <row r="334" spans="1:55" x14ac:dyDescent="0.25">
      <c r="A334" s="54">
        <v>329</v>
      </c>
      <c r="B334">
        <v>0.26346583759999997</v>
      </c>
      <c r="C334" s="1">
        <f t="shared" si="18"/>
        <v>2</v>
      </c>
      <c r="D334" s="54">
        <v>329</v>
      </c>
      <c r="E334" s="52">
        <f t="shared" si="19"/>
        <v>0.26346583759999997</v>
      </c>
      <c r="BC334" s="52">
        <f t="shared" si="17"/>
        <v>0.26346583759999997</v>
      </c>
    </row>
    <row r="335" spans="1:55" x14ac:dyDescent="0.25">
      <c r="A335" s="54">
        <v>330</v>
      </c>
      <c r="B335">
        <v>0.26480455619999999</v>
      </c>
      <c r="C335" s="1">
        <f t="shared" si="18"/>
        <v>2</v>
      </c>
      <c r="D335" s="54">
        <v>330</v>
      </c>
      <c r="E335" s="52">
        <f t="shared" si="19"/>
        <v>0.26480455619999999</v>
      </c>
      <c r="BC335" s="52">
        <f t="shared" si="17"/>
        <v>0.26480455619999999</v>
      </c>
    </row>
    <row r="336" spans="1:55" x14ac:dyDescent="0.25">
      <c r="A336" s="54">
        <v>331</v>
      </c>
      <c r="B336">
        <v>0.26612988899999901</v>
      </c>
      <c r="C336" s="1">
        <f t="shared" si="18"/>
        <v>2</v>
      </c>
      <c r="D336" s="54">
        <v>331</v>
      </c>
      <c r="E336" s="52">
        <f t="shared" si="19"/>
        <v>0.26612988899999901</v>
      </c>
      <c r="BC336" s="52">
        <f t="shared" si="17"/>
        <v>0.26612988899999901</v>
      </c>
    </row>
    <row r="337" spans="1:55" x14ac:dyDescent="0.25">
      <c r="A337" s="54">
        <v>332</v>
      </c>
      <c r="B337">
        <v>0.2674417288</v>
      </c>
      <c r="C337" s="1">
        <f t="shared" si="18"/>
        <v>2</v>
      </c>
      <c r="D337" s="54">
        <v>332</v>
      </c>
      <c r="E337" s="52">
        <f t="shared" si="19"/>
        <v>0.2674417288</v>
      </c>
      <c r="BC337" s="52">
        <f t="shared" si="17"/>
        <v>0.2674417288</v>
      </c>
    </row>
    <row r="338" spans="1:55" x14ac:dyDescent="0.25">
      <c r="A338" s="54">
        <v>333</v>
      </c>
      <c r="B338">
        <v>0.26873997259999999</v>
      </c>
      <c r="C338" s="1">
        <f t="shared" si="18"/>
        <v>2</v>
      </c>
      <c r="D338" s="54">
        <v>333</v>
      </c>
      <c r="E338" s="52">
        <f t="shared" si="19"/>
        <v>0.26873997259999999</v>
      </c>
      <c r="BC338" s="52">
        <f t="shared" si="17"/>
        <v>0.26873997259999999</v>
      </c>
    </row>
    <row r="339" spans="1:55" x14ac:dyDescent="0.25">
      <c r="A339" s="54">
        <v>334</v>
      </c>
      <c r="B339">
        <v>0.27002452159999901</v>
      </c>
      <c r="C339" s="1">
        <f t="shared" si="18"/>
        <v>2</v>
      </c>
      <c r="D339" s="54">
        <v>334</v>
      </c>
      <c r="E339" s="52">
        <f t="shared" si="19"/>
        <v>0.27002452159999901</v>
      </c>
      <c r="BC339" s="52">
        <f t="shared" si="17"/>
        <v>0.27002452159999901</v>
      </c>
    </row>
    <row r="340" spans="1:55" x14ac:dyDescent="0.25">
      <c r="A340" s="54">
        <v>335</v>
      </c>
      <c r="B340">
        <v>0.27129528139999998</v>
      </c>
      <c r="C340" s="1">
        <f t="shared" si="18"/>
        <v>2</v>
      </c>
      <c r="D340" s="54">
        <v>335</v>
      </c>
      <c r="E340" s="52">
        <f t="shared" si="19"/>
        <v>0.27129528139999998</v>
      </c>
      <c r="BC340" s="52">
        <f t="shared" si="17"/>
        <v>0.27129528139999998</v>
      </c>
    </row>
    <row r="341" spans="1:55" x14ac:dyDescent="0.25">
      <c r="A341" s="54">
        <v>336</v>
      </c>
      <c r="B341">
        <v>0.27255216139999999</v>
      </c>
      <c r="C341" s="1">
        <f t="shared" si="18"/>
        <v>2</v>
      </c>
      <c r="D341" s="54">
        <v>336</v>
      </c>
      <c r="E341" s="52">
        <f t="shared" si="19"/>
        <v>0.27255216139999999</v>
      </c>
      <c r="BC341" s="52">
        <f t="shared" si="17"/>
        <v>0.27255216139999999</v>
      </c>
    </row>
    <row r="342" spans="1:55" x14ac:dyDescent="0.25">
      <c r="A342" s="54">
        <v>337</v>
      </c>
      <c r="B342">
        <v>0.273795075</v>
      </c>
      <c r="C342" s="1">
        <f t="shared" si="18"/>
        <v>2</v>
      </c>
      <c r="D342" s="54">
        <v>337</v>
      </c>
      <c r="E342" s="52">
        <f t="shared" si="19"/>
        <v>0.273795075</v>
      </c>
      <c r="BC342" s="52">
        <f t="shared" si="17"/>
        <v>0.273795075</v>
      </c>
    </row>
    <row r="343" spans="1:55" x14ac:dyDescent="0.25">
      <c r="A343" s="54">
        <v>338</v>
      </c>
      <c r="B343">
        <v>0.27502393959999999</v>
      </c>
      <c r="C343" s="1">
        <f t="shared" si="18"/>
        <v>2</v>
      </c>
      <c r="D343" s="54">
        <v>338</v>
      </c>
      <c r="E343" s="52">
        <f t="shared" si="19"/>
        <v>0.27502393959999999</v>
      </c>
      <c r="BC343" s="52">
        <f t="shared" si="17"/>
        <v>0.27502393959999999</v>
      </c>
    </row>
    <row r="344" spans="1:55" x14ac:dyDescent="0.25">
      <c r="A344" s="54">
        <v>339</v>
      </c>
      <c r="B344">
        <v>0.27623867659999901</v>
      </c>
      <c r="C344" s="1">
        <f t="shared" si="18"/>
        <v>2</v>
      </c>
      <c r="D344" s="54">
        <v>339</v>
      </c>
      <c r="E344" s="52">
        <f t="shared" si="19"/>
        <v>0.27623867659999901</v>
      </c>
      <c r="BC344" s="52">
        <f t="shared" si="17"/>
        <v>0.27623867659999901</v>
      </c>
    </row>
    <row r="345" spans="1:55" x14ac:dyDescent="0.25">
      <c r="A345" s="54">
        <v>340</v>
      </c>
      <c r="B345">
        <v>0.27743921160000001</v>
      </c>
      <c r="C345" s="1">
        <f t="shared" si="18"/>
        <v>2</v>
      </c>
      <c r="D345" s="54">
        <v>340</v>
      </c>
      <c r="E345" s="52">
        <f t="shared" si="19"/>
        <v>0.27743921160000001</v>
      </c>
      <c r="BC345" s="52">
        <f t="shared" si="17"/>
        <v>0.27743921160000001</v>
      </c>
    </row>
    <row r="346" spans="1:55" x14ac:dyDescent="0.25">
      <c r="A346" s="54">
        <v>341</v>
      </c>
      <c r="B346">
        <v>0.27862547380000002</v>
      </c>
      <c r="C346" s="1">
        <f t="shared" si="18"/>
        <v>2</v>
      </c>
      <c r="D346" s="54">
        <v>341</v>
      </c>
      <c r="E346" s="52">
        <f t="shared" si="19"/>
        <v>0.27862547380000002</v>
      </c>
      <c r="BC346" s="52">
        <f t="shared" si="17"/>
        <v>0.27862547380000002</v>
      </c>
    </row>
    <row r="347" spans="1:55" x14ac:dyDescent="0.25">
      <c r="A347" s="54">
        <v>342</v>
      </c>
      <c r="B347">
        <v>0.27979739640000001</v>
      </c>
      <c r="C347" s="1">
        <f t="shared" si="18"/>
        <v>2</v>
      </c>
      <c r="D347" s="54">
        <v>342</v>
      </c>
      <c r="E347" s="52">
        <f t="shared" si="19"/>
        <v>0.27979739640000001</v>
      </c>
      <c r="BC347" s="52">
        <f t="shared" si="17"/>
        <v>0.27979739640000001</v>
      </c>
    </row>
    <row r="348" spans="1:55" x14ac:dyDescent="0.25">
      <c r="A348" s="54">
        <v>343</v>
      </c>
      <c r="B348">
        <v>0.28095491619999902</v>
      </c>
      <c r="C348" s="1">
        <f t="shared" si="18"/>
        <v>2</v>
      </c>
      <c r="D348" s="54">
        <v>343</v>
      </c>
      <c r="E348" s="52">
        <f t="shared" si="19"/>
        <v>0.28095491619999902</v>
      </c>
      <c r="BC348" s="52">
        <f t="shared" si="17"/>
        <v>0.28095491619999902</v>
      </c>
    </row>
    <row r="349" spans="1:55" x14ac:dyDescent="0.25">
      <c r="A349" s="54">
        <v>344</v>
      </c>
      <c r="B349">
        <v>0.28209797379999901</v>
      </c>
      <c r="C349" s="1">
        <f t="shared" si="18"/>
        <v>2</v>
      </c>
      <c r="D349" s="54">
        <v>344</v>
      </c>
      <c r="E349" s="52">
        <f t="shared" si="19"/>
        <v>0.28209797379999901</v>
      </c>
      <c r="BC349" s="52">
        <f t="shared" si="17"/>
        <v>0.28209797379999901</v>
      </c>
    </row>
    <row r="350" spans="1:55" x14ac:dyDescent="0.25">
      <c r="A350" s="54">
        <v>345</v>
      </c>
      <c r="B350">
        <v>0.28322651399999998</v>
      </c>
      <c r="C350" s="1">
        <f t="shared" si="18"/>
        <v>2</v>
      </c>
      <c r="D350" s="54">
        <v>345</v>
      </c>
      <c r="E350" s="52">
        <f t="shared" si="19"/>
        <v>0.28322651399999998</v>
      </c>
      <c r="BC350" s="52">
        <f t="shared" si="17"/>
        <v>0.28322651399999998</v>
      </c>
    </row>
    <row r="351" spans="1:55" x14ac:dyDescent="0.25">
      <c r="A351" s="54">
        <v>346</v>
      </c>
      <c r="B351">
        <v>0.2843404846</v>
      </c>
      <c r="C351" s="1">
        <f t="shared" si="18"/>
        <v>2</v>
      </c>
      <c r="D351" s="54">
        <v>346</v>
      </c>
      <c r="E351" s="52">
        <f t="shared" si="19"/>
        <v>0.2843404846</v>
      </c>
      <c r="BC351" s="52">
        <f t="shared" si="17"/>
        <v>0.2843404846</v>
      </c>
    </row>
    <row r="352" spans="1:55" x14ac:dyDescent="0.25">
      <c r="A352" s="54">
        <v>347</v>
      </c>
      <c r="B352">
        <v>0.28543983740000001</v>
      </c>
      <c r="C352" s="1">
        <f t="shared" si="18"/>
        <v>2</v>
      </c>
      <c r="D352" s="54">
        <v>347</v>
      </c>
      <c r="E352" s="52">
        <f t="shared" si="19"/>
        <v>0.28543983740000001</v>
      </c>
      <c r="BC352" s="52">
        <f t="shared" si="17"/>
        <v>0.28543983740000001</v>
      </c>
    </row>
    <row r="353" spans="1:55" x14ac:dyDescent="0.25">
      <c r="A353" s="54">
        <v>348</v>
      </c>
      <c r="B353">
        <v>0.28652452759999902</v>
      </c>
      <c r="C353" s="1">
        <f t="shared" si="18"/>
        <v>2</v>
      </c>
      <c r="D353" s="54">
        <v>348</v>
      </c>
      <c r="E353" s="52">
        <f t="shared" si="19"/>
        <v>0.28652452759999902</v>
      </c>
      <c r="BC353" s="52">
        <f t="shared" si="17"/>
        <v>0.28652452759999902</v>
      </c>
    </row>
    <row r="354" spans="1:55" x14ac:dyDescent="0.25">
      <c r="A354" s="54">
        <v>349</v>
      </c>
      <c r="B354">
        <v>0.28759451419999998</v>
      </c>
      <c r="C354" s="1">
        <f t="shared" si="18"/>
        <v>2</v>
      </c>
      <c r="D354" s="54">
        <v>349</v>
      </c>
      <c r="E354" s="52">
        <f t="shared" si="19"/>
        <v>0.28759451419999998</v>
      </c>
      <c r="BC354" s="52">
        <f t="shared" si="17"/>
        <v>0.28759451419999998</v>
      </c>
    </row>
    <row r="355" spans="1:55" x14ac:dyDescent="0.25">
      <c r="A355" s="54">
        <v>350</v>
      </c>
      <c r="B355">
        <v>0.28864975939999998</v>
      </c>
      <c r="C355" s="1">
        <f t="shared" si="18"/>
        <v>2</v>
      </c>
      <c r="D355" s="54">
        <v>350</v>
      </c>
      <c r="E355" s="52">
        <f t="shared" si="19"/>
        <v>0.28864975939999998</v>
      </c>
      <c r="BC355" s="52">
        <f t="shared" si="17"/>
        <v>0.28864975939999998</v>
      </c>
    </row>
    <row r="356" spans="1:55" x14ac:dyDescent="0.25">
      <c r="A356" s="54">
        <v>351</v>
      </c>
      <c r="B356">
        <v>0.2896902288</v>
      </c>
      <c r="C356" s="1">
        <f t="shared" si="18"/>
        <v>2</v>
      </c>
      <c r="D356" s="54">
        <v>351</v>
      </c>
      <c r="E356" s="52">
        <f t="shared" si="19"/>
        <v>0.2896902288</v>
      </c>
      <c r="BC356" s="52">
        <f t="shared" si="17"/>
        <v>0.2896902288</v>
      </c>
    </row>
    <row r="357" spans="1:55" x14ac:dyDescent="0.25">
      <c r="A357" s="54">
        <v>352</v>
      </c>
      <c r="B357">
        <v>0.29071589199999998</v>
      </c>
      <c r="C357" s="1">
        <f t="shared" si="18"/>
        <v>2</v>
      </c>
      <c r="D357" s="54">
        <v>352</v>
      </c>
      <c r="E357" s="52">
        <f t="shared" si="19"/>
        <v>0.29071589199999998</v>
      </c>
      <c r="BC357" s="52">
        <f t="shared" si="17"/>
        <v>0.29071589199999998</v>
      </c>
    </row>
    <row r="358" spans="1:55" x14ac:dyDescent="0.25">
      <c r="A358" s="54">
        <v>353</v>
      </c>
      <c r="B358">
        <v>0.29172672119999998</v>
      </c>
      <c r="C358" s="1">
        <f t="shared" si="18"/>
        <v>2</v>
      </c>
      <c r="D358" s="54">
        <v>353</v>
      </c>
      <c r="E358" s="52">
        <f t="shared" si="19"/>
        <v>0.29172672119999998</v>
      </c>
      <c r="BC358" s="52">
        <f t="shared" si="17"/>
        <v>0.29172672119999998</v>
      </c>
    </row>
    <row r="359" spans="1:55" x14ac:dyDescent="0.25">
      <c r="A359" s="54">
        <v>354</v>
      </c>
      <c r="B359">
        <v>0.29272269199999901</v>
      </c>
      <c r="C359" s="1">
        <f t="shared" si="18"/>
        <v>2</v>
      </c>
      <c r="D359" s="54">
        <v>354</v>
      </c>
      <c r="E359" s="52">
        <f t="shared" si="19"/>
        <v>0.29272269199999901</v>
      </c>
      <c r="BC359" s="52">
        <f t="shared" si="17"/>
        <v>0.29272269199999901</v>
      </c>
    </row>
    <row r="360" spans="1:55" x14ac:dyDescent="0.25">
      <c r="A360" s="54">
        <v>355</v>
      </c>
      <c r="B360">
        <v>0.29370378359999999</v>
      </c>
      <c r="C360" s="1">
        <f t="shared" si="18"/>
        <v>2</v>
      </c>
      <c r="D360" s="54">
        <v>355</v>
      </c>
      <c r="E360" s="52">
        <f t="shared" si="19"/>
        <v>0.29370378359999999</v>
      </c>
      <c r="BC360" s="52">
        <f t="shared" si="17"/>
        <v>0.29370378359999999</v>
      </c>
    </row>
    <row r="361" spans="1:55" x14ac:dyDescent="0.25">
      <c r="A361" s="54">
        <v>356</v>
      </c>
      <c r="B361">
        <v>0.29466997819999902</v>
      </c>
      <c r="C361" s="1">
        <f t="shared" si="18"/>
        <v>2</v>
      </c>
      <c r="D361" s="54">
        <v>356</v>
      </c>
      <c r="E361" s="52">
        <f t="shared" si="19"/>
        <v>0.29466997819999902</v>
      </c>
      <c r="BC361" s="52">
        <f t="shared" si="17"/>
        <v>0.29466997819999902</v>
      </c>
    </row>
    <row r="362" spans="1:55" x14ac:dyDescent="0.25">
      <c r="A362" s="54">
        <v>357</v>
      </c>
      <c r="B362">
        <v>0.29562126119999999</v>
      </c>
      <c r="C362" s="1">
        <f t="shared" si="18"/>
        <v>2</v>
      </c>
      <c r="D362" s="54">
        <v>357</v>
      </c>
      <c r="E362" s="52">
        <f t="shared" si="19"/>
        <v>0.29562126119999999</v>
      </c>
      <c r="BC362" s="52">
        <f t="shared" si="17"/>
        <v>0.29562126119999999</v>
      </c>
    </row>
    <row r="363" spans="1:55" x14ac:dyDescent="0.25">
      <c r="A363" s="54">
        <v>358</v>
      </c>
      <c r="B363">
        <v>0.29655762079999998</v>
      </c>
      <c r="C363" s="1">
        <f t="shared" si="18"/>
        <v>2</v>
      </c>
      <c r="D363" s="54">
        <v>358</v>
      </c>
      <c r="E363" s="52">
        <f t="shared" si="19"/>
        <v>0.29655762079999998</v>
      </c>
      <c r="BC363" s="52">
        <f t="shared" si="17"/>
        <v>0.29655762079999998</v>
      </c>
    </row>
    <row r="364" spans="1:55" x14ac:dyDescent="0.25">
      <c r="A364" s="54">
        <v>359</v>
      </c>
      <c r="B364">
        <v>0.29747904859999902</v>
      </c>
      <c r="C364" s="1">
        <f t="shared" si="18"/>
        <v>2</v>
      </c>
      <c r="D364" s="54">
        <v>359</v>
      </c>
      <c r="E364" s="52">
        <f t="shared" si="19"/>
        <v>0.29747904859999902</v>
      </c>
      <c r="BC364" s="52">
        <f t="shared" si="17"/>
        <v>0.29747904859999902</v>
      </c>
    </row>
    <row r="365" spans="1:55" x14ac:dyDescent="0.25">
      <c r="A365" s="54">
        <v>360</v>
      </c>
      <c r="B365">
        <v>0.29838553899999998</v>
      </c>
      <c r="C365" s="1">
        <f t="shared" si="18"/>
        <v>2</v>
      </c>
      <c r="D365" s="54">
        <v>360</v>
      </c>
      <c r="E365" s="52">
        <f t="shared" si="19"/>
        <v>0.29838553899999998</v>
      </c>
      <c r="BC365" s="52">
        <f t="shared" si="17"/>
        <v>0.29838553899999998</v>
      </c>
    </row>
    <row r="366" spans="1:55" x14ac:dyDescent="0.25">
      <c r="A366" s="54">
        <v>361</v>
      </c>
      <c r="B366">
        <v>0.29927708920000001</v>
      </c>
      <c r="C366" s="1">
        <f t="shared" si="18"/>
        <v>2</v>
      </c>
      <c r="D366" s="54">
        <v>361</v>
      </c>
      <c r="E366" s="52">
        <f t="shared" si="19"/>
        <v>0.29927708920000001</v>
      </c>
      <c r="BC366" s="52">
        <f t="shared" si="17"/>
        <v>0.29927708920000001</v>
      </c>
    </row>
    <row r="367" spans="1:55" x14ac:dyDescent="0.25">
      <c r="A367" s="54">
        <v>362</v>
      </c>
      <c r="B367">
        <v>0.30015369959999999</v>
      </c>
      <c r="C367" s="1">
        <f t="shared" si="18"/>
        <v>2</v>
      </c>
      <c r="D367" s="54">
        <v>362</v>
      </c>
      <c r="E367" s="52">
        <f t="shared" si="19"/>
        <v>0.30015369959999999</v>
      </c>
      <c r="BC367" s="52">
        <f t="shared" si="17"/>
        <v>0.30015369959999999</v>
      </c>
    </row>
    <row r="368" spans="1:55" x14ac:dyDescent="0.25">
      <c r="A368" s="54">
        <v>363</v>
      </c>
      <c r="B368">
        <v>0.30101537299999997</v>
      </c>
      <c r="C368" s="1">
        <f t="shared" si="18"/>
        <v>2</v>
      </c>
      <c r="D368" s="54">
        <v>363</v>
      </c>
      <c r="E368" s="52">
        <f t="shared" si="19"/>
        <v>0.30101537299999997</v>
      </c>
      <c r="BC368" s="52">
        <f t="shared" si="17"/>
        <v>0.30101537299999997</v>
      </c>
    </row>
    <row r="369" spans="1:55" x14ac:dyDescent="0.25">
      <c r="A369" s="54">
        <v>364</v>
      </c>
      <c r="B369">
        <v>0.30186211559999998</v>
      </c>
      <c r="C369" s="1">
        <f t="shared" si="18"/>
        <v>2</v>
      </c>
      <c r="D369" s="54">
        <v>364</v>
      </c>
      <c r="E369" s="52">
        <f t="shared" si="19"/>
        <v>0.30186211559999998</v>
      </c>
      <c r="BC369" s="52">
        <f t="shared" si="17"/>
        <v>0.30186211559999998</v>
      </c>
    </row>
    <row r="370" spans="1:55" x14ac:dyDescent="0.25">
      <c r="A370" s="54">
        <v>365</v>
      </c>
      <c r="B370">
        <v>0.30269393579999998</v>
      </c>
      <c r="C370" s="1">
        <f t="shared" si="18"/>
        <v>2</v>
      </c>
      <c r="D370" s="54">
        <v>365</v>
      </c>
      <c r="E370" s="52">
        <f t="shared" si="19"/>
        <v>0.30269393579999998</v>
      </c>
      <c r="BC370" s="52">
        <f t="shared" si="17"/>
        <v>0.30269393579999998</v>
      </c>
    </row>
    <row r="371" spans="1:55" x14ac:dyDescent="0.25">
      <c r="A371" s="54">
        <v>366</v>
      </c>
      <c r="B371">
        <v>0.30351084479999901</v>
      </c>
      <c r="C371" s="1">
        <f t="shared" si="18"/>
        <v>2</v>
      </c>
      <c r="D371" s="54">
        <v>366</v>
      </c>
      <c r="E371" s="52">
        <f t="shared" si="19"/>
        <v>0.30351084479999901</v>
      </c>
      <c r="BC371" s="52">
        <f t="shared" si="17"/>
        <v>0.30351084479999901</v>
      </c>
    </row>
    <row r="372" spans="1:55" x14ac:dyDescent="0.25">
      <c r="A372" s="54">
        <v>367</v>
      </c>
      <c r="B372">
        <v>0.3043128564</v>
      </c>
      <c r="C372" s="1">
        <f t="shared" si="18"/>
        <v>2</v>
      </c>
      <c r="D372" s="54">
        <v>367</v>
      </c>
      <c r="E372" s="52">
        <f t="shared" si="19"/>
        <v>0.3043128564</v>
      </c>
      <c r="BC372" s="52">
        <f t="shared" si="17"/>
        <v>0.3043128564</v>
      </c>
    </row>
    <row r="373" spans="1:55" x14ac:dyDescent="0.25">
      <c r="A373" s="54">
        <v>368</v>
      </c>
      <c r="B373">
        <v>0.30509998699999902</v>
      </c>
      <c r="C373" s="1">
        <f t="shared" si="18"/>
        <v>2</v>
      </c>
      <c r="D373" s="54">
        <v>368</v>
      </c>
      <c r="E373" s="52">
        <f t="shared" si="19"/>
        <v>0.30509998699999902</v>
      </c>
      <c r="BC373" s="52">
        <f t="shared" si="17"/>
        <v>0.30509998699999902</v>
      </c>
    </row>
    <row r="374" spans="1:55" x14ac:dyDescent="0.25">
      <c r="A374" s="54">
        <v>369</v>
      </c>
      <c r="B374">
        <v>0.30587225559999998</v>
      </c>
      <c r="C374" s="1">
        <f t="shared" si="18"/>
        <v>2</v>
      </c>
      <c r="D374" s="54">
        <v>369</v>
      </c>
      <c r="E374" s="52">
        <f t="shared" si="19"/>
        <v>0.30587225559999998</v>
      </c>
      <c r="BC374" s="52">
        <f t="shared" si="17"/>
        <v>0.30587225559999998</v>
      </c>
    </row>
    <row r="375" spans="1:55" x14ac:dyDescent="0.25">
      <c r="A375" s="54">
        <v>370</v>
      </c>
      <c r="B375">
        <v>0.30662968359999998</v>
      </c>
      <c r="C375" s="1">
        <f t="shared" si="18"/>
        <v>2</v>
      </c>
      <c r="D375" s="54">
        <v>370</v>
      </c>
      <c r="E375" s="52">
        <f t="shared" si="19"/>
        <v>0.30662968359999998</v>
      </c>
      <c r="BC375" s="52">
        <f t="shared" si="17"/>
        <v>0.30662968359999998</v>
      </c>
    </row>
    <row r="376" spans="1:55" x14ac:dyDescent="0.25">
      <c r="A376" s="54">
        <v>371</v>
      </c>
      <c r="B376">
        <v>0.3073722948</v>
      </c>
      <c r="C376" s="1">
        <f t="shared" si="18"/>
        <v>2</v>
      </c>
      <c r="D376" s="54">
        <v>371</v>
      </c>
      <c r="E376" s="52">
        <f t="shared" si="19"/>
        <v>0.3073722948</v>
      </c>
      <c r="BC376" s="52">
        <f t="shared" si="17"/>
        <v>0.3073722948</v>
      </c>
    </row>
    <row r="377" spans="1:55" x14ac:dyDescent="0.25">
      <c r="A377" s="54">
        <v>372</v>
      </c>
      <c r="B377">
        <v>0.30810011519999903</v>
      </c>
      <c r="C377" s="1">
        <f t="shared" si="18"/>
        <v>2</v>
      </c>
      <c r="D377" s="54">
        <v>372</v>
      </c>
      <c r="E377" s="52">
        <f t="shared" si="19"/>
        <v>0.30810011519999903</v>
      </c>
      <c r="BC377" s="52">
        <f t="shared" si="17"/>
        <v>0.30810011519999903</v>
      </c>
    </row>
    <row r="378" spans="1:55" x14ac:dyDescent="0.25">
      <c r="A378" s="54">
        <v>373</v>
      </c>
      <c r="B378">
        <v>0.30881317339999997</v>
      </c>
      <c r="C378" s="1">
        <f t="shared" si="18"/>
        <v>2</v>
      </c>
      <c r="D378" s="54">
        <v>373</v>
      </c>
      <c r="E378" s="52">
        <f t="shared" si="19"/>
        <v>0.30881317339999997</v>
      </c>
      <c r="BC378" s="52">
        <f t="shared" si="17"/>
        <v>0.30881317339999997</v>
      </c>
    </row>
    <row r="379" spans="1:55" x14ac:dyDescent="0.25">
      <c r="A379" s="54">
        <v>374</v>
      </c>
      <c r="B379">
        <v>0.30951150039999997</v>
      </c>
      <c r="C379" s="1">
        <f t="shared" si="18"/>
        <v>2</v>
      </c>
      <c r="D379" s="54">
        <v>374</v>
      </c>
      <c r="E379" s="52">
        <f t="shared" si="19"/>
        <v>0.30951150039999997</v>
      </c>
      <c r="BC379" s="52">
        <f t="shared" si="17"/>
        <v>0.30951150039999997</v>
      </c>
    </row>
    <row r="380" spans="1:55" x14ac:dyDescent="0.25">
      <c r="A380" s="54">
        <v>375</v>
      </c>
      <c r="B380">
        <v>0.31019512859999998</v>
      </c>
      <c r="C380" s="1">
        <f t="shared" si="18"/>
        <v>2</v>
      </c>
      <c r="D380" s="54">
        <v>375</v>
      </c>
      <c r="E380" s="52">
        <f t="shared" si="19"/>
        <v>0.31019512859999998</v>
      </c>
      <c r="BC380" s="52">
        <f t="shared" si="17"/>
        <v>0.31019512859999998</v>
      </c>
    </row>
    <row r="381" spans="1:55" x14ac:dyDescent="0.25">
      <c r="A381" s="54">
        <v>376</v>
      </c>
      <c r="B381">
        <v>0.3108640936</v>
      </c>
      <c r="C381" s="1">
        <f t="shared" si="18"/>
        <v>2</v>
      </c>
      <c r="D381" s="54">
        <v>376</v>
      </c>
      <c r="E381" s="52">
        <f t="shared" si="19"/>
        <v>0.3108640936</v>
      </c>
      <c r="BC381" s="52">
        <f t="shared" si="17"/>
        <v>0.3108640936</v>
      </c>
    </row>
    <row r="382" spans="1:55" x14ac:dyDescent="0.25">
      <c r="A382" s="54">
        <v>377</v>
      </c>
      <c r="B382">
        <v>0.31151843259999901</v>
      </c>
      <c r="C382" s="1">
        <f t="shared" si="18"/>
        <v>2</v>
      </c>
      <c r="D382" s="54">
        <v>377</v>
      </c>
      <c r="E382" s="52">
        <f t="shared" si="19"/>
        <v>0.31151843259999901</v>
      </c>
      <c r="BC382" s="52">
        <f t="shared" si="17"/>
        <v>0.31151843259999901</v>
      </c>
    </row>
    <row r="383" spans="1:55" x14ac:dyDescent="0.25">
      <c r="A383" s="54">
        <v>378</v>
      </c>
      <c r="B383">
        <v>0.3121581846</v>
      </c>
      <c r="C383" s="1">
        <f t="shared" si="18"/>
        <v>2</v>
      </c>
      <c r="D383" s="54">
        <v>378</v>
      </c>
      <c r="E383" s="52">
        <f t="shared" si="19"/>
        <v>0.3121581846</v>
      </c>
      <c r="BC383" s="52">
        <f t="shared" si="17"/>
        <v>0.3121581846</v>
      </c>
    </row>
    <row r="384" spans="1:55" x14ac:dyDescent="0.25">
      <c r="A384" s="54">
        <v>379</v>
      </c>
      <c r="B384">
        <v>0.31278339119999998</v>
      </c>
      <c r="C384" s="1">
        <f t="shared" si="18"/>
        <v>2</v>
      </c>
      <c r="D384" s="54">
        <v>379</v>
      </c>
      <c r="E384" s="52">
        <f t="shared" si="19"/>
        <v>0.31278339119999998</v>
      </c>
      <c r="BC384" s="52">
        <f t="shared" si="17"/>
        <v>0.31278339119999998</v>
      </c>
    </row>
    <row r="385" spans="1:55" x14ac:dyDescent="0.25">
      <c r="A385" s="54">
        <v>380</v>
      </c>
      <c r="B385">
        <v>0.31339409559999998</v>
      </c>
      <c r="C385" s="1">
        <f t="shared" si="18"/>
        <v>2</v>
      </c>
      <c r="D385" s="54">
        <v>380</v>
      </c>
      <c r="E385" s="52">
        <f t="shared" si="19"/>
        <v>0.31339409559999998</v>
      </c>
      <c r="BC385" s="52">
        <f t="shared" si="17"/>
        <v>0.31339409559999998</v>
      </c>
    </row>
    <row r="386" spans="1:55" x14ac:dyDescent="0.25">
      <c r="A386" s="54">
        <v>381</v>
      </c>
      <c r="B386">
        <v>0.31399034300000001</v>
      </c>
      <c r="C386" s="1">
        <f t="shared" si="18"/>
        <v>2</v>
      </c>
      <c r="D386" s="54">
        <v>381</v>
      </c>
      <c r="E386" s="52">
        <f t="shared" si="19"/>
        <v>0.31399034300000001</v>
      </c>
      <c r="BC386" s="52">
        <f t="shared" si="17"/>
        <v>0.31399034300000001</v>
      </c>
    </row>
    <row r="387" spans="1:55" x14ac:dyDescent="0.25">
      <c r="A387" s="54">
        <v>382</v>
      </c>
      <c r="B387">
        <v>0.31457218059999997</v>
      </c>
      <c r="C387" s="1">
        <f t="shared" si="18"/>
        <v>2</v>
      </c>
      <c r="D387" s="54">
        <v>382</v>
      </c>
      <c r="E387" s="52">
        <f t="shared" si="19"/>
        <v>0.31457218059999997</v>
      </c>
      <c r="BC387" s="52">
        <f t="shared" si="17"/>
        <v>0.31457218059999997</v>
      </c>
    </row>
    <row r="388" spans="1:55" x14ac:dyDescent="0.25">
      <c r="A388" s="54">
        <v>383</v>
      </c>
      <c r="B388">
        <v>0.31513965719999998</v>
      </c>
      <c r="C388" s="1">
        <f t="shared" si="18"/>
        <v>2</v>
      </c>
      <c r="D388" s="54">
        <v>383</v>
      </c>
      <c r="E388" s="52">
        <f t="shared" si="19"/>
        <v>0.31513965719999998</v>
      </c>
      <c r="BC388" s="52">
        <f t="shared" si="17"/>
        <v>0.31513965719999998</v>
      </c>
    </row>
    <row r="389" spans="1:55" x14ac:dyDescent="0.25">
      <c r="A389" s="54">
        <v>384</v>
      </c>
      <c r="B389">
        <v>0.31569282339999899</v>
      </c>
      <c r="C389" s="1">
        <f t="shared" si="18"/>
        <v>2</v>
      </c>
      <c r="D389" s="54">
        <v>384</v>
      </c>
      <c r="E389" s="52">
        <f t="shared" si="19"/>
        <v>0.31569282339999899</v>
      </c>
      <c r="BC389" s="52">
        <f t="shared" ref="BC389:BC452" si="20">B389</f>
        <v>0.31569282339999899</v>
      </c>
    </row>
    <row r="390" spans="1:55" x14ac:dyDescent="0.25">
      <c r="A390" s="54">
        <v>385</v>
      </c>
      <c r="B390">
        <v>0.31623173179999903</v>
      </c>
      <c r="C390" s="1">
        <f t="shared" ref="C390:C453" si="21">IF(ROW()-$C$4&lt;=$C$2,1,2)</f>
        <v>2</v>
      </c>
      <c r="D390" s="54">
        <v>385</v>
      </c>
      <c r="E390" s="52">
        <f t="shared" ref="E390:E453" si="22">B390</f>
        <v>0.31623173179999903</v>
      </c>
      <c r="BC390" s="52">
        <f t="shared" si="20"/>
        <v>0.31623173179999903</v>
      </c>
    </row>
    <row r="391" spans="1:55" x14ac:dyDescent="0.25">
      <c r="A391" s="54">
        <v>386</v>
      </c>
      <c r="B391">
        <v>0.31675643660000002</v>
      </c>
      <c r="C391" s="1">
        <f t="shared" si="21"/>
        <v>2</v>
      </c>
      <c r="D391" s="54">
        <v>386</v>
      </c>
      <c r="E391" s="52">
        <f t="shared" si="22"/>
        <v>0.31675643660000002</v>
      </c>
      <c r="BC391" s="52">
        <f t="shared" si="20"/>
        <v>0.31675643660000002</v>
      </c>
    </row>
    <row r="392" spans="1:55" x14ac:dyDescent="0.25">
      <c r="A392" s="54">
        <v>387</v>
      </c>
      <c r="B392">
        <v>0.31726699359999999</v>
      </c>
      <c r="C392" s="1">
        <f t="shared" si="21"/>
        <v>2</v>
      </c>
      <c r="D392" s="54">
        <v>387</v>
      </c>
      <c r="E392" s="52">
        <f t="shared" si="22"/>
        <v>0.31726699359999999</v>
      </c>
      <c r="BC392" s="52">
        <f t="shared" si="20"/>
        <v>0.31726699359999999</v>
      </c>
    </row>
    <row r="393" spans="1:55" x14ac:dyDescent="0.25">
      <c r="A393" s="54">
        <v>388</v>
      </c>
      <c r="B393">
        <v>0.31776345979999998</v>
      </c>
      <c r="C393" s="1">
        <f t="shared" si="21"/>
        <v>2</v>
      </c>
      <c r="D393" s="54">
        <v>388</v>
      </c>
      <c r="E393" s="52">
        <f t="shared" si="22"/>
        <v>0.31776345979999998</v>
      </c>
      <c r="BC393" s="52">
        <f t="shared" si="20"/>
        <v>0.31776345979999998</v>
      </c>
    </row>
    <row r="394" spans="1:55" x14ac:dyDescent="0.25">
      <c r="A394" s="54">
        <v>389</v>
      </c>
      <c r="B394">
        <v>0.31824589459999902</v>
      </c>
      <c r="C394" s="1">
        <f t="shared" si="21"/>
        <v>2</v>
      </c>
      <c r="D394" s="54">
        <v>389</v>
      </c>
      <c r="E394" s="52">
        <f t="shared" si="22"/>
        <v>0.31824589459999902</v>
      </c>
      <c r="BC394" s="52">
        <f t="shared" si="20"/>
        <v>0.31824589459999902</v>
      </c>
    </row>
    <row r="395" spans="1:55" x14ac:dyDescent="0.25">
      <c r="A395" s="54">
        <v>390</v>
      </c>
      <c r="B395">
        <v>0.31871435819999999</v>
      </c>
      <c r="C395" s="1">
        <f t="shared" si="21"/>
        <v>2</v>
      </c>
      <c r="D395" s="54">
        <v>390</v>
      </c>
      <c r="E395" s="52">
        <f t="shared" si="22"/>
        <v>0.31871435819999999</v>
      </c>
      <c r="BC395" s="52">
        <f t="shared" si="20"/>
        <v>0.31871435819999999</v>
      </c>
    </row>
    <row r="396" spans="1:55" x14ac:dyDescent="0.25">
      <c r="A396" s="54">
        <v>391</v>
      </c>
      <c r="B396">
        <v>0.31916891259999902</v>
      </c>
      <c r="C396" s="1">
        <f t="shared" si="21"/>
        <v>2</v>
      </c>
      <c r="D396" s="54">
        <v>391</v>
      </c>
      <c r="E396" s="52">
        <f t="shared" si="22"/>
        <v>0.31916891259999902</v>
      </c>
      <c r="BC396" s="52">
        <f t="shared" si="20"/>
        <v>0.31916891259999902</v>
      </c>
    </row>
    <row r="397" spans="1:55" x14ac:dyDescent="0.25">
      <c r="A397" s="54">
        <v>392</v>
      </c>
      <c r="B397">
        <v>0.31960962099999901</v>
      </c>
      <c r="C397" s="1">
        <f t="shared" si="21"/>
        <v>2</v>
      </c>
      <c r="D397" s="54">
        <v>392</v>
      </c>
      <c r="E397" s="52">
        <f t="shared" si="22"/>
        <v>0.31960962099999901</v>
      </c>
      <c r="BC397" s="52">
        <f t="shared" si="20"/>
        <v>0.31960962099999901</v>
      </c>
    </row>
    <row r="398" spans="1:55" x14ac:dyDescent="0.25">
      <c r="A398" s="54">
        <v>393</v>
      </c>
      <c r="B398">
        <v>0.32003654819999899</v>
      </c>
      <c r="C398" s="1">
        <f t="shared" si="21"/>
        <v>2</v>
      </c>
      <c r="D398" s="54">
        <v>393</v>
      </c>
      <c r="E398" s="52">
        <f t="shared" si="22"/>
        <v>0.32003654819999899</v>
      </c>
      <c r="BC398" s="52">
        <f t="shared" si="20"/>
        <v>0.32003654819999899</v>
      </c>
    </row>
    <row r="399" spans="1:55" x14ac:dyDescent="0.25">
      <c r="A399" s="54">
        <v>394</v>
      </c>
      <c r="B399">
        <v>0.32044976039999901</v>
      </c>
      <c r="C399" s="1">
        <f t="shared" si="21"/>
        <v>2</v>
      </c>
      <c r="D399" s="54">
        <v>394</v>
      </c>
      <c r="E399" s="52">
        <f t="shared" si="22"/>
        <v>0.32044976039999901</v>
      </c>
      <c r="BC399" s="52">
        <f t="shared" si="20"/>
        <v>0.32044976039999901</v>
      </c>
    </row>
    <row r="400" spans="1:55" x14ac:dyDescent="0.25">
      <c r="A400" s="54">
        <v>395</v>
      </c>
      <c r="B400">
        <v>0.32084932500000002</v>
      </c>
      <c r="C400" s="1">
        <f t="shared" si="21"/>
        <v>2</v>
      </c>
      <c r="D400" s="54">
        <v>395</v>
      </c>
      <c r="E400" s="52">
        <f t="shared" si="22"/>
        <v>0.32084932500000002</v>
      </c>
      <c r="BC400" s="52">
        <f t="shared" si="20"/>
        <v>0.32084932500000002</v>
      </c>
    </row>
    <row r="401" spans="1:55" x14ac:dyDescent="0.25">
      <c r="A401" s="54">
        <v>396</v>
      </c>
      <c r="B401">
        <v>0.32123531059999999</v>
      </c>
      <c r="C401" s="1">
        <f t="shared" si="21"/>
        <v>2</v>
      </c>
      <c r="D401" s="54">
        <v>396</v>
      </c>
      <c r="E401" s="52">
        <f t="shared" si="22"/>
        <v>0.32123531059999999</v>
      </c>
      <c r="BC401" s="52">
        <f t="shared" si="20"/>
        <v>0.32123531059999999</v>
      </c>
    </row>
    <row r="402" spans="1:55" x14ac:dyDescent="0.25">
      <c r="A402" s="54">
        <v>397</v>
      </c>
      <c r="B402">
        <v>0.32160778680000002</v>
      </c>
      <c r="C402" s="1">
        <f t="shared" si="21"/>
        <v>2</v>
      </c>
      <c r="D402" s="54">
        <v>397</v>
      </c>
      <c r="E402" s="52">
        <f t="shared" si="22"/>
        <v>0.32160778680000002</v>
      </c>
      <c r="BC402" s="52">
        <f t="shared" si="20"/>
        <v>0.32160778680000002</v>
      </c>
    </row>
    <row r="403" spans="1:55" x14ac:dyDescent="0.25">
      <c r="A403" s="54">
        <v>398</v>
      </c>
      <c r="B403">
        <v>0.32196682519999997</v>
      </c>
      <c r="C403" s="1">
        <f t="shared" si="21"/>
        <v>2</v>
      </c>
      <c r="D403" s="54">
        <v>398</v>
      </c>
      <c r="E403" s="52">
        <f t="shared" si="22"/>
        <v>0.32196682519999997</v>
      </c>
      <c r="BC403" s="52">
        <f t="shared" si="20"/>
        <v>0.32196682519999997</v>
      </c>
    </row>
    <row r="404" spans="1:55" x14ac:dyDescent="0.25">
      <c r="A404" s="54">
        <v>399</v>
      </c>
      <c r="B404">
        <v>0.32231249740000001</v>
      </c>
      <c r="C404" s="1">
        <f t="shared" si="21"/>
        <v>2</v>
      </c>
      <c r="D404" s="54">
        <v>399</v>
      </c>
      <c r="E404" s="52">
        <f t="shared" si="22"/>
        <v>0.32231249740000001</v>
      </c>
      <c r="BC404" s="52">
        <f t="shared" si="20"/>
        <v>0.32231249740000001</v>
      </c>
    </row>
    <row r="405" spans="1:55" x14ac:dyDescent="0.25">
      <c r="A405" s="54">
        <v>400</v>
      </c>
      <c r="B405">
        <v>0.32264487719999901</v>
      </c>
      <c r="C405" s="1">
        <f t="shared" si="21"/>
        <v>2</v>
      </c>
      <c r="D405" s="54">
        <v>400</v>
      </c>
      <c r="E405" s="52">
        <f t="shared" si="22"/>
        <v>0.32264487719999901</v>
      </c>
      <c r="BC405" s="52">
        <f t="shared" si="20"/>
        <v>0.32264487719999901</v>
      </c>
    </row>
    <row r="406" spans="1:55" x14ac:dyDescent="0.25">
      <c r="A406" s="54">
        <v>401</v>
      </c>
      <c r="B406">
        <v>0.32296403879999902</v>
      </c>
      <c r="C406" s="1">
        <f t="shared" si="21"/>
        <v>2</v>
      </c>
      <c r="D406" s="54">
        <v>401</v>
      </c>
      <c r="E406" s="52">
        <f t="shared" si="22"/>
        <v>0.32296403879999902</v>
      </c>
      <c r="BC406" s="52">
        <f t="shared" si="20"/>
        <v>0.32296403879999902</v>
      </c>
    </row>
    <row r="407" spans="1:55" x14ac:dyDescent="0.25">
      <c r="A407" s="54">
        <v>402</v>
      </c>
      <c r="B407">
        <v>0.32327005780000001</v>
      </c>
      <c r="C407" s="1">
        <f t="shared" si="21"/>
        <v>2</v>
      </c>
      <c r="D407" s="54">
        <v>402</v>
      </c>
      <c r="E407" s="52">
        <f t="shared" si="22"/>
        <v>0.32327005780000001</v>
      </c>
      <c r="BC407" s="52">
        <f t="shared" si="20"/>
        <v>0.32327005780000001</v>
      </c>
    </row>
    <row r="408" spans="1:55" x14ac:dyDescent="0.25">
      <c r="A408" s="54">
        <v>403</v>
      </c>
      <c r="B408">
        <v>0.323563010199999</v>
      </c>
      <c r="C408" s="1">
        <f t="shared" si="21"/>
        <v>2</v>
      </c>
      <c r="D408" s="54">
        <v>403</v>
      </c>
      <c r="E408" s="52">
        <f t="shared" si="22"/>
        <v>0.323563010199999</v>
      </c>
      <c r="BC408" s="52">
        <f t="shared" si="20"/>
        <v>0.323563010199999</v>
      </c>
    </row>
    <row r="409" spans="1:55" x14ac:dyDescent="0.25">
      <c r="A409" s="54">
        <v>404</v>
      </c>
      <c r="B409">
        <v>0.32384297359999997</v>
      </c>
      <c r="C409" s="1">
        <f t="shared" si="21"/>
        <v>2</v>
      </c>
      <c r="D409" s="54">
        <v>404</v>
      </c>
      <c r="E409" s="52">
        <f t="shared" si="22"/>
        <v>0.32384297359999997</v>
      </c>
      <c r="BC409" s="52">
        <f t="shared" si="20"/>
        <v>0.32384297359999997</v>
      </c>
    </row>
    <row r="410" spans="1:55" x14ac:dyDescent="0.25">
      <c r="A410" s="54">
        <v>405</v>
      </c>
      <c r="B410">
        <v>0.32411002659999999</v>
      </c>
      <c r="C410" s="1">
        <f t="shared" si="21"/>
        <v>2</v>
      </c>
      <c r="D410" s="54">
        <v>405</v>
      </c>
      <c r="E410" s="52">
        <f t="shared" si="22"/>
        <v>0.32411002659999999</v>
      </c>
      <c r="BC410" s="52">
        <f t="shared" si="20"/>
        <v>0.32411002659999999</v>
      </c>
    </row>
    <row r="411" spans="1:55" x14ac:dyDescent="0.25">
      <c r="A411" s="54">
        <v>406</v>
      </c>
      <c r="B411">
        <v>0.32436424780000001</v>
      </c>
      <c r="C411" s="1">
        <f t="shared" si="21"/>
        <v>2</v>
      </c>
      <c r="D411" s="54">
        <v>406</v>
      </c>
      <c r="E411" s="52">
        <f t="shared" si="22"/>
        <v>0.32436424780000001</v>
      </c>
      <c r="BC411" s="52">
        <f t="shared" si="20"/>
        <v>0.32436424780000001</v>
      </c>
    </row>
    <row r="412" spans="1:55" x14ac:dyDescent="0.25">
      <c r="A412" s="54">
        <v>407</v>
      </c>
      <c r="B412">
        <v>0.32460571780000003</v>
      </c>
      <c r="C412" s="1">
        <f t="shared" si="21"/>
        <v>2</v>
      </c>
      <c r="D412" s="54">
        <v>407</v>
      </c>
      <c r="E412" s="52">
        <f t="shared" si="22"/>
        <v>0.32460571780000003</v>
      </c>
      <c r="BC412" s="52">
        <f t="shared" si="20"/>
        <v>0.32460571780000003</v>
      </c>
    </row>
    <row r="413" spans="1:55" x14ac:dyDescent="0.25">
      <c r="A413" s="54">
        <v>408</v>
      </c>
      <c r="B413">
        <v>0.32483451720000001</v>
      </c>
      <c r="C413" s="1">
        <f t="shared" si="21"/>
        <v>2</v>
      </c>
      <c r="D413" s="54">
        <v>408</v>
      </c>
      <c r="E413" s="52">
        <f t="shared" si="22"/>
        <v>0.32483451720000001</v>
      </c>
      <c r="BC413" s="52">
        <f t="shared" si="20"/>
        <v>0.32483451720000001</v>
      </c>
    </row>
    <row r="414" spans="1:55" x14ac:dyDescent="0.25">
      <c r="A414" s="54">
        <v>409</v>
      </c>
      <c r="B414">
        <v>0.325050727799999</v>
      </c>
      <c r="C414" s="1">
        <f t="shared" si="21"/>
        <v>2</v>
      </c>
      <c r="D414" s="54">
        <v>409</v>
      </c>
      <c r="E414" s="52">
        <f t="shared" si="22"/>
        <v>0.325050727799999</v>
      </c>
      <c r="BC414" s="52">
        <f t="shared" si="20"/>
        <v>0.325050727799999</v>
      </c>
    </row>
    <row r="415" spans="1:55" x14ac:dyDescent="0.25">
      <c r="A415" s="54">
        <v>410</v>
      </c>
      <c r="B415">
        <v>0.32525443180000002</v>
      </c>
      <c r="C415" s="1">
        <f t="shared" si="21"/>
        <v>2</v>
      </c>
      <c r="D415" s="54">
        <v>410</v>
      </c>
      <c r="E415" s="52">
        <f t="shared" si="22"/>
        <v>0.32525443180000002</v>
      </c>
      <c r="BC415" s="52">
        <f t="shared" si="20"/>
        <v>0.32525443180000002</v>
      </c>
    </row>
    <row r="416" spans="1:55" x14ac:dyDescent="0.25">
      <c r="A416" s="54">
        <v>411</v>
      </c>
      <c r="B416">
        <v>0.32544571259999999</v>
      </c>
      <c r="C416" s="1">
        <f t="shared" si="21"/>
        <v>2</v>
      </c>
      <c r="D416" s="54">
        <v>411</v>
      </c>
      <c r="E416" s="52">
        <f t="shared" si="22"/>
        <v>0.32544571259999999</v>
      </c>
      <c r="BC416" s="52">
        <f t="shared" si="20"/>
        <v>0.32544571259999999</v>
      </c>
    </row>
    <row r="417" spans="1:55" x14ac:dyDescent="0.25">
      <c r="A417" s="54">
        <v>412</v>
      </c>
      <c r="B417">
        <v>0.3256246538</v>
      </c>
      <c r="C417" s="1">
        <f t="shared" si="21"/>
        <v>2</v>
      </c>
      <c r="D417" s="54">
        <v>412</v>
      </c>
      <c r="E417" s="52">
        <f t="shared" si="22"/>
        <v>0.3256246538</v>
      </c>
      <c r="BC417" s="52">
        <f t="shared" si="20"/>
        <v>0.3256246538</v>
      </c>
    </row>
    <row r="418" spans="1:55" x14ac:dyDescent="0.25">
      <c r="A418" s="54">
        <v>413</v>
      </c>
      <c r="B418">
        <v>0.32579133999999998</v>
      </c>
      <c r="C418" s="1">
        <f t="shared" si="21"/>
        <v>2</v>
      </c>
      <c r="D418" s="54">
        <v>413</v>
      </c>
      <c r="E418" s="52">
        <f t="shared" si="22"/>
        <v>0.32579133999999998</v>
      </c>
      <c r="BC418" s="52">
        <f t="shared" si="20"/>
        <v>0.32579133999999998</v>
      </c>
    </row>
    <row r="419" spans="1:55" x14ac:dyDescent="0.25">
      <c r="A419" s="54">
        <v>414</v>
      </c>
      <c r="B419">
        <v>0.32594585659999997</v>
      </c>
      <c r="C419" s="1">
        <f t="shared" si="21"/>
        <v>2</v>
      </c>
      <c r="D419" s="54">
        <v>414</v>
      </c>
      <c r="E419" s="52">
        <f t="shared" si="22"/>
        <v>0.32594585659999997</v>
      </c>
      <c r="BC419" s="52">
        <f t="shared" si="20"/>
        <v>0.32594585659999997</v>
      </c>
    </row>
    <row r="420" spans="1:55" x14ac:dyDescent="0.25">
      <c r="A420" s="54">
        <v>415</v>
      </c>
      <c r="B420">
        <v>0.32608828880000001</v>
      </c>
      <c r="C420" s="1">
        <f t="shared" si="21"/>
        <v>2</v>
      </c>
      <c r="D420" s="54">
        <v>415</v>
      </c>
      <c r="E420" s="52">
        <f t="shared" si="22"/>
        <v>0.32608828880000001</v>
      </c>
      <c r="BC420" s="52">
        <f t="shared" si="20"/>
        <v>0.32608828880000001</v>
      </c>
    </row>
    <row r="421" spans="1:55" x14ac:dyDescent="0.25">
      <c r="A421" s="54">
        <v>416</v>
      </c>
      <c r="B421">
        <v>0.32621872339999902</v>
      </c>
      <c r="C421" s="1">
        <f t="shared" si="21"/>
        <v>2</v>
      </c>
      <c r="D421" s="54">
        <v>416</v>
      </c>
      <c r="E421" s="52">
        <f t="shared" si="22"/>
        <v>0.32621872339999902</v>
      </c>
      <c r="BC421" s="52">
        <f t="shared" si="20"/>
        <v>0.32621872339999902</v>
      </c>
    </row>
    <row r="422" spans="1:55" x14ac:dyDescent="0.25">
      <c r="A422" s="54">
        <v>417</v>
      </c>
      <c r="B422">
        <v>0.326337246999999</v>
      </c>
      <c r="C422" s="1">
        <f t="shared" si="21"/>
        <v>2</v>
      </c>
      <c r="D422" s="54">
        <v>417</v>
      </c>
      <c r="E422" s="52">
        <f t="shared" si="22"/>
        <v>0.326337246999999</v>
      </c>
      <c r="BC422" s="52">
        <f t="shared" si="20"/>
        <v>0.326337246999999</v>
      </c>
    </row>
    <row r="423" spans="1:55" x14ac:dyDescent="0.25">
      <c r="A423" s="54">
        <v>418</v>
      </c>
      <c r="B423">
        <v>0.32644394700000001</v>
      </c>
      <c r="C423" s="1">
        <f t="shared" si="21"/>
        <v>2</v>
      </c>
      <c r="D423" s="54">
        <v>418</v>
      </c>
      <c r="E423" s="52">
        <f t="shared" si="22"/>
        <v>0.32644394700000001</v>
      </c>
      <c r="BC423" s="52">
        <f t="shared" si="20"/>
        <v>0.32644394700000001</v>
      </c>
    </row>
    <row r="424" spans="1:55" x14ac:dyDescent="0.25">
      <c r="A424" s="54">
        <v>419</v>
      </c>
      <c r="B424">
        <v>0.3265389112</v>
      </c>
      <c r="C424" s="1">
        <f t="shared" si="21"/>
        <v>2</v>
      </c>
      <c r="D424" s="54">
        <v>419</v>
      </c>
      <c r="E424" s="52">
        <f t="shared" si="22"/>
        <v>0.3265389112</v>
      </c>
      <c r="BC424" s="52">
        <f t="shared" si="20"/>
        <v>0.3265389112</v>
      </c>
    </row>
    <row r="425" spans="1:55" x14ac:dyDescent="0.25">
      <c r="A425" s="54">
        <v>420</v>
      </c>
      <c r="B425">
        <v>0.32662222819999998</v>
      </c>
      <c r="C425" s="1">
        <f t="shared" si="21"/>
        <v>2</v>
      </c>
      <c r="D425" s="54">
        <v>420</v>
      </c>
      <c r="E425" s="52">
        <f t="shared" si="22"/>
        <v>0.32662222819999998</v>
      </c>
      <c r="BC425" s="52">
        <f t="shared" si="20"/>
        <v>0.32662222819999998</v>
      </c>
    </row>
    <row r="426" spans="1:55" x14ac:dyDescent="0.25">
      <c r="A426" s="54">
        <v>421</v>
      </c>
      <c r="B426">
        <v>0.32669398619999901</v>
      </c>
      <c r="C426" s="1">
        <f t="shared" si="21"/>
        <v>2</v>
      </c>
      <c r="D426" s="54">
        <v>421</v>
      </c>
      <c r="E426" s="52">
        <f t="shared" si="22"/>
        <v>0.32669398619999901</v>
      </c>
      <c r="BC426" s="52">
        <f t="shared" si="20"/>
        <v>0.32669398619999901</v>
      </c>
    </row>
    <row r="427" spans="1:55" x14ac:dyDescent="0.25">
      <c r="A427" s="54">
        <v>422</v>
      </c>
      <c r="B427">
        <v>0.32675427479999902</v>
      </c>
      <c r="C427" s="1">
        <f t="shared" si="21"/>
        <v>2</v>
      </c>
      <c r="D427" s="54">
        <v>422</v>
      </c>
      <c r="E427" s="52">
        <f t="shared" si="22"/>
        <v>0.32675427479999902</v>
      </c>
      <c r="BC427" s="52">
        <f t="shared" si="20"/>
        <v>0.32675427479999902</v>
      </c>
    </row>
    <row r="428" spans="1:55" x14ac:dyDescent="0.25">
      <c r="A428" s="54">
        <v>423</v>
      </c>
      <c r="B428">
        <v>0.32680318359999999</v>
      </c>
      <c r="C428" s="1">
        <f t="shared" si="21"/>
        <v>2</v>
      </c>
      <c r="D428" s="54">
        <v>423</v>
      </c>
      <c r="E428" s="52">
        <f t="shared" si="22"/>
        <v>0.32680318359999999</v>
      </c>
      <c r="BC428" s="52">
        <f t="shared" si="20"/>
        <v>0.32680318359999999</v>
      </c>
    </row>
    <row r="429" spans="1:55" x14ac:dyDescent="0.25">
      <c r="A429" s="54">
        <v>424</v>
      </c>
      <c r="B429">
        <v>0.32684080199999999</v>
      </c>
      <c r="C429" s="1">
        <f t="shared" si="21"/>
        <v>2</v>
      </c>
      <c r="D429" s="54">
        <v>424</v>
      </c>
      <c r="E429" s="52">
        <f t="shared" si="22"/>
        <v>0.32684080199999999</v>
      </c>
      <c r="BC429" s="52">
        <f t="shared" si="20"/>
        <v>0.32684080199999999</v>
      </c>
    </row>
    <row r="430" spans="1:55" x14ac:dyDescent="0.25">
      <c r="A430" s="54">
        <v>425</v>
      </c>
      <c r="B430">
        <v>0.32686722059999901</v>
      </c>
      <c r="C430" s="1">
        <f t="shared" si="21"/>
        <v>2</v>
      </c>
      <c r="D430" s="54">
        <v>425</v>
      </c>
      <c r="E430" s="52">
        <f t="shared" si="22"/>
        <v>0.32686722059999901</v>
      </c>
      <c r="BC430" s="52">
        <f t="shared" si="20"/>
        <v>0.32686722059999901</v>
      </c>
    </row>
    <row r="431" spans="1:55" x14ac:dyDescent="0.25">
      <c r="A431" s="54">
        <v>426</v>
      </c>
      <c r="B431">
        <v>0.32688252979999999</v>
      </c>
      <c r="C431" s="1">
        <f t="shared" si="21"/>
        <v>2</v>
      </c>
      <c r="D431" s="54">
        <v>426</v>
      </c>
      <c r="E431" s="52">
        <f t="shared" si="22"/>
        <v>0.32688252979999999</v>
      </c>
      <c r="BC431" s="52">
        <f t="shared" si="20"/>
        <v>0.32688252979999999</v>
      </c>
    </row>
    <row r="432" spans="1:55" x14ac:dyDescent="0.25">
      <c r="A432" s="54">
        <v>427</v>
      </c>
      <c r="B432">
        <v>0.32688682060000002</v>
      </c>
      <c r="C432" s="1">
        <f t="shared" si="21"/>
        <v>2</v>
      </c>
      <c r="D432" s="54">
        <v>427</v>
      </c>
      <c r="E432" s="52">
        <f t="shared" si="22"/>
        <v>0.32688682060000002</v>
      </c>
      <c r="BC432" s="52">
        <f t="shared" si="20"/>
        <v>0.32688682060000002</v>
      </c>
    </row>
    <row r="433" spans="1:55" x14ac:dyDescent="0.25">
      <c r="A433" s="54">
        <v>428</v>
      </c>
      <c r="B433">
        <v>0.32688018359999998</v>
      </c>
      <c r="C433" s="1">
        <f t="shared" si="21"/>
        <v>2</v>
      </c>
      <c r="D433" s="54">
        <v>428</v>
      </c>
      <c r="E433" s="52">
        <f t="shared" si="22"/>
        <v>0.32688018359999998</v>
      </c>
      <c r="BC433" s="52">
        <f t="shared" si="20"/>
        <v>0.32688018359999998</v>
      </c>
    </row>
    <row r="434" spans="1:55" x14ac:dyDescent="0.25">
      <c r="A434" s="54">
        <v>429</v>
      </c>
      <c r="B434">
        <v>0.32686271059999999</v>
      </c>
      <c r="C434" s="1">
        <f t="shared" si="21"/>
        <v>2</v>
      </c>
      <c r="D434" s="54">
        <v>429</v>
      </c>
      <c r="E434" s="52">
        <f t="shared" si="22"/>
        <v>0.32686271059999999</v>
      </c>
      <c r="BC434" s="52">
        <f t="shared" si="20"/>
        <v>0.32686271059999999</v>
      </c>
    </row>
    <row r="435" spans="1:55" x14ac:dyDescent="0.25">
      <c r="A435" s="54">
        <v>430</v>
      </c>
      <c r="B435">
        <v>0.32683449279999999</v>
      </c>
      <c r="C435" s="1">
        <f t="shared" si="21"/>
        <v>2</v>
      </c>
      <c r="D435" s="54">
        <v>430</v>
      </c>
      <c r="E435" s="52">
        <f t="shared" si="22"/>
        <v>0.32683449279999999</v>
      </c>
      <c r="BC435" s="52">
        <f t="shared" si="20"/>
        <v>0.32683449279999999</v>
      </c>
    </row>
    <row r="436" spans="1:55" x14ac:dyDescent="0.25">
      <c r="A436" s="54">
        <v>431</v>
      </c>
      <c r="B436">
        <v>0.32679562199999901</v>
      </c>
      <c r="C436" s="1">
        <f t="shared" si="21"/>
        <v>2</v>
      </c>
      <c r="D436" s="54">
        <v>431</v>
      </c>
      <c r="E436" s="52">
        <f t="shared" si="22"/>
        <v>0.32679562199999901</v>
      </c>
      <c r="BC436" s="52">
        <f t="shared" si="20"/>
        <v>0.32679562199999901</v>
      </c>
    </row>
    <row r="437" spans="1:55" x14ac:dyDescent="0.25">
      <c r="A437" s="54">
        <v>432</v>
      </c>
      <c r="B437">
        <v>0.32674619019999901</v>
      </c>
      <c r="C437" s="1">
        <f t="shared" si="21"/>
        <v>2</v>
      </c>
      <c r="D437" s="54">
        <v>432</v>
      </c>
      <c r="E437" s="52">
        <f t="shared" si="22"/>
        <v>0.32674619019999901</v>
      </c>
      <c r="BC437" s="52">
        <f t="shared" si="20"/>
        <v>0.32674619019999901</v>
      </c>
    </row>
    <row r="438" spans="1:55" x14ac:dyDescent="0.25">
      <c r="A438" s="54">
        <v>433</v>
      </c>
      <c r="B438">
        <v>0.32668628919999998</v>
      </c>
      <c r="C438" s="1">
        <f t="shared" si="21"/>
        <v>2</v>
      </c>
      <c r="D438" s="54">
        <v>433</v>
      </c>
      <c r="E438" s="52">
        <f t="shared" si="22"/>
        <v>0.32668628919999998</v>
      </c>
      <c r="BC438" s="52">
        <f t="shared" si="20"/>
        <v>0.32668628919999998</v>
      </c>
    </row>
    <row r="439" spans="1:55" x14ac:dyDescent="0.25">
      <c r="A439" s="54">
        <v>434</v>
      </c>
      <c r="B439">
        <v>0.3266160112</v>
      </c>
      <c r="C439" s="1">
        <f t="shared" si="21"/>
        <v>2</v>
      </c>
      <c r="D439" s="54">
        <v>434</v>
      </c>
      <c r="E439" s="52">
        <f t="shared" si="22"/>
        <v>0.3266160112</v>
      </c>
      <c r="BC439" s="52">
        <f t="shared" si="20"/>
        <v>0.3266160112</v>
      </c>
    </row>
    <row r="440" spans="1:55" x14ac:dyDescent="0.25">
      <c r="A440" s="54">
        <v>435</v>
      </c>
      <c r="B440">
        <v>0.3265354486</v>
      </c>
      <c r="C440" s="1">
        <f t="shared" si="21"/>
        <v>2</v>
      </c>
      <c r="D440" s="54">
        <v>435</v>
      </c>
      <c r="E440" s="52">
        <f t="shared" si="22"/>
        <v>0.3265354486</v>
      </c>
      <c r="BC440" s="52">
        <f t="shared" si="20"/>
        <v>0.3265354486</v>
      </c>
    </row>
    <row r="441" spans="1:55" x14ac:dyDescent="0.25">
      <c r="A441" s="54">
        <v>436</v>
      </c>
      <c r="B441">
        <v>0.326444693599999</v>
      </c>
      <c r="C441" s="1">
        <f t="shared" si="21"/>
        <v>2</v>
      </c>
      <c r="D441" s="54">
        <v>436</v>
      </c>
      <c r="E441" s="52">
        <f t="shared" si="22"/>
        <v>0.326444693599999</v>
      </c>
      <c r="BC441" s="52">
        <f t="shared" si="20"/>
        <v>0.326444693599999</v>
      </c>
    </row>
    <row r="442" spans="1:55" x14ac:dyDescent="0.25">
      <c r="A442" s="54">
        <v>437</v>
      </c>
      <c r="B442">
        <v>0.32634383859999899</v>
      </c>
      <c r="C442" s="1">
        <f t="shared" si="21"/>
        <v>2</v>
      </c>
      <c r="D442" s="54">
        <v>437</v>
      </c>
      <c r="E442" s="52">
        <f t="shared" si="22"/>
        <v>0.32634383859999899</v>
      </c>
      <c r="BC442" s="52">
        <f t="shared" si="20"/>
        <v>0.32634383859999899</v>
      </c>
    </row>
    <row r="443" spans="1:55" x14ac:dyDescent="0.25">
      <c r="A443" s="54">
        <v>438</v>
      </c>
      <c r="B443">
        <v>0.32623297599999901</v>
      </c>
      <c r="C443" s="1">
        <f t="shared" si="21"/>
        <v>2</v>
      </c>
      <c r="D443" s="54">
        <v>438</v>
      </c>
      <c r="E443" s="52">
        <f t="shared" si="22"/>
        <v>0.32623297599999901</v>
      </c>
      <c r="BC443" s="52">
        <f t="shared" si="20"/>
        <v>0.32623297599999901</v>
      </c>
    </row>
    <row r="444" spans="1:55" x14ac:dyDescent="0.25">
      <c r="A444" s="54">
        <v>439</v>
      </c>
      <c r="B444">
        <v>0.32611219859999901</v>
      </c>
      <c r="C444" s="1">
        <f t="shared" si="21"/>
        <v>2</v>
      </c>
      <c r="D444" s="54">
        <v>439</v>
      </c>
      <c r="E444" s="52">
        <f t="shared" si="22"/>
        <v>0.32611219859999901</v>
      </c>
      <c r="BC444" s="52">
        <f t="shared" si="20"/>
        <v>0.32611219859999901</v>
      </c>
    </row>
    <row r="445" spans="1:55" x14ac:dyDescent="0.25">
      <c r="A445" s="54">
        <v>440</v>
      </c>
      <c r="B445">
        <v>0.325981598799999</v>
      </c>
      <c r="C445" s="1">
        <f t="shared" si="21"/>
        <v>2</v>
      </c>
      <c r="D445" s="54">
        <v>440</v>
      </c>
      <c r="E445" s="52">
        <f t="shared" si="22"/>
        <v>0.325981598799999</v>
      </c>
      <c r="BC445" s="52">
        <f t="shared" si="20"/>
        <v>0.325981598799999</v>
      </c>
    </row>
    <row r="446" spans="1:55" x14ac:dyDescent="0.25">
      <c r="A446" s="54">
        <v>441</v>
      </c>
      <c r="B446">
        <v>0.32584126879999997</v>
      </c>
      <c r="C446" s="1">
        <f t="shared" si="21"/>
        <v>2</v>
      </c>
      <c r="D446" s="54">
        <v>441</v>
      </c>
      <c r="E446" s="52">
        <f t="shared" si="22"/>
        <v>0.32584126879999997</v>
      </c>
      <c r="BC446" s="52">
        <f t="shared" si="20"/>
        <v>0.32584126879999997</v>
      </c>
    </row>
    <row r="447" spans="1:55" x14ac:dyDescent="0.25">
      <c r="A447" s="54">
        <v>442</v>
      </c>
      <c r="B447">
        <v>0.32569130159999998</v>
      </c>
      <c r="C447" s="1">
        <f t="shared" si="21"/>
        <v>2</v>
      </c>
      <c r="D447" s="54">
        <v>442</v>
      </c>
      <c r="E447" s="52">
        <f t="shared" si="22"/>
        <v>0.32569130159999998</v>
      </c>
      <c r="BC447" s="52">
        <f t="shared" si="20"/>
        <v>0.32569130159999998</v>
      </c>
    </row>
    <row r="448" spans="1:55" x14ac:dyDescent="0.25">
      <c r="A448" s="54">
        <v>443</v>
      </c>
      <c r="B448">
        <v>0.32553178919999998</v>
      </c>
      <c r="C448" s="1">
        <f t="shared" si="21"/>
        <v>2</v>
      </c>
      <c r="D448" s="54">
        <v>443</v>
      </c>
      <c r="E448" s="52">
        <f t="shared" si="22"/>
        <v>0.32553178919999998</v>
      </c>
      <c r="BC448" s="52">
        <f t="shared" si="20"/>
        <v>0.32553178919999998</v>
      </c>
    </row>
    <row r="449" spans="1:55" x14ac:dyDescent="0.25">
      <c r="A449" s="54">
        <v>444</v>
      </c>
      <c r="B449">
        <v>0.32536282419999901</v>
      </c>
      <c r="C449" s="1">
        <f t="shared" si="21"/>
        <v>2</v>
      </c>
      <c r="D449" s="54">
        <v>444</v>
      </c>
      <c r="E449" s="52">
        <f t="shared" si="22"/>
        <v>0.32536282419999901</v>
      </c>
      <c r="BC449" s="52">
        <f t="shared" si="20"/>
        <v>0.32536282419999901</v>
      </c>
    </row>
    <row r="450" spans="1:55" x14ac:dyDescent="0.25">
      <c r="A450" s="54">
        <v>445</v>
      </c>
      <c r="B450">
        <v>0.3251844988</v>
      </c>
      <c r="C450" s="1">
        <f t="shared" si="21"/>
        <v>2</v>
      </c>
      <c r="D450" s="54">
        <v>445</v>
      </c>
      <c r="E450" s="52">
        <f t="shared" si="22"/>
        <v>0.3251844988</v>
      </c>
      <c r="BC450" s="52">
        <f t="shared" si="20"/>
        <v>0.3251844988</v>
      </c>
    </row>
    <row r="451" spans="1:55" x14ac:dyDescent="0.25">
      <c r="A451" s="54">
        <v>446</v>
      </c>
      <c r="B451">
        <v>0.32499690539999998</v>
      </c>
      <c r="C451" s="1">
        <f t="shared" si="21"/>
        <v>2</v>
      </c>
      <c r="D451" s="54">
        <v>446</v>
      </c>
      <c r="E451" s="52">
        <f t="shared" si="22"/>
        <v>0.32499690539999998</v>
      </c>
      <c r="BC451" s="52">
        <f t="shared" si="20"/>
        <v>0.32499690539999998</v>
      </c>
    </row>
    <row r="452" spans="1:55" x14ac:dyDescent="0.25">
      <c r="A452" s="54">
        <v>447</v>
      </c>
      <c r="B452">
        <v>0.32480013600000002</v>
      </c>
      <c r="C452" s="1">
        <f t="shared" si="21"/>
        <v>2</v>
      </c>
      <c r="D452" s="54">
        <v>447</v>
      </c>
      <c r="E452" s="52">
        <f t="shared" si="22"/>
        <v>0.32480013600000002</v>
      </c>
      <c r="BC452" s="52">
        <f t="shared" si="20"/>
        <v>0.32480013600000002</v>
      </c>
    </row>
    <row r="453" spans="1:55" x14ac:dyDescent="0.25">
      <c r="A453" s="54">
        <v>448</v>
      </c>
      <c r="B453">
        <v>0.32459428279999902</v>
      </c>
      <c r="C453" s="1">
        <f t="shared" si="21"/>
        <v>2</v>
      </c>
      <c r="D453" s="54">
        <v>448</v>
      </c>
      <c r="E453" s="52">
        <f t="shared" si="22"/>
        <v>0.32459428279999902</v>
      </c>
      <c r="BC453" s="52">
        <f t="shared" ref="BC453:BC516" si="23">B453</f>
        <v>0.32459428279999902</v>
      </c>
    </row>
    <row r="454" spans="1:55" x14ac:dyDescent="0.25">
      <c r="A454" s="54">
        <v>449</v>
      </c>
      <c r="B454">
        <v>0.32437943740000003</v>
      </c>
      <c r="C454" s="1">
        <f t="shared" ref="C454:C517" si="24">IF(ROW()-$C$4&lt;=$C$2,1,2)</f>
        <v>2</v>
      </c>
      <c r="D454" s="54">
        <v>449</v>
      </c>
      <c r="E454" s="52">
        <f t="shared" ref="E454:E517" si="25">B454</f>
        <v>0.32437943740000003</v>
      </c>
      <c r="BC454" s="52">
        <f t="shared" si="23"/>
        <v>0.32437943740000003</v>
      </c>
    </row>
    <row r="455" spans="1:55" x14ac:dyDescent="0.25">
      <c r="A455" s="54">
        <v>450</v>
      </c>
      <c r="B455">
        <v>0.32415569179999998</v>
      </c>
      <c r="C455" s="1">
        <f t="shared" si="24"/>
        <v>2</v>
      </c>
      <c r="D455" s="54">
        <v>450</v>
      </c>
      <c r="E455" s="52">
        <f t="shared" si="25"/>
        <v>0.32415569179999998</v>
      </c>
      <c r="BC455" s="52">
        <f t="shared" si="23"/>
        <v>0.32415569179999998</v>
      </c>
    </row>
    <row r="456" spans="1:55" x14ac:dyDescent="0.25">
      <c r="A456" s="54">
        <v>451</v>
      </c>
      <c r="B456">
        <v>0.32392313739999901</v>
      </c>
      <c r="C456" s="1">
        <f t="shared" si="24"/>
        <v>2</v>
      </c>
      <c r="D456" s="54">
        <v>451</v>
      </c>
      <c r="E456" s="52">
        <f t="shared" si="25"/>
        <v>0.32392313739999901</v>
      </c>
      <c r="BC456" s="52">
        <f t="shared" si="23"/>
        <v>0.32392313739999901</v>
      </c>
    </row>
    <row r="457" spans="1:55" x14ac:dyDescent="0.25">
      <c r="A457" s="54">
        <v>452</v>
      </c>
      <c r="B457">
        <v>0.32368186599999998</v>
      </c>
      <c r="C457" s="1">
        <f t="shared" si="24"/>
        <v>2</v>
      </c>
      <c r="D457" s="54">
        <v>452</v>
      </c>
      <c r="E457" s="52">
        <f t="shared" si="25"/>
        <v>0.32368186599999998</v>
      </c>
      <c r="BC457" s="52">
        <f t="shared" si="23"/>
        <v>0.32368186599999998</v>
      </c>
    </row>
    <row r="458" spans="1:55" x14ac:dyDescent="0.25">
      <c r="A458" s="54">
        <v>453</v>
      </c>
      <c r="B458">
        <v>0.32343196819999998</v>
      </c>
      <c r="C458" s="1">
        <f t="shared" si="24"/>
        <v>2</v>
      </c>
      <c r="D458" s="54">
        <v>453</v>
      </c>
      <c r="E458" s="52">
        <f t="shared" si="25"/>
        <v>0.32343196819999998</v>
      </c>
      <c r="BC458" s="52">
        <f t="shared" si="23"/>
        <v>0.32343196819999998</v>
      </c>
    </row>
    <row r="459" spans="1:55" x14ac:dyDescent="0.25">
      <c r="A459" s="54">
        <v>454</v>
      </c>
      <c r="B459">
        <v>0.32317353559999901</v>
      </c>
      <c r="C459" s="1">
        <f t="shared" si="24"/>
        <v>2</v>
      </c>
      <c r="D459" s="54">
        <v>454</v>
      </c>
      <c r="E459" s="52">
        <f t="shared" si="25"/>
        <v>0.32317353559999901</v>
      </c>
      <c r="BC459" s="52">
        <f t="shared" si="23"/>
        <v>0.32317353559999901</v>
      </c>
    </row>
    <row r="460" spans="1:55" x14ac:dyDescent="0.25">
      <c r="A460" s="54">
        <v>455</v>
      </c>
      <c r="B460">
        <v>0.32290665879999902</v>
      </c>
      <c r="C460" s="1">
        <f t="shared" si="24"/>
        <v>2</v>
      </c>
      <c r="D460" s="54">
        <v>455</v>
      </c>
      <c r="E460" s="52">
        <f t="shared" si="25"/>
        <v>0.32290665879999902</v>
      </c>
      <c r="BC460" s="52">
        <f t="shared" si="23"/>
        <v>0.32290665879999902</v>
      </c>
    </row>
    <row r="461" spans="1:55" x14ac:dyDescent="0.25">
      <c r="A461" s="54">
        <v>456</v>
      </c>
      <c r="B461">
        <v>0.32263142839999998</v>
      </c>
      <c r="C461" s="1">
        <f t="shared" si="24"/>
        <v>2</v>
      </c>
      <c r="D461" s="54">
        <v>456</v>
      </c>
      <c r="E461" s="52">
        <f t="shared" si="25"/>
        <v>0.32263142839999998</v>
      </c>
      <c r="BC461" s="52">
        <f t="shared" si="23"/>
        <v>0.32263142839999998</v>
      </c>
    </row>
    <row r="462" spans="1:55" x14ac:dyDescent="0.25">
      <c r="A462" s="54">
        <v>457</v>
      </c>
      <c r="B462">
        <v>0.32234793480000001</v>
      </c>
      <c r="C462" s="1">
        <f t="shared" si="24"/>
        <v>2</v>
      </c>
      <c r="D462" s="54">
        <v>457</v>
      </c>
      <c r="E462" s="52">
        <f t="shared" si="25"/>
        <v>0.32234793480000001</v>
      </c>
      <c r="BC462" s="52">
        <f t="shared" si="23"/>
        <v>0.32234793480000001</v>
      </c>
    </row>
    <row r="463" spans="1:55" x14ac:dyDescent="0.25">
      <c r="A463" s="54">
        <v>458</v>
      </c>
      <c r="B463">
        <v>0.32205626799999998</v>
      </c>
      <c r="C463" s="1">
        <f t="shared" si="24"/>
        <v>2</v>
      </c>
      <c r="D463" s="54">
        <v>458</v>
      </c>
      <c r="E463" s="52">
        <f t="shared" si="25"/>
        <v>0.32205626799999998</v>
      </c>
      <c r="BC463" s="52">
        <f t="shared" si="23"/>
        <v>0.32205626799999998</v>
      </c>
    </row>
    <row r="464" spans="1:55" x14ac:dyDescent="0.25">
      <c r="A464" s="54">
        <v>459</v>
      </c>
      <c r="B464">
        <v>0.32175651799999999</v>
      </c>
      <c r="C464" s="1">
        <f t="shared" si="24"/>
        <v>2</v>
      </c>
      <c r="D464" s="54">
        <v>459</v>
      </c>
      <c r="E464" s="52">
        <f t="shared" si="25"/>
        <v>0.32175651799999999</v>
      </c>
      <c r="BC464" s="52">
        <f t="shared" si="23"/>
        <v>0.32175651799999999</v>
      </c>
    </row>
    <row r="465" spans="1:55" x14ac:dyDescent="0.25">
      <c r="A465" s="54">
        <v>460</v>
      </c>
      <c r="B465">
        <v>0.32144877459999999</v>
      </c>
      <c r="C465" s="1">
        <f t="shared" si="24"/>
        <v>2</v>
      </c>
      <c r="D465" s="54">
        <v>460</v>
      </c>
      <c r="E465" s="52">
        <f t="shared" si="25"/>
        <v>0.32144877459999999</v>
      </c>
      <c r="BC465" s="52">
        <f t="shared" si="23"/>
        <v>0.32144877459999999</v>
      </c>
    </row>
    <row r="466" spans="1:55" x14ac:dyDescent="0.25">
      <c r="A466" s="54">
        <v>461</v>
      </c>
      <c r="B466">
        <v>0.32113312659999899</v>
      </c>
      <c r="C466" s="1">
        <f t="shared" si="24"/>
        <v>2</v>
      </c>
      <c r="D466" s="54">
        <v>461</v>
      </c>
      <c r="E466" s="52">
        <f t="shared" si="25"/>
        <v>0.32113312659999899</v>
      </c>
      <c r="BC466" s="52">
        <f t="shared" si="23"/>
        <v>0.32113312659999899</v>
      </c>
    </row>
    <row r="467" spans="1:55" x14ac:dyDescent="0.25">
      <c r="A467" s="54">
        <v>462</v>
      </c>
      <c r="B467">
        <v>0.32080966359999902</v>
      </c>
      <c r="C467" s="1">
        <f t="shared" si="24"/>
        <v>2</v>
      </c>
      <c r="D467" s="54">
        <v>462</v>
      </c>
      <c r="E467" s="52">
        <f t="shared" si="25"/>
        <v>0.32080966359999902</v>
      </c>
      <c r="BC467" s="52">
        <f t="shared" si="23"/>
        <v>0.32080966359999902</v>
      </c>
    </row>
    <row r="468" spans="1:55" x14ac:dyDescent="0.25">
      <c r="A468" s="54">
        <v>463</v>
      </c>
      <c r="B468">
        <v>0.32047847400000001</v>
      </c>
      <c r="C468" s="1">
        <f t="shared" si="24"/>
        <v>2</v>
      </c>
      <c r="D468" s="54">
        <v>463</v>
      </c>
      <c r="E468" s="52">
        <f t="shared" si="25"/>
        <v>0.32047847400000001</v>
      </c>
      <c r="BC468" s="52">
        <f t="shared" si="23"/>
        <v>0.32047847400000001</v>
      </c>
    </row>
    <row r="469" spans="1:55" x14ac:dyDescent="0.25">
      <c r="A469" s="54">
        <v>464</v>
      </c>
      <c r="B469">
        <v>0.32013964639999998</v>
      </c>
      <c r="C469" s="1">
        <f t="shared" si="24"/>
        <v>2</v>
      </c>
      <c r="D469" s="54">
        <v>464</v>
      </c>
      <c r="E469" s="52">
        <f t="shared" si="25"/>
        <v>0.32013964639999998</v>
      </c>
      <c r="BC469" s="52">
        <f t="shared" si="23"/>
        <v>0.32013964639999998</v>
      </c>
    </row>
    <row r="470" spans="1:55" x14ac:dyDescent="0.25">
      <c r="A470" s="54">
        <v>465</v>
      </c>
      <c r="B470">
        <v>0.31979326879999997</v>
      </c>
      <c r="C470" s="1">
        <f t="shared" si="24"/>
        <v>2</v>
      </c>
      <c r="D470" s="54">
        <v>465</v>
      </c>
      <c r="E470" s="52">
        <f t="shared" si="25"/>
        <v>0.31979326879999997</v>
      </c>
      <c r="BC470" s="52">
        <f t="shared" si="23"/>
        <v>0.31979326879999997</v>
      </c>
    </row>
    <row r="471" spans="1:55" x14ac:dyDescent="0.25">
      <c r="A471" s="54">
        <v>466</v>
      </c>
      <c r="B471">
        <v>0.31943942920000001</v>
      </c>
      <c r="C471" s="1">
        <f t="shared" si="24"/>
        <v>2</v>
      </c>
      <c r="D471" s="54">
        <v>466</v>
      </c>
      <c r="E471" s="52">
        <f t="shared" si="25"/>
        <v>0.31943942920000001</v>
      </c>
      <c r="BC471" s="52">
        <f t="shared" si="23"/>
        <v>0.31943942920000001</v>
      </c>
    </row>
    <row r="472" spans="1:55" x14ac:dyDescent="0.25">
      <c r="A472" s="54">
        <v>467</v>
      </c>
      <c r="B472">
        <v>0.31907821479999998</v>
      </c>
      <c r="C472" s="1">
        <f t="shared" si="24"/>
        <v>2</v>
      </c>
      <c r="D472" s="54">
        <v>467</v>
      </c>
      <c r="E472" s="52">
        <f t="shared" si="25"/>
        <v>0.31907821479999998</v>
      </c>
      <c r="BC472" s="52">
        <f t="shared" si="23"/>
        <v>0.31907821479999998</v>
      </c>
    </row>
    <row r="473" spans="1:55" x14ac:dyDescent="0.25">
      <c r="A473" s="54">
        <v>468</v>
      </c>
      <c r="B473">
        <v>0.31870971279999999</v>
      </c>
      <c r="C473" s="1">
        <f t="shared" si="24"/>
        <v>2</v>
      </c>
      <c r="D473" s="54">
        <v>468</v>
      </c>
      <c r="E473" s="52">
        <f t="shared" si="25"/>
        <v>0.31870971279999999</v>
      </c>
      <c r="BC473" s="52">
        <f t="shared" si="23"/>
        <v>0.31870971279999999</v>
      </c>
    </row>
    <row r="474" spans="1:55" x14ac:dyDescent="0.25">
      <c r="A474" s="54">
        <v>469</v>
      </c>
      <c r="B474">
        <v>0.318334009999999</v>
      </c>
      <c r="C474" s="1">
        <f t="shared" si="24"/>
        <v>2</v>
      </c>
      <c r="D474" s="54">
        <v>469</v>
      </c>
      <c r="E474" s="52">
        <f t="shared" si="25"/>
        <v>0.318334009999999</v>
      </c>
      <c r="BC474" s="52">
        <f t="shared" si="23"/>
        <v>0.318334009999999</v>
      </c>
    </row>
    <row r="475" spans="1:55" x14ac:dyDescent="0.25">
      <c r="A475" s="54">
        <v>470</v>
      </c>
      <c r="B475">
        <v>0.31795119299999902</v>
      </c>
      <c r="C475" s="1">
        <f t="shared" si="24"/>
        <v>2</v>
      </c>
      <c r="D475" s="54">
        <v>470</v>
      </c>
      <c r="E475" s="52">
        <f t="shared" si="25"/>
        <v>0.31795119299999902</v>
      </c>
      <c r="BC475" s="52">
        <f t="shared" si="23"/>
        <v>0.31795119299999902</v>
      </c>
    </row>
    <row r="476" spans="1:55" x14ac:dyDescent="0.25">
      <c r="A476" s="54">
        <v>471</v>
      </c>
      <c r="B476">
        <v>0.31756134759999999</v>
      </c>
      <c r="C476" s="1">
        <f t="shared" si="24"/>
        <v>2</v>
      </c>
      <c r="D476" s="54">
        <v>471</v>
      </c>
      <c r="E476" s="52">
        <f t="shared" si="25"/>
        <v>0.31756134759999999</v>
      </c>
      <c r="BC476" s="52">
        <f t="shared" si="23"/>
        <v>0.31756134759999999</v>
      </c>
    </row>
    <row r="477" spans="1:55" x14ac:dyDescent="0.25">
      <c r="A477" s="54">
        <v>472</v>
      </c>
      <c r="B477">
        <v>0.31716455960000001</v>
      </c>
      <c r="C477" s="1">
        <f t="shared" si="24"/>
        <v>2</v>
      </c>
      <c r="D477" s="54">
        <v>472</v>
      </c>
      <c r="E477" s="52">
        <f t="shared" si="25"/>
        <v>0.31716455960000001</v>
      </c>
      <c r="BC477" s="52">
        <f t="shared" si="23"/>
        <v>0.31716455960000001</v>
      </c>
    </row>
    <row r="478" spans="1:55" x14ac:dyDescent="0.25">
      <c r="A478" s="54">
        <v>473</v>
      </c>
      <c r="B478">
        <v>0.31676091419999902</v>
      </c>
      <c r="C478" s="1">
        <f t="shared" si="24"/>
        <v>2</v>
      </c>
      <c r="D478" s="54">
        <v>473</v>
      </c>
      <c r="E478" s="52">
        <f t="shared" si="25"/>
        <v>0.31676091419999902</v>
      </c>
      <c r="BC478" s="52">
        <f t="shared" si="23"/>
        <v>0.31676091419999902</v>
      </c>
    </row>
    <row r="479" spans="1:55" x14ac:dyDescent="0.25">
      <c r="A479" s="54">
        <v>474</v>
      </c>
      <c r="B479">
        <v>0.31635049659999998</v>
      </c>
      <c r="C479" s="1">
        <f t="shared" si="24"/>
        <v>2</v>
      </c>
      <c r="D479" s="54">
        <v>474</v>
      </c>
      <c r="E479" s="52">
        <f t="shared" si="25"/>
        <v>0.31635049659999998</v>
      </c>
      <c r="BC479" s="52">
        <f t="shared" si="23"/>
        <v>0.31635049659999998</v>
      </c>
    </row>
    <row r="480" spans="1:55" x14ac:dyDescent="0.25">
      <c r="A480" s="54">
        <v>475</v>
      </c>
      <c r="B480">
        <v>0.31593339079999899</v>
      </c>
      <c r="C480" s="1">
        <f t="shared" si="24"/>
        <v>2</v>
      </c>
      <c r="D480" s="54">
        <v>475</v>
      </c>
      <c r="E480" s="52">
        <f t="shared" si="25"/>
        <v>0.31593339079999899</v>
      </c>
      <c r="BC480" s="52">
        <f t="shared" si="23"/>
        <v>0.31593339079999899</v>
      </c>
    </row>
    <row r="481" spans="1:55" x14ac:dyDescent="0.25">
      <c r="A481" s="54">
        <v>476</v>
      </c>
      <c r="B481">
        <v>0.31550968140000002</v>
      </c>
      <c r="C481" s="1">
        <f t="shared" si="24"/>
        <v>2</v>
      </c>
      <c r="D481" s="54">
        <v>476</v>
      </c>
      <c r="E481" s="52">
        <f t="shared" si="25"/>
        <v>0.31550968140000002</v>
      </c>
      <c r="BC481" s="52">
        <f t="shared" si="23"/>
        <v>0.31550968140000002</v>
      </c>
    </row>
    <row r="482" spans="1:55" x14ac:dyDescent="0.25">
      <c r="A482" s="54">
        <v>477</v>
      </c>
      <c r="B482">
        <v>0.31507945199999998</v>
      </c>
      <c r="C482" s="1">
        <f t="shared" si="24"/>
        <v>2</v>
      </c>
      <c r="D482" s="54">
        <v>477</v>
      </c>
      <c r="E482" s="52">
        <f t="shared" si="25"/>
        <v>0.31507945199999998</v>
      </c>
      <c r="BC482" s="52">
        <f t="shared" si="23"/>
        <v>0.31507945199999998</v>
      </c>
    </row>
    <row r="483" spans="1:55" x14ac:dyDescent="0.25">
      <c r="A483" s="54">
        <v>478</v>
      </c>
      <c r="B483">
        <v>0.31464278559999997</v>
      </c>
      <c r="C483" s="1">
        <f t="shared" si="24"/>
        <v>2</v>
      </c>
      <c r="D483" s="54">
        <v>478</v>
      </c>
      <c r="E483" s="52">
        <f t="shared" si="25"/>
        <v>0.31464278559999997</v>
      </c>
      <c r="BC483" s="52">
        <f t="shared" si="23"/>
        <v>0.31464278559999997</v>
      </c>
    </row>
    <row r="484" spans="1:55" x14ac:dyDescent="0.25">
      <c r="A484" s="54">
        <v>479</v>
      </c>
      <c r="B484">
        <v>0.31419976559999901</v>
      </c>
      <c r="C484" s="1">
        <f t="shared" si="24"/>
        <v>2</v>
      </c>
      <c r="D484" s="54">
        <v>479</v>
      </c>
      <c r="E484" s="52">
        <f t="shared" si="25"/>
        <v>0.31419976559999901</v>
      </c>
      <c r="BC484" s="52">
        <f t="shared" si="23"/>
        <v>0.31419976559999901</v>
      </c>
    </row>
    <row r="485" spans="1:55" x14ac:dyDescent="0.25">
      <c r="A485" s="54">
        <v>480</v>
      </c>
      <c r="B485">
        <v>0.313750474</v>
      </c>
      <c r="C485" s="1">
        <f t="shared" si="24"/>
        <v>2</v>
      </c>
      <c r="D485" s="54">
        <v>480</v>
      </c>
      <c r="E485" s="52">
        <f t="shared" si="25"/>
        <v>0.313750474</v>
      </c>
      <c r="BC485" s="52">
        <f t="shared" si="23"/>
        <v>0.313750474</v>
      </c>
    </row>
    <row r="486" spans="1:55" x14ac:dyDescent="0.25">
      <c r="A486" s="54">
        <v>481</v>
      </c>
      <c r="B486">
        <v>0.31329499299999902</v>
      </c>
      <c r="C486" s="1">
        <f t="shared" si="24"/>
        <v>2</v>
      </c>
      <c r="D486" s="54">
        <v>481</v>
      </c>
      <c r="E486" s="52">
        <f t="shared" si="25"/>
        <v>0.31329499299999902</v>
      </c>
      <c r="BC486" s="52">
        <f t="shared" si="23"/>
        <v>0.31329499299999902</v>
      </c>
    </row>
    <row r="487" spans="1:55" x14ac:dyDescent="0.25">
      <c r="A487" s="54">
        <v>482</v>
      </c>
      <c r="B487">
        <v>0.31283340440000001</v>
      </c>
      <c r="C487" s="1">
        <f t="shared" si="24"/>
        <v>2</v>
      </c>
      <c r="D487" s="54">
        <v>482</v>
      </c>
      <c r="E487" s="52">
        <f t="shared" si="25"/>
        <v>0.31283340440000001</v>
      </c>
      <c r="BC487" s="52">
        <f t="shared" si="23"/>
        <v>0.31283340440000001</v>
      </c>
    </row>
    <row r="488" spans="1:55" x14ac:dyDescent="0.25">
      <c r="A488" s="54">
        <v>483</v>
      </c>
      <c r="B488">
        <v>0.31236578899999901</v>
      </c>
      <c r="C488" s="1">
        <f t="shared" si="24"/>
        <v>2</v>
      </c>
      <c r="D488" s="54">
        <v>483</v>
      </c>
      <c r="E488" s="52">
        <f t="shared" si="25"/>
        <v>0.31236578899999901</v>
      </c>
      <c r="BC488" s="52">
        <f t="shared" si="23"/>
        <v>0.31236578899999901</v>
      </c>
    </row>
    <row r="489" spans="1:55" x14ac:dyDescent="0.25">
      <c r="A489" s="54">
        <v>484</v>
      </c>
      <c r="B489">
        <v>0.31189222779999998</v>
      </c>
      <c r="C489" s="1">
        <f t="shared" si="24"/>
        <v>2</v>
      </c>
      <c r="D489" s="54">
        <v>484</v>
      </c>
      <c r="E489" s="52">
        <f t="shared" si="25"/>
        <v>0.31189222779999998</v>
      </c>
      <c r="BC489" s="52">
        <f t="shared" si="23"/>
        <v>0.31189222779999998</v>
      </c>
    </row>
    <row r="490" spans="1:55" x14ac:dyDescent="0.25">
      <c r="A490" s="54">
        <v>485</v>
      </c>
      <c r="B490">
        <v>0.3114128008</v>
      </c>
      <c r="C490" s="1">
        <f t="shared" si="24"/>
        <v>2</v>
      </c>
      <c r="D490" s="54">
        <v>485</v>
      </c>
      <c r="E490" s="52">
        <f t="shared" si="25"/>
        <v>0.3114128008</v>
      </c>
      <c r="BC490" s="52">
        <f t="shared" si="23"/>
        <v>0.3114128008</v>
      </c>
    </row>
    <row r="491" spans="1:55" x14ac:dyDescent="0.25">
      <c r="A491" s="54">
        <v>486</v>
      </c>
      <c r="B491">
        <v>0.31092758819999999</v>
      </c>
      <c r="C491" s="1">
        <f t="shared" si="24"/>
        <v>2</v>
      </c>
      <c r="D491" s="54">
        <v>486</v>
      </c>
      <c r="E491" s="52">
        <f t="shared" si="25"/>
        <v>0.31092758819999999</v>
      </c>
      <c r="BC491" s="52">
        <f t="shared" si="23"/>
        <v>0.31092758819999999</v>
      </c>
    </row>
    <row r="492" spans="1:55" x14ac:dyDescent="0.25">
      <c r="A492" s="54">
        <v>487</v>
      </c>
      <c r="B492">
        <v>0.310436669</v>
      </c>
      <c r="C492" s="1">
        <f t="shared" si="24"/>
        <v>2</v>
      </c>
      <c r="D492" s="54">
        <v>487</v>
      </c>
      <c r="E492" s="52">
        <f t="shared" si="25"/>
        <v>0.310436669</v>
      </c>
      <c r="BC492" s="52">
        <f t="shared" si="23"/>
        <v>0.310436669</v>
      </c>
    </row>
    <row r="493" spans="1:55" x14ac:dyDescent="0.25">
      <c r="A493" s="54">
        <v>488</v>
      </c>
      <c r="B493">
        <v>0.30994012239999902</v>
      </c>
      <c r="C493" s="1">
        <f t="shared" si="24"/>
        <v>2</v>
      </c>
      <c r="D493" s="54">
        <v>488</v>
      </c>
      <c r="E493" s="52">
        <f t="shared" si="25"/>
        <v>0.30994012239999902</v>
      </c>
      <c r="BC493" s="52">
        <f t="shared" si="23"/>
        <v>0.30994012239999902</v>
      </c>
    </row>
    <row r="494" spans="1:55" x14ac:dyDescent="0.25">
      <c r="A494" s="54">
        <v>489</v>
      </c>
      <c r="B494">
        <v>0.30943802659999903</v>
      </c>
      <c r="C494" s="1">
        <f t="shared" si="24"/>
        <v>2</v>
      </c>
      <c r="D494" s="54">
        <v>489</v>
      </c>
      <c r="E494" s="52">
        <f t="shared" si="25"/>
        <v>0.30943802659999903</v>
      </c>
      <c r="BC494" s="52">
        <f t="shared" si="23"/>
        <v>0.30943802659999903</v>
      </c>
    </row>
    <row r="495" spans="1:55" x14ac:dyDescent="0.25">
      <c r="A495" s="54">
        <v>490</v>
      </c>
      <c r="B495">
        <v>0.30893045959999998</v>
      </c>
      <c r="C495" s="1">
        <f t="shared" si="24"/>
        <v>2</v>
      </c>
      <c r="D495" s="54">
        <v>490</v>
      </c>
      <c r="E495" s="52">
        <f t="shared" si="25"/>
        <v>0.30893045959999998</v>
      </c>
      <c r="BC495" s="52">
        <f t="shared" si="23"/>
        <v>0.30893045959999998</v>
      </c>
    </row>
    <row r="496" spans="1:55" x14ac:dyDescent="0.25">
      <c r="A496" s="54">
        <v>491</v>
      </c>
      <c r="B496">
        <v>0.3084174992</v>
      </c>
      <c r="C496" s="1">
        <f t="shared" si="24"/>
        <v>2</v>
      </c>
      <c r="D496" s="54">
        <v>491</v>
      </c>
      <c r="E496" s="52">
        <f t="shared" si="25"/>
        <v>0.3084174992</v>
      </c>
      <c r="BC496" s="52">
        <f t="shared" si="23"/>
        <v>0.3084174992</v>
      </c>
    </row>
    <row r="497" spans="1:55" x14ac:dyDescent="0.25">
      <c r="A497" s="54">
        <v>492</v>
      </c>
      <c r="B497">
        <v>0.30789922199999997</v>
      </c>
      <c r="C497" s="1">
        <f t="shared" si="24"/>
        <v>2</v>
      </c>
      <c r="D497" s="54">
        <v>492</v>
      </c>
      <c r="E497" s="52">
        <f t="shared" si="25"/>
        <v>0.30789922199999997</v>
      </c>
      <c r="BC497" s="52">
        <f t="shared" si="23"/>
        <v>0.30789922199999997</v>
      </c>
    </row>
    <row r="498" spans="1:55" x14ac:dyDescent="0.25">
      <c r="A498" s="54">
        <v>493</v>
      </c>
      <c r="B498">
        <v>0.30737570479999998</v>
      </c>
      <c r="C498" s="1">
        <f t="shared" si="24"/>
        <v>2</v>
      </c>
      <c r="D498" s="54">
        <v>493</v>
      </c>
      <c r="E498" s="52">
        <f t="shared" si="25"/>
        <v>0.30737570479999998</v>
      </c>
      <c r="BC498" s="52">
        <f t="shared" si="23"/>
        <v>0.30737570479999998</v>
      </c>
    </row>
    <row r="499" spans="1:55" x14ac:dyDescent="0.25">
      <c r="A499" s="54">
        <v>494</v>
      </c>
      <c r="B499">
        <v>0.30684702380000001</v>
      </c>
      <c r="C499" s="1">
        <f t="shared" si="24"/>
        <v>2</v>
      </c>
      <c r="D499" s="54">
        <v>494</v>
      </c>
      <c r="E499" s="52">
        <f t="shared" si="25"/>
        <v>0.30684702380000001</v>
      </c>
      <c r="BC499" s="52">
        <f t="shared" si="23"/>
        <v>0.30684702380000001</v>
      </c>
    </row>
    <row r="500" spans="1:55" x14ac:dyDescent="0.25">
      <c r="A500" s="54">
        <v>495</v>
      </c>
      <c r="B500">
        <v>0.3063132542</v>
      </c>
      <c r="C500" s="1">
        <f t="shared" si="24"/>
        <v>2</v>
      </c>
      <c r="D500" s="54">
        <v>495</v>
      </c>
      <c r="E500" s="52">
        <f t="shared" si="25"/>
        <v>0.3063132542</v>
      </c>
      <c r="BC500" s="52">
        <f t="shared" si="23"/>
        <v>0.3063132542</v>
      </c>
    </row>
    <row r="501" spans="1:55" x14ac:dyDescent="0.25">
      <c r="A501" s="54">
        <v>496</v>
      </c>
      <c r="B501">
        <v>0.30577447139999903</v>
      </c>
      <c r="C501" s="1">
        <f t="shared" si="24"/>
        <v>2</v>
      </c>
      <c r="D501" s="54">
        <v>496</v>
      </c>
      <c r="E501" s="52">
        <f t="shared" si="25"/>
        <v>0.30577447139999903</v>
      </c>
      <c r="BC501" s="52">
        <f t="shared" si="23"/>
        <v>0.30577447139999903</v>
      </c>
    </row>
    <row r="502" spans="1:55" x14ac:dyDescent="0.25">
      <c r="A502" s="54">
        <v>497</v>
      </c>
      <c r="B502">
        <v>0.30523075</v>
      </c>
      <c r="C502" s="1">
        <f t="shared" si="24"/>
        <v>2</v>
      </c>
      <c r="D502" s="54">
        <v>497</v>
      </c>
      <c r="E502" s="52">
        <f t="shared" si="25"/>
        <v>0.30523075</v>
      </c>
      <c r="BC502" s="52">
        <f t="shared" si="23"/>
        <v>0.30523075</v>
      </c>
    </row>
    <row r="503" spans="1:55" x14ac:dyDescent="0.25">
      <c r="A503" s="54">
        <v>498</v>
      </c>
      <c r="B503">
        <v>0.30468216419999999</v>
      </c>
      <c r="C503" s="1">
        <f t="shared" si="24"/>
        <v>2</v>
      </c>
      <c r="D503" s="54">
        <v>498</v>
      </c>
      <c r="E503" s="52">
        <f t="shared" si="25"/>
        <v>0.30468216419999999</v>
      </c>
      <c r="BC503" s="52">
        <f t="shared" si="23"/>
        <v>0.30468216419999999</v>
      </c>
    </row>
    <row r="504" spans="1:55" x14ac:dyDescent="0.25">
      <c r="A504" s="54">
        <v>499</v>
      </c>
      <c r="B504">
        <v>0.30412878739999999</v>
      </c>
      <c r="C504" s="1">
        <f t="shared" si="24"/>
        <v>2</v>
      </c>
      <c r="D504" s="54">
        <v>499</v>
      </c>
      <c r="E504" s="52">
        <f t="shared" si="25"/>
        <v>0.30412878739999999</v>
      </c>
      <c r="BC504" s="52">
        <f t="shared" si="23"/>
        <v>0.30412878739999999</v>
      </c>
    </row>
    <row r="505" spans="1:55" x14ac:dyDescent="0.25">
      <c r="A505" s="54">
        <v>500</v>
      </c>
      <c r="B505">
        <v>0.30357069279999999</v>
      </c>
      <c r="C505" s="1">
        <f t="shared" si="24"/>
        <v>2</v>
      </c>
      <c r="D505" s="54">
        <v>500</v>
      </c>
      <c r="E505" s="52">
        <f t="shared" si="25"/>
        <v>0.30357069279999999</v>
      </c>
      <c r="BC505" s="52">
        <f t="shared" si="23"/>
        <v>0.30357069279999999</v>
      </c>
    </row>
    <row r="506" spans="1:55" x14ac:dyDescent="0.25">
      <c r="A506" s="54">
        <v>501</v>
      </c>
      <c r="B506">
        <v>0.30300795320000001</v>
      </c>
      <c r="C506" s="1">
        <f t="shared" si="24"/>
        <v>2</v>
      </c>
      <c r="D506" s="54">
        <v>501</v>
      </c>
      <c r="E506" s="52">
        <f t="shared" si="25"/>
        <v>0.30300795320000001</v>
      </c>
      <c r="BC506" s="52">
        <f t="shared" si="23"/>
        <v>0.30300795320000001</v>
      </c>
    </row>
    <row r="507" spans="1:55" x14ac:dyDescent="0.25">
      <c r="A507" s="54">
        <v>502</v>
      </c>
      <c r="B507">
        <v>0.30244064059999998</v>
      </c>
      <c r="C507" s="1">
        <f t="shared" si="24"/>
        <v>2</v>
      </c>
      <c r="D507" s="54">
        <v>502</v>
      </c>
      <c r="E507" s="52">
        <f t="shared" si="25"/>
        <v>0.30244064059999998</v>
      </c>
      <c r="BC507" s="52">
        <f t="shared" si="23"/>
        <v>0.30244064059999998</v>
      </c>
    </row>
    <row r="508" spans="1:55" x14ac:dyDescent="0.25">
      <c r="A508" s="54">
        <v>503</v>
      </c>
      <c r="B508">
        <v>0.30186882679999999</v>
      </c>
      <c r="C508" s="1">
        <f t="shared" si="24"/>
        <v>2</v>
      </c>
      <c r="D508" s="54">
        <v>503</v>
      </c>
      <c r="E508" s="52">
        <f t="shared" si="25"/>
        <v>0.30186882679999999</v>
      </c>
      <c r="BC508" s="52">
        <f t="shared" si="23"/>
        <v>0.30186882679999999</v>
      </c>
    </row>
    <row r="509" spans="1:55" x14ac:dyDescent="0.25">
      <c r="A509" s="54">
        <v>504</v>
      </c>
      <c r="B509">
        <v>0.30129258279999999</v>
      </c>
      <c r="C509" s="1">
        <f t="shared" si="24"/>
        <v>2</v>
      </c>
      <c r="D509" s="54">
        <v>504</v>
      </c>
      <c r="E509" s="52">
        <f t="shared" si="25"/>
        <v>0.30129258279999999</v>
      </c>
      <c r="BC509" s="52">
        <f t="shared" si="23"/>
        <v>0.30129258279999999</v>
      </c>
    </row>
    <row r="510" spans="1:55" x14ac:dyDescent="0.25">
      <c r="A510" s="54">
        <v>505</v>
      </c>
      <c r="B510">
        <v>0.3007119794</v>
      </c>
      <c r="C510" s="1">
        <f t="shared" si="24"/>
        <v>2</v>
      </c>
      <c r="D510" s="54">
        <v>505</v>
      </c>
      <c r="E510" s="52">
        <f t="shared" si="25"/>
        <v>0.3007119794</v>
      </c>
      <c r="BC510" s="52">
        <f t="shared" si="23"/>
        <v>0.3007119794</v>
      </c>
    </row>
    <row r="511" spans="1:55" x14ac:dyDescent="0.25">
      <c r="A511" s="54">
        <v>506</v>
      </c>
      <c r="B511">
        <v>0.30012708659999998</v>
      </c>
      <c r="C511" s="1">
        <f t="shared" si="24"/>
        <v>2</v>
      </c>
      <c r="D511" s="54">
        <v>506</v>
      </c>
      <c r="E511" s="52">
        <f t="shared" si="25"/>
        <v>0.30012708659999998</v>
      </c>
      <c r="BC511" s="52">
        <f t="shared" si="23"/>
        <v>0.30012708659999998</v>
      </c>
    </row>
    <row r="512" spans="1:55" x14ac:dyDescent="0.25">
      <c r="A512" s="54">
        <v>507</v>
      </c>
      <c r="B512">
        <v>0.2995379742</v>
      </c>
      <c r="C512" s="1">
        <f t="shared" si="24"/>
        <v>2</v>
      </c>
      <c r="D512" s="54">
        <v>507</v>
      </c>
      <c r="E512" s="52">
        <f t="shared" si="25"/>
        <v>0.2995379742</v>
      </c>
      <c r="BC512" s="52">
        <f t="shared" si="23"/>
        <v>0.2995379742</v>
      </c>
    </row>
    <row r="513" spans="1:55" x14ac:dyDescent="0.25">
      <c r="A513" s="54">
        <v>508</v>
      </c>
      <c r="B513">
        <v>0.29894471119999999</v>
      </c>
      <c r="C513" s="1">
        <f t="shared" si="24"/>
        <v>2</v>
      </c>
      <c r="D513" s="54">
        <v>508</v>
      </c>
      <c r="E513" s="52">
        <f t="shared" si="25"/>
        <v>0.29894471119999999</v>
      </c>
      <c r="BC513" s="52">
        <f t="shared" si="23"/>
        <v>0.29894471119999999</v>
      </c>
    </row>
    <row r="514" spans="1:55" x14ac:dyDescent="0.25">
      <c r="A514" s="54">
        <v>509</v>
      </c>
      <c r="B514">
        <v>0.29834736619999902</v>
      </c>
      <c r="C514" s="1">
        <f t="shared" si="24"/>
        <v>2</v>
      </c>
      <c r="D514" s="54">
        <v>509</v>
      </c>
      <c r="E514" s="52">
        <f t="shared" si="25"/>
        <v>0.29834736619999902</v>
      </c>
      <c r="BC514" s="52">
        <f t="shared" si="23"/>
        <v>0.29834736619999902</v>
      </c>
    </row>
    <row r="515" spans="1:55" x14ac:dyDescent="0.25">
      <c r="A515" s="54">
        <v>510</v>
      </c>
      <c r="B515">
        <v>0.29774600759999997</v>
      </c>
      <c r="C515" s="1">
        <f t="shared" si="24"/>
        <v>2</v>
      </c>
      <c r="D515" s="54">
        <v>510</v>
      </c>
      <c r="E515" s="52">
        <f t="shared" si="25"/>
        <v>0.29774600759999997</v>
      </c>
      <c r="BC515" s="52">
        <f t="shared" si="23"/>
        <v>0.29774600759999997</v>
      </c>
    </row>
    <row r="516" spans="1:55" x14ac:dyDescent="0.25">
      <c r="A516" s="54">
        <v>511</v>
      </c>
      <c r="B516">
        <v>0.29714070279999999</v>
      </c>
      <c r="C516" s="1">
        <f t="shared" si="24"/>
        <v>2</v>
      </c>
      <c r="D516" s="54">
        <v>511</v>
      </c>
      <c r="E516" s="52">
        <f t="shared" si="25"/>
        <v>0.29714070279999999</v>
      </c>
      <c r="BC516" s="52">
        <f t="shared" si="23"/>
        <v>0.29714070279999999</v>
      </c>
    </row>
    <row r="517" spans="1:55" x14ac:dyDescent="0.25">
      <c r="A517" s="54">
        <v>512</v>
      </c>
      <c r="B517">
        <v>0.29653151899999902</v>
      </c>
      <c r="C517" s="1">
        <f t="shared" si="24"/>
        <v>2</v>
      </c>
      <c r="D517" s="54">
        <v>512</v>
      </c>
      <c r="E517" s="52">
        <f t="shared" si="25"/>
        <v>0.29653151899999902</v>
      </c>
      <c r="BC517" s="52">
        <f t="shared" ref="BC517:BC580" si="26">B517</f>
        <v>0.29653151899999902</v>
      </c>
    </row>
    <row r="518" spans="1:55" x14ac:dyDescent="0.25">
      <c r="A518" s="54">
        <v>513</v>
      </c>
      <c r="B518">
        <v>0.29591852259999901</v>
      </c>
      <c r="C518" s="1">
        <f t="shared" ref="C518:C581" si="27">IF(ROW()-$C$4&lt;=$C$2,1,2)</f>
        <v>2</v>
      </c>
      <c r="D518" s="54">
        <v>513</v>
      </c>
      <c r="E518" s="52">
        <f t="shared" ref="E518:E581" si="28">B518</f>
        <v>0.29591852259999901</v>
      </c>
      <c r="BC518" s="52">
        <f t="shared" si="26"/>
        <v>0.29591852259999901</v>
      </c>
    </row>
    <row r="519" spans="1:55" x14ac:dyDescent="0.25">
      <c r="A519" s="54">
        <v>514</v>
      </c>
      <c r="B519">
        <v>0.29530178000000001</v>
      </c>
      <c r="C519" s="1">
        <f t="shared" si="27"/>
        <v>2</v>
      </c>
      <c r="D519" s="54">
        <v>514</v>
      </c>
      <c r="E519" s="52">
        <f t="shared" si="28"/>
        <v>0.29530178000000001</v>
      </c>
      <c r="BC519" s="52">
        <f t="shared" si="26"/>
        <v>0.29530178000000001</v>
      </c>
    </row>
    <row r="520" spans="1:55" x14ac:dyDescent="0.25">
      <c r="A520" s="54">
        <v>515</v>
      </c>
      <c r="B520">
        <v>0.294681356599999</v>
      </c>
      <c r="C520" s="1">
        <f t="shared" si="27"/>
        <v>2</v>
      </c>
      <c r="D520" s="54">
        <v>515</v>
      </c>
      <c r="E520" s="52">
        <f t="shared" si="28"/>
        <v>0.294681356599999</v>
      </c>
      <c r="BC520" s="52">
        <f t="shared" si="26"/>
        <v>0.294681356599999</v>
      </c>
    </row>
    <row r="521" spans="1:55" x14ac:dyDescent="0.25">
      <c r="A521" s="54">
        <v>516</v>
      </c>
      <c r="B521">
        <v>0.29405731759999998</v>
      </c>
      <c r="C521" s="1">
        <f t="shared" si="27"/>
        <v>2</v>
      </c>
      <c r="D521" s="54">
        <v>516</v>
      </c>
      <c r="E521" s="52">
        <f t="shared" si="28"/>
        <v>0.29405731759999998</v>
      </c>
      <c r="BC521" s="52">
        <f t="shared" si="26"/>
        <v>0.29405731759999998</v>
      </c>
    </row>
    <row r="522" spans="1:55" x14ac:dyDescent="0.25">
      <c r="A522" s="54">
        <v>517</v>
      </c>
      <c r="B522">
        <v>0.29342972759999902</v>
      </c>
      <c r="C522" s="1">
        <f t="shared" si="27"/>
        <v>2</v>
      </c>
      <c r="D522" s="54">
        <v>517</v>
      </c>
      <c r="E522" s="52">
        <f t="shared" si="28"/>
        <v>0.29342972759999902</v>
      </c>
      <c r="BC522" s="52">
        <f t="shared" si="26"/>
        <v>0.29342972759999902</v>
      </c>
    </row>
    <row r="523" spans="1:55" x14ac:dyDescent="0.25">
      <c r="A523" s="54">
        <v>518</v>
      </c>
      <c r="B523">
        <v>0.29279865039999903</v>
      </c>
      <c r="C523" s="1">
        <f t="shared" si="27"/>
        <v>2</v>
      </c>
      <c r="D523" s="54">
        <v>518</v>
      </c>
      <c r="E523" s="52">
        <f t="shared" si="28"/>
        <v>0.29279865039999903</v>
      </c>
      <c r="BC523" s="52">
        <f t="shared" si="26"/>
        <v>0.29279865039999903</v>
      </c>
    </row>
    <row r="524" spans="1:55" x14ac:dyDescent="0.25">
      <c r="A524" s="54">
        <v>519</v>
      </c>
      <c r="B524">
        <v>0.29216414979999999</v>
      </c>
      <c r="C524" s="1">
        <f t="shared" si="27"/>
        <v>2</v>
      </c>
      <c r="D524" s="54">
        <v>519</v>
      </c>
      <c r="E524" s="52">
        <f t="shared" si="28"/>
        <v>0.29216414979999999</v>
      </c>
      <c r="BC524" s="52">
        <f t="shared" si="26"/>
        <v>0.29216414979999999</v>
      </c>
    </row>
    <row r="525" spans="1:55" x14ac:dyDescent="0.25">
      <c r="A525" s="54">
        <v>520</v>
      </c>
      <c r="B525">
        <v>0.29152628879999998</v>
      </c>
      <c r="C525" s="1">
        <f t="shared" si="27"/>
        <v>2</v>
      </c>
      <c r="D525" s="54">
        <v>520</v>
      </c>
      <c r="E525" s="52">
        <f t="shared" si="28"/>
        <v>0.29152628879999998</v>
      </c>
      <c r="BC525" s="52">
        <f t="shared" si="26"/>
        <v>0.29152628879999998</v>
      </c>
    </row>
    <row r="526" spans="1:55" x14ac:dyDescent="0.25">
      <c r="A526" s="54">
        <v>521</v>
      </c>
      <c r="B526">
        <v>0.29088512999999999</v>
      </c>
      <c r="C526" s="1">
        <f t="shared" si="27"/>
        <v>2</v>
      </c>
      <c r="D526" s="54">
        <v>521</v>
      </c>
      <c r="E526" s="52">
        <f t="shared" si="28"/>
        <v>0.29088512999999999</v>
      </c>
      <c r="BC526" s="52">
        <f t="shared" si="26"/>
        <v>0.29088512999999999</v>
      </c>
    </row>
    <row r="527" spans="1:55" x14ac:dyDescent="0.25">
      <c r="A527" s="54">
        <v>522</v>
      </c>
      <c r="B527">
        <v>0.29024073540000001</v>
      </c>
      <c r="C527" s="1">
        <f t="shared" si="27"/>
        <v>2</v>
      </c>
      <c r="D527" s="54">
        <v>522</v>
      </c>
      <c r="E527" s="52">
        <f t="shared" si="28"/>
        <v>0.29024073540000001</v>
      </c>
      <c r="BC527" s="52">
        <f t="shared" si="26"/>
        <v>0.29024073540000001</v>
      </c>
    </row>
    <row r="528" spans="1:55" x14ac:dyDescent="0.25">
      <c r="A528" s="54">
        <v>523</v>
      </c>
      <c r="B528">
        <v>0.28959316639999999</v>
      </c>
      <c r="C528" s="1">
        <f t="shared" si="27"/>
        <v>2</v>
      </c>
      <c r="D528" s="54">
        <v>523</v>
      </c>
      <c r="E528" s="52">
        <f t="shared" si="28"/>
        <v>0.28959316639999999</v>
      </c>
      <c r="BC528" s="52">
        <f t="shared" si="26"/>
        <v>0.28959316639999999</v>
      </c>
    </row>
    <row r="529" spans="1:55" x14ac:dyDescent="0.25">
      <c r="A529" s="54">
        <v>524</v>
      </c>
      <c r="B529">
        <v>0.288942484</v>
      </c>
      <c r="C529" s="1">
        <f t="shared" si="27"/>
        <v>2</v>
      </c>
      <c r="D529" s="54">
        <v>524</v>
      </c>
      <c r="E529" s="52">
        <f t="shared" si="28"/>
        <v>0.288942484</v>
      </c>
      <c r="BC529" s="52">
        <f t="shared" si="26"/>
        <v>0.288942484</v>
      </c>
    </row>
    <row r="530" spans="1:55" x14ac:dyDescent="0.25">
      <c r="A530" s="54">
        <v>525</v>
      </c>
      <c r="B530">
        <v>0.28828874899999901</v>
      </c>
      <c r="C530" s="1">
        <f t="shared" si="27"/>
        <v>2</v>
      </c>
      <c r="D530" s="54">
        <v>525</v>
      </c>
      <c r="E530" s="52">
        <f t="shared" si="28"/>
        <v>0.28828874899999901</v>
      </c>
      <c r="BC530" s="52">
        <f t="shared" si="26"/>
        <v>0.28828874899999901</v>
      </c>
    </row>
    <row r="531" spans="1:55" x14ac:dyDescent="0.25">
      <c r="A531" s="54">
        <v>526</v>
      </c>
      <c r="B531">
        <v>0.28763202139999999</v>
      </c>
      <c r="C531" s="1">
        <f t="shared" si="27"/>
        <v>2</v>
      </c>
      <c r="D531" s="54">
        <v>526</v>
      </c>
      <c r="E531" s="52">
        <f t="shared" si="28"/>
        <v>0.28763202139999999</v>
      </c>
      <c r="BC531" s="52">
        <f t="shared" si="26"/>
        <v>0.28763202139999999</v>
      </c>
    </row>
    <row r="532" spans="1:55" x14ac:dyDescent="0.25">
      <c r="A532" s="54">
        <v>527</v>
      </c>
      <c r="B532">
        <v>0.28697236040000002</v>
      </c>
      <c r="C532" s="1">
        <f t="shared" si="27"/>
        <v>2</v>
      </c>
      <c r="D532" s="54">
        <v>527</v>
      </c>
      <c r="E532" s="52">
        <f t="shared" si="28"/>
        <v>0.28697236040000002</v>
      </c>
      <c r="BC532" s="52">
        <f t="shared" si="26"/>
        <v>0.28697236040000002</v>
      </c>
    </row>
    <row r="533" spans="1:55" x14ac:dyDescent="0.25">
      <c r="A533" s="54">
        <v>528</v>
      </c>
      <c r="B533">
        <v>0.28630982499999902</v>
      </c>
      <c r="C533" s="1">
        <f t="shared" si="27"/>
        <v>2</v>
      </c>
      <c r="D533" s="54">
        <v>528</v>
      </c>
      <c r="E533" s="52">
        <f t="shared" si="28"/>
        <v>0.28630982499999902</v>
      </c>
      <c r="BC533" s="52">
        <f t="shared" si="26"/>
        <v>0.28630982499999902</v>
      </c>
    </row>
    <row r="534" spans="1:55" x14ac:dyDescent="0.25">
      <c r="A534" s="54">
        <v>529</v>
      </c>
      <c r="B534">
        <v>0.2856444742</v>
      </c>
      <c r="C534" s="1">
        <f t="shared" si="27"/>
        <v>2</v>
      </c>
      <c r="D534" s="54">
        <v>529</v>
      </c>
      <c r="E534" s="52">
        <f t="shared" si="28"/>
        <v>0.2856444742</v>
      </c>
      <c r="BC534" s="52">
        <f t="shared" si="26"/>
        <v>0.2856444742</v>
      </c>
    </row>
    <row r="535" spans="1:55" x14ac:dyDescent="0.25">
      <c r="A535" s="54">
        <v>530</v>
      </c>
      <c r="B535">
        <v>0.2849763656</v>
      </c>
      <c r="C535" s="1">
        <f t="shared" si="27"/>
        <v>2</v>
      </c>
      <c r="D535" s="54">
        <v>530</v>
      </c>
      <c r="E535" s="52">
        <f t="shared" si="28"/>
        <v>0.2849763656</v>
      </c>
      <c r="BC535" s="52">
        <f t="shared" si="26"/>
        <v>0.2849763656</v>
      </c>
    </row>
    <row r="536" spans="1:55" x14ac:dyDescent="0.25">
      <c r="A536" s="54">
        <v>531</v>
      </c>
      <c r="B536">
        <v>0.28430555659999901</v>
      </c>
      <c r="C536" s="1">
        <f t="shared" si="27"/>
        <v>2</v>
      </c>
      <c r="D536" s="54">
        <v>531</v>
      </c>
      <c r="E536" s="52">
        <f t="shared" si="28"/>
        <v>0.28430555659999901</v>
      </c>
      <c r="BC536" s="52">
        <f t="shared" si="26"/>
        <v>0.28430555659999901</v>
      </c>
    </row>
    <row r="537" spans="1:55" x14ac:dyDescent="0.25">
      <c r="A537" s="54">
        <v>532</v>
      </c>
      <c r="B537">
        <v>0.28363210459999999</v>
      </c>
      <c r="C537" s="1">
        <f t="shared" si="27"/>
        <v>2</v>
      </c>
      <c r="D537" s="54">
        <v>532</v>
      </c>
      <c r="E537" s="52">
        <f t="shared" si="28"/>
        <v>0.28363210459999999</v>
      </c>
      <c r="BC537" s="52">
        <f t="shared" si="26"/>
        <v>0.28363210459999999</v>
      </c>
    </row>
    <row r="538" spans="1:55" x14ac:dyDescent="0.25">
      <c r="A538" s="54">
        <v>533</v>
      </c>
      <c r="B538">
        <v>0.28295606579999999</v>
      </c>
      <c r="C538" s="1">
        <f t="shared" si="27"/>
        <v>2</v>
      </c>
      <c r="D538" s="54">
        <v>533</v>
      </c>
      <c r="E538" s="52">
        <f t="shared" si="28"/>
        <v>0.28295606579999999</v>
      </c>
      <c r="BC538" s="52">
        <f t="shared" si="26"/>
        <v>0.28295606579999999</v>
      </c>
    </row>
    <row r="539" spans="1:55" x14ac:dyDescent="0.25">
      <c r="A539" s="54">
        <v>534</v>
      </c>
      <c r="B539">
        <v>0.28227749639999999</v>
      </c>
      <c r="C539" s="1">
        <f t="shared" si="27"/>
        <v>2</v>
      </c>
      <c r="D539" s="54">
        <v>534</v>
      </c>
      <c r="E539" s="52">
        <f t="shared" si="28"/>
        <v>0.28227749639999999</v>
      </c>
      <c r="BC539" s="52">
        <f t="shared" si="26"/>
        <v>0.28227749639999999</v>
      </c>
    </row>
    <row r="540" spans="1:55" x14ac:dyDescent="0.25">
      <c r="A540" s="54">
        <v>535</v>
      </c>
      <c r="B540">
        <v>0.28159645179999998</v>
      </c>
      <c r="C540" s="1">
        <f t="shared" si="27"/>
        <v>2</v>
      </c>
      <c r="D540" s="54">
        <v>535</v>
      </c>
      <c r="E540" s="52">
        <f t="shared" si="28"/>
        <v>0.28159645179999998</v>
      </c>
      <c r="BC540" s="52">
        <f t="shared" si="26"/>
        <v>0.28159645179999998</v>
      </c>
    </row>
    <row r="541" spans="1:55" x14ac:dyDescent="0.25">
      <c r="A541" s="54">
        <v>536</v>
      </c>
      <c r="B541">
        <v>0.28091298720000002</v>
      </c>
      <c r="C541" s="1">
        <f t="shared" si="27"/>
        <v>2</v>
      </c>
      <c r="D541" s="54">
        <v>536</v>
      </c>
      <c r="E541" s="52">
        <f t="shared" si="28"/>
        <v>0.28091298720000002</v>
      </c>
      <c r="BC541" s="52">
        <f t="shared" si="26"/>
        <v>0.28091298720000002</v>
      </c>
    </row>
    <row r="542" spans="1:55" x14ac:dyDescent="0.25">
      <c r="A542" s="54">
        <v>537</v>
      </c>
      <c r="B542">
        <v>0.28022715679999999</v>
      </c>
      <c r="C542" s="1">
        <f t="shared" si="27"/>
        <v>2</v>
      </c>
      <c r="D542" s="54">
        <v>537</v>
      </c>
      <c r="E542" s="52">
        <f t="shared" si="28"/>
        <v>0.28022715679999999</v>
      </c>
      <c r="BC542" s="52">
        <f t="shared" si="26"/>
        <v>0.28022715679999999</v>
      </c>
    </row>
    <row r="543" spans="1:55" x14ac:dyDescent="0.25">
      <c r="A543" s="54">
        <v>538</v>
      </c>
      <c r="B543">
        <v>0.279539015</v>
      </c>
      <c r="C543" s="1">
        <f t="shared" si="27"/>
        <v>2</v>
      </c>
      <c r="D543" s="54">
        <v>538</v>
      </c>
      <c r="E543" s="52">
        <f t="shared" si="28"/>
        <v>0.279539015</v>
      </c>
      <c r="BC543" s="52">
        <f t="shared" si="26"/>
        <v>0.279539015</v>
      </c>
    </row>
    <row r="544" spans="1:55" x14ac:dyDescent="0.25">
      <c r="A544" s="54">
        <v>539</v>
      </c>
      <c r="B544">
        <v>0.27884861519999998</v>
      </c>
      <c r="C544" s="1">
        <f t="shared" si="27"/>
        <v>2</v>
      </c>
      <c r="D544" s="54">
        <v>539</v>
      </c>
      <c r="E544" s="52">
        <f t="shared" si="28"/>
        <v>0.27884861519999998</v>
      </c>
      <c r="BC544" s="52">
        <f t="shared" si="26"/>
        <v>0.27884861519999998</v>
      </c>
    </row>
    <row r="545" spans="1:55" x14ac:dyDescent="0.25">
      <c r="A545" s="54">
        <v>540</v>
      </c>
      <c r="B545">
        <v>0.27815601039999999</v>
      </c>
      <c r="C545" s="1">
        <f t="shared" si="27"/>
        <v>2</v>
      </c>
      <c r="D545" s="54">
        <v>540</v>
      </c>
      <c r="E545" s="52">
        <f t="shared" si="28"/>
        <v>0.27815601039999999</v>
      </c>
      <c r="BC545" s="52">
        <f t="shared" si="26"/>
        <v>0.27815601039999999</v>
      </c>
    </row>
    <row r="546" spans="1:55" x14ac:dyDescent="0.25">
      <c r="A546" s="54">
        <v>541</v>
      </c>
      <c r="B546">
        <v>0.27746125319999998</v>
      </c>
      <c r="C546" s="1">
        <f t="shared" si="27"/>
        <v>2</v>
      </c>
      <c r="D546" s="54">
        <v>541</v>
      </c>
      <c r="E546" s="52">
        <f t="shared" si="28"/>
        <v>0.27746125319999998</v>
      </c>
      <c r="BC546" s="52">
        <f t="shared" si="26"/>
        <v>0.27746125319999998</v>
      </c>
    </row>
    <row r="547" spans="1:55" x14ac:dyDescent="0.25">
      <c r="A547" s="54">
        <v>542</v>
      </c>
      <c r="B547">
        <v>0.27676439600000002</v>
      </c>
      <c r="C547" s="1">
        <f t="shared" si="27"/>
        <v>2</v>
      </c>
      <c r="D547" s="54">
        <v>542</v>
      </c>
      <c r="E547" s="52">
        <f t="shared" si="28"/>
        <v>0.27676439600000002</v>
      </c>
      <c r="BC547" s="52">
        <f t="shared" si="26"/>
        <v>0.27676439600000002</v>
      </c>
    </row>
    <row r="548" spans="1:55" x14ac:dyDescent="0.25">
      <c r="A548" s="54">
        <v>543</v>
      </c>
      <c r="B548">
        <v>0.27606548999999903</v>
      </c>
      <c r="C548" s="1">
        <f t="shared" si="27"/>
        <v>2</v>
      </c>
      <c r="D548" s="54">
        <v>543</v>
      </c>
      <c r="E548" s="52">
        <f t="shared" si="28"/>
        <v>0.27606548999999903</v>
      </c>
      <c r="BC548" s="52">
        <f t="shared" si="26"/>
        <v>0.27606548999999903</v>
      </c>
    </row>
    <row r="549" spans="1:55" x14ac:dyDescent="0.25">
      <c r="A549" s="54">
        <v>544</v>
      </c>
      <c r="B549">
        <v>0.27536458659999902</v>
      </c>
      <c r="C549" s="1">
        <f t="shared" si="27"/>
        <v>2</v>
      </c>
      <c r="D549" s="54">
        <v>544</v>
      </c>
      <c r="E549" s="52">
        <f t="shared" si="28"/>
        <v>0.27536458659999902</v>
      </c>
      <c r="BC549" s="52">
        <f t="shared" si="26"/>
        <v>0.27536458659999902</v>
      </c>
    </row>
    <row r="550" spans="1:55" x14ac:dyDescent="0.25">
      <c r="A550" s="54">
        <v>545</v>
      </c>
      <c r="B550">
        <v>0.27466173619999901</v>
      </c>
      <c r="C550" s="1">
        <f t="shared" si="27"/>
        <v>2</v>
      </c>
      <c r="D550" s="54">
        <v>545</v>
      </c>
      <c r="E550" s="52">
        <f t="shared" si="28"/>
        <v>0.27466173619999901</v>
      </c>
      <c r="BC550" s="52">
        <f t="shared" si="26"/>
        <v>0.27466173619999901</v>
      </c>
    </row>
    <row r="551" spans="1:55" x14ac:dyDescent="0.25">
      <c r="A551" s="54">
        <v>546</v>
      </c>
      <c r="B551">
        <v>0.27395698940000002</v>
      </c>
      <c r="C551" s="1">
        <f t="shared" si="27"/>
        <v>2</v>
      </c>
      <c r="D551" s="54">
        <v>546</v>
      </c>
      <c r="E551" s="52">
        <f t="shared" si="28"/>
        <v>0.27395698940000002</v>
      </c>
      <c r="BC551" s="52">
        <f t="shared" si="26"/>
        <v>0.27395698940000002</v>
      </c>
    </row>
    <row r="552" spans="1:55" x14ac:dyDescent="0.25">
      <c r="A552" s="54">
        <v>547</v>
      </c>
      <c r="B552">
        <v>0.27325039559999997</v>
      </c>
      <c r="C552" s="1">
        <f t="shared" si="27"/>
        <v>2</v>
      </c>
      <c r="D552" s="54">
        <v>547</v>
      </c>
      <c r="E552" s="52">
        <f t="shared" si="28"/>
        <v>0.27325039559999997</v>
      </c>
      <c r="BC552" s="52">
        <f t="shared" si="26"/>
        <v>0.27325039559999997</v>
      </c>
    </row>
    <row r="553" spans="1:55" x14ac:dyDescent="0.25">
      <c r="A553" s="54">
        <v>548</v>
      </c>
      <c r="B553">
        <v>0.272542004</v>
      </c>
      <c r="C553" s="1">
        <f t="shared" si="27"/>
        <v>2</v>
      </c>
      <c r="D553" s="54">
        <v>548</v>
      </c>
      <c r="E553" s="52">
        <f t="shared" si="28"/>
        <v>0.272542004</v>
      </c>
      <c r="BC553" s="52">
        <f t="shared" si="26"/>
        <v>0.272542004</v>
      </c>
    </row>
    <row r="554" spans="1:55" x14ac:dyDescent="0.25">
      <c r="A554" s="54">
        <v>549</v>
      </c>
      <c r="B554">
        <v>0.27183186339999998</v>
      </c>
      <c r="C554" s="1">
        <f t="shared" si="27"/>
        <v>2</v>
      </c>
      <c r="D554" s="54">
        <v>549</v>
      </c>
      <c r="E554" s="52">
        <f t="shared" si="28"/>
        <v>0.27183186339999998</v>
      </c>
      <c r="BC554" s="52">
        <f t="shared" si="26"/>
        <v>0.27183186339999998</v>
      </c>
    </row>
    <row r="555" spans="1:55" x14ac:dyDescent="0.25">
      <c r="A555" s="54">
        <v>550</v>
      </c>
      <c r="B555">
        <v>0.27112002239999999</v>
      </c>
      <c r="C555" s="1">
        <f t="shared" si="27"/>
        <v>2</v>
      </c>
      <c r="D555" s="54">
        <v>550</v>
      </c>
      <c r="E555" s="52">
        <f t="shared" si="28"/>
        <v>0.27112002239999999</v>
      </c>
      <c r="BC555" s="52">
        <f t="shared" si="26"/>
        <v>0.27112002239999999</v>
      </c>
    </row>
    <row r="556" spans="1:55" x14ac:dyDescent="0.25">
      <c r="A556" s="54">
        <v>551</v>
      </c>
      <c r="B556">
        <v>0.27040652839999901</v>
      </c>
      <c r="C556" s="1">
        <f t="shared" si="27"/>
        <v>2</v>
      </c>
      <c r="D556" s="54">
        <v>551</v>
      </c>
      <c r="E556" s="52">
        <f t="shared" si="28"/>
        <v>0.27040652839999901</v>
      </c>
      <c r="BC556" s="52">
        <f t="shared" si="26"/>
        <v>0.27040652839999901</v>
      </c>
    </row>
    <row r="557" spans="1:55" x14ac:dyDescent="0.25">
      <c r="A557" s="54">
        <v>552</v>
      </c>
      <c r="B557">
        <v>0.26969142899999998</v>
      </c>
      <c r="C557" s="1">
        <f t="shared" si="27"/>
        <v>2</v>
      </c>
      <c r="D557" s="54">
        <v>552</v>
      </c>
      <c r="E557" s="52">
        <f t="shared" si="28"/>
        <v>0.26969142899999998</v>
      </c>
      <c r="BC557" s="52">
        <f t="shared" si="26"/>
        <v>0.26969142899999998</v>
      </c>
    </row>
    <row r="558" spans="1:55" x14ac:dyDescent="0.25">
      <c r="A558" s="54">
        <v>553</v>
      </c>
      <c r="B558">
        <v>0.26897477119999902</v>
      </c>
      <c r="C558" s="1">
        <f t="shared" si="27"/>
        <v>2</v>
      </c>
      <c r="D558" s="54">
        <v>553</v>
      </c>
      <c r="E558" s="52">
        <f t="shared" si="28"/>
        <v>0.26897477119999902</v>
      </c>
      <c r="BC558" s="52">
        <f t="shared" si="26"/>
        <v>0.26897477119999902</v>
      </c>
    </row>
    <row r="559" spans="1:55" x14ac:dyDescent="0.25">
      <c r="A559" s="54">
        <v>554</v>
      </c>
      <c r="B559">
        <v>0.2682566012</v>
      </c>
      <c r="C559" s="1">
        <f t="shared" si="27"/>
        <v>2</v>
      </c>
      <c r="D559" s="54">
        <v>554</v>
      </c>
      <c r="E559" s="52">
        <f t="shared" si="28"/>
        <v>0.2682566012</v>
      </c>
      <c r="BC559" s="52">
        <f t="shared" si="26"/>
        <v>0.2682566012</v>
      </c>
    </row>
    <row r="560" spans="1:55" x14ac:dyDescent="0.25">
      <c r="A560" s="54">
        <v>555</v>
      </c>
      <c r="B560">
        <v>0.26753696499999902</v>
      </c>
      <c r="C560" s="1">
        <f t="shared" si="27"/>
        <v>2</v>
      </c>
      <c r="D560" s="54">
        <v>555</v>
      </c>
      <c r="E560" s="52">
        <f t="shared" si="28"/>
        <v>0.26753696499999902</v>
      </c>
      <c r="BC560" s="52">
        <f t="shared" si="26"/>
        <v>0.26753696499999902</v>
      </c>
    </row>
    <row r="561" spans="1:55" x14ac:dyDescent="0.25">
      <c r="A561" s="54">
        <v>556</v>
      </c>
      <c r="B561">
        <v>0.26681590820000001</v>
      </c>
      <c r="C561" s="1">
        <f t="shared" si="27"/>
        <v>2</v>
      </c>
      <c r="D561" s="54">
        <v>556</v>
      </c>
      <c r="E561" s="52">
        <f t="shared" si="28"/>
        <v>0.26681590820000001</v>
      </c>
      <c r="BC561" s="52">
        <f t="shared" si="26"/>
        <v>0.26681590820000001</v>
      </c>
    </row>
    <row r="562" spans="1:55" x14ac:dyDescent="0.25">
      <c r="A562" s="54">
        <v>557</v>
      </c>
      <c r="B562">
        <v>0.266093476</v>
      </c>
      <c r="C562" s="1">
        <f t="shared" si="27"/>
        <v>2</v>
      </c>
      <c r="D562" s="54">
        <v>557</v>
      </c>
      <c r="E562" s="52">
        <f t="shared" si="28"/>
        <v>0.266093476</v>
      </c>
      <c r="BC562" s="52">
        <f t="shared" si="26"/>
        <v>0.266093476</v>
      </c>
    </row>
    <row r="563" spans="1:55" x14ac:dyDescent="0.25">
      <c r="A563" s="54">
        <v>558</v>
      </c>
      <c r="B563">
        <v>0.26536971300000001</v>
      </c>
      <c r="C563" s="1">
        <f t="shared" si="27"/>
        <v>2</v>
      </c>
      <c r="D563" s="54">
        <v>558</v>
      </c>
      <c r="E563" s="52">
        <f t="shared" si="28"/>
        <v>0.26536971300000001</v>
      </c>
      <c r="BC563" s="52">
        <f t="shared" si="26"/>
        <v>0.26536971300000001</v>
      </c>
    </row>
    <row r="564" spans="1:55" x14ac:dyDescent="0.25">
      <c r="A564" s="54">
        <v>559</v>
      </c>
      <c r="B564">
        <v>0.26464466320000002</v>
      </c>
      <c r="C564" s="1">
        <f t="shared" si="27"/>
        <v>2</v>
      </c>
      <c r="D564" s="54">
        <v>559</v>
      </c>
      <c r="E564" s="52">
        <f t="shared" si="28"/>
        <v>0.26464466320000002</v>
      </c>
      <c r="BC564" s="52">
        <f t="shared" si="26"/>
        <v>0.26464466320000002</v>
      </c>
    </row>
    <row r="565" spans="1:55" x14ac:dyDescent="0.25">
      <c r="A565" s="54">
        <v>560</v>
      </c>
      <c r="B565">
        <v>0.26391837039999999</v>
      </c>
      <c r="C565" s="1">
        <f t="shared" si="27"/>
        <v>2</v>
      </c>
      <c r="D565" s="54">
        <v>560</v>
      </c>
      <c r="E565" s="52">
        <f t="shared" si="28"/>
        <v>0.26391837039999999</v>
      </c>
      <c r="BC565" s="52">
        <f t="shared" si="26"/>
        <v>0.26391837039999999</v>
      </c>
    </row>
    <row r="566" spans="1:55" x14ac:dyDescent="0.25">
      <c r="A566" s="54">
        <v>561</v>
      </c>
      <c r="B566">
        <v>0.2631908778</v>
      </c>
      <c r="C566" s="1">
        <f t="shared" si="27"/>
        <v>2</v>
      </c>
      <c r="D566" s="54">
        <v>561</v>
      </c>
      <c r="E566" s="52">
        <f t="shared" si="28"/>
        <v>0.2631908778</v>
      </c>
      <c r="BC566" s="52">
        <f t="shared" si="26"/>
        <v>0.2631908778</v>
      </c>
    </row>
    <row r="567" spans="1:55" x14ac:dyDescent="0.25">
      <c r="A567" s="54">
        <v>562</v>
      </c>
      <c r="B567">
        <v>0.2624622284</v>
      </c>
      <c r="C567" s="1">
        <f t="shared" si="27"/>
        <v>2</v>
      </c>
      <c r="D567" s="54">
        <v>562</v>
      </c>
      <c r="E567" s="52">
        <f t="shared" si="28"/>
        <v>0.2624622284</v>
      </c>
      <c r="BC567" s="52">
        <f t="shared" si="26"/>
        <v>0.2624622284</v>
      </c>
    </row>
    <row r="568" spans="1:55" x14ac:dyDescent="0.25">
      <c r="A568" s="54">
        <v>563</v>
      </c>
      <c r="B568">
        <v>0.26173246459999999</v>
      </c>
      <c r="C568" s="1">
        <f t="shared" si="27"/>
        <v>2</v>
      </c>
      <c r="D568" s="54">
        <v>563</v>
      </c>
      <c r="E568" s="52">
        <f t="shared" si="28"/>
        <v>0.26173246459999999</v>
      </c>
      <c r="BC568" s="52">
        <f t="shared" si="26"/>
        <v>0.26173246459999999</v>
      </c>
    </row>
    <row r="569" spans="1:55" x14ac:dyDescent="0.25">
      <c r="A569" s="54">
        <v>564</v>
      </c>
      <c r="B569">
        <v>0.2610016282</v>
      </c>
      <c r="C569" s="1">
        <f t="shared" si="27"/>
        <v>2</v>
      </c>
      <c r="D569" s="54">
        <v>564</v>
      </c>
      <c r="E569" s="52">
        <f t="shared" si="28"/>
        <v>0.2610016282</v>
      </c>
      <c r="BC569" s="52">
        <f t="shared" si="26"/>
        <v>0.2610016282</v>
      </c>
    </row>
    <row r="570" spans="1:55" x14ac:dyDescent="0.25">
      <c r="A570" s="54">
        <v>565</v>
      </c>
      <c r="B570">
        <v>0.26026976079999897</v>
      </c>
      <c r="C570" s="1">
        <f t="shared" si="27"/>
        <v>2</v>
      </c>
      <c r="D570" s="54">
        <v>565</v>
      </c>
      <c r="E570" s="52">
        <f t="shared" si="28"/>
        <v>0.26026976079999897</v>
      </c>
      <c r="BC570" s="52">
        <f t="shared" si="26"/>
        <v>0.26026976079999897</v>
      </c>
    </row>
    <row r="571" spans="1:55" x14ac:dyDescent="0.25">
      <c r="A571" s="54">
        <v>566</v>
      </c>
      <c r="B571">
        <v>0.25953690359999998</v>
      </c>
      <c r="C571" s="1">
        <f t="shared" si="27"/>
        <v>2</v>
      </c>
      <c r="D571" s="54">
        <v>566</v>
      </c>
      <c r="E571" s="52">
        <f t="shared" si="28"/>
        <v>0.25953690359999998</v>
      </c>
      <c r="BC571" s="52">
        <f t="shared" si="26"/>
        <v>0.25953690359999998</v>
      </c>
    </row>
    <row r="572" spans="1:55" x14ac:dyDescent="0.25">
      <c r="A572" s="54">
        <v>567</v>
      </c>
      <c r="B572">
        <v>0.2588030972</v>
      </c>
      <c r="C572" s="1">
        <f t="shared" si="27"/>
        <v>2</v>
      </c>
      <c r="D572" s="54">
        <v>567</v>
      </c>
      <c r="E572" s="52">
        <f t="shared" si="28"/>
        <v>0.2588030972</v>
      </c>
      <c r="BC572" s="52">
        <f t="shared" si="26"/>
        <v>0.2588030972</v>
      </c>
    </row>
    <row r="573" spans="1:55" x14ac:dyDescent="0.25">
      <c r="A573" s="54">
        <v>568</v>
      </c>
      <c r="B573">
        <v>0.25806838179999902</v>
      </c>
      <c r="C573" s="1">
        <f t="shared" si="27"/>
        <v>2</v>
      </c>
      <c r="D573" s="54">
        <v>568</v>
      </c>
      <c r="E573" s="52">
        <f t="shared" si="28"/>
        <v>0.25806838179999902</v>
      </c>
      <c r="BC573" s="52">
        <f t="shared" si="26"/>
        <v>0.25806838179999902</v>
      </c>
    </row>
    <row r="574" spans="1:55" x14ac:dyDescent="0.25">
      <c r="A574" s="54">
        <v>569</v>
      </c>
      <c r="B574">
        <v>0.25733279739999998</v>
      </c>
      <c r="C574" s="1">
        <f t="shared" si="27"/>
        <v>2</v>
      </c>
      <c r="D574" s="54">
        <v>569</v>
      </c>
      <c r="E574" s="52">
        <f t="shared" si="28"/>
        <v>0.25733279739999998</v>
      </c>
      <c r="BC574" s="52">
        <f t="shared" si="26"/>
        <v>0.25733279739999998</v>
      </c>
    </row>
    <row r="575" spans="1:55" x14ac:dyDescent="0.25">
      <c r="A575" s="54">
        <v>570</v>
      </c>
      <c r="B575">
        <v>0.25659638299999998</v>
      </c>
      <c r="C575" s="1">
        <f t="shared" si="27"/>
        <v>2</v>
      </c>
      <c r="D575" s="54">
        <v>570</v>
      </c>
      <c r="E575" s="52">
        <f t="shared" si="28"/>
        <v>0.25659638299999998</v>
      </c>
      <c r="BC575" s="52">
        <f t="shared" si="26"/>
        <v>0.25659638299999998</v>
      </c>
    </row>
    <row r="576" spans="1:55" x14ac:dyDescent="0.25">
      <c r="A576" s="54">
        <v>571</v>
      </c>
      <c r="B576">
        <v>0.25585917799999902</v>
      </c>
      <c r="C576" s="1">
        <f t="shared" si="27"/>
        <v>2</v>
      </c>
      <c r="D576" s="54">
        <v>571</v>
      </c>
      <c r="E576" s="52">
        <f t="shared" si="28"/>
        <v>0.25585917799999902</v>
      </c>
      <c r="BC576" s="52">
        <f t="shared" si="26"/>
        <v>0.25585917799999902</v>
      </c>
    </row>
    <row r="577" spans="1:55" x14ac:dyDescent="0.25">
      <c r="A577" s="54">
        <v>572</v>
      </c>
      <c r="B577">
        <v>0.25512122059999998</v>
      </c>
      <c r="C577" s="1">
        <f t="shared" si="27"/>
        <v>2</v>
      </c>
      <c r="D577" s="54">
        <v>572</v>
      </c>
      <c r="E577" s="52">
        <f t="shared" si="28"/>
        <v>0.25512122059999998</v>
      </c>
      <c r="BC577" s="52">
        <f t="shared" si="26"/>
        <v>0.25512122059999998</v>
      </c>
    </row>
    <row r="578" spans="1:55" x14ac:dyDescent="0.25">
      <c r="A578" s="54">
        <v>573</v>
      </c>
      <c r="B578">
        <v>0.25438254899999901</v>
      </c>
      <c r="C578" s="1">
        <f t="shared" si="27"/>
        <v>2</v>
      </c>
      <c r="D578" s="54">
        <v>573</v>
      </c>
      <c r="E578" s="52">
        <f t="shared" si="28"/>
        <v>0.25438254899999901</v>
      </c>
      <c r="BC578" s="52">
        <f t="shared" si="26"/>
        <v>0.25438254899999901</v>
      </c>
    </row>
    <row r="579" spans="1:55" x14ac:dyDescent="0.25">
      <c r="A579" s="54">
        <v>574</v>
      </c>
      <c r="B579">
        <v>0.253643201199999</v>
      </c>
      <c r="C579" s="1">
        <f t="shared" si="27"/>
        <v>2</v>
      </c>
      <c r="D579" s="54">
        <v>574</v>
      </c>
      <c r="E579" s="52">
        <f t="shared" si="28"/>
        <v>0.253643201199999</v>
      </c>
      <c r="BC579" s="52">
        <f t="shared" si="26"/>
        <v>0.253643201199999</v>
      </c>
    </row>
    <row r="580" spans="1:55" x14ac:dyDescent="0.25">
      <c r="A580" s="54">
        <v>575</v>
      </c>
      <c r="B580">
        <v>0.2529032142</v>
      </c>
      <c r="C580" s="1">
        <f t="shared" si="27"/>
        <v>2</v>
      </c>
      <c r="D580" s="54">
        <v>575</v>
      </c>
      <c r="E580" s="52">
        <f t="shared" si="28"/>
        <v>0.2529032142</v>
      </c>
      <c r="BC580" s="52">
        <f t="shared" si="26"/>
        <v>0.2529032142</v>
      </c>
    </row>
    <row r="581" spans="1:55" x14ac:dyDescent="0.25">
      <c r="A581" s="54">
        <v>576</v>
      </c>
      <c r="B581">
        <v>0.25216262519999999</v>
      </c>
      <c r="C581" s="1">
        <f t="shared" si="27"/>
        <v>2</v>
      </c>
      <c r="D581" s="54">
        <v>576</v>
      </c>
      <c r="E581" s="52">
        <f t="shared" si="28"/>
        <v>0.25216262519999999</v>
      </c>
      <c r="BC581" s="52">
        <f t="shared" ref="BC581:BC644" si="29">B581</f>
        <v>0.25216262519999999</v>
      </c>
    </row>
    <row r="582" spans="1:55" x14ac:dyDescent="0.25">
      <c r="A582" s="54">
        <v>577</v>
      </c>
      <c r="B582">
        <v>0.25142147039999901</v>
      </c>
      <c r="C582" s="1">
        <f t="shared" ref="C582:C645" si="30">IF(ROW()-$C$4&lt;=$C$2,1,2)</f>
        <v>2</v>
      </c>
      <c r="D582" s="54">
        <v>577</v>
      </c>
      <c r="E582" s="52">
        <f t="shared" ref="E582:E645" si="31">B582</f>
        <v>0.25142147039999901</v>
      </c>
      <c r="BC582" s="52">
        <f t="shared" si="29"/>
        <v>0.25142147039999901</v>
      </c>
    </row>
    <row r="583" spans="1:55" x14ac:dyDescent="0.25">
      <c r="A583" s="54">
        <v>578</v>
      </c>
      <c r="B583">
        <v>0.25067978599999902</v>
      </c>
      <c r="C583" s="1">
        <f t="shared" si="30"/>
        <v>2</v>
      </c>
      <c r="D583" s="54">
        <v>578</v>
      </c>
      <c r="E583" s="52">
        <f t="shared" si="31"/>
        <v>0.25067978599999902</v>
      </c>
      <c r="BC583" s="52">
        <f t="shared" si="29"/>
        <v>0.25067978599999902</v>
      </c>
    </row>
    <row r="584" spans="1:55" x14ac:dyDescent="0.25">
      <c r="A584" s="54">
        <v>579</v>
      </c>
      <c r="B584">
        <v>0.24993760779999999</v>
      </c>
      <c r="C584" s="1">
        <f t="shared" si="30"/>
        <v>2</v>
      </c>
      <c r="D584" s="54">
        <v>579</v>
      </c>
      <c r="E584" s="52">
        <f t="shared" si="31"/>
        <v>0.24993760779999999</v>
      </c>
      <c r="BC584" s="52">
        <f t="shared" si="29"/>
        <v>0.24993760779999999</v>
      </c>
    </row>
    <row r="585" spans="1:55" x14ac:dyDescent="0.25">
      <c r="A585" s="54">
        <v>580</v>
      </c>
      <c r="B585">
        <v>0.24919497099999999</v>
      </c>
      <c r="C585" s="1">
        <f t="shared" si="30"/>
        <v>2</v>
      </c>
      <c r="D585" s="54">
        <v>580</v>
      </c>
      <c r="E585" s="52">
        <f t="shared" si="31"/>
        <v>0.24919497099999999</v>
      </c>
      <c r="BC585" s="52">
        <f t="shared" si="29"/>
        <v>0.24919497099999999</v>
      </c>
    </row>
    <row r="586" spans="1:55" x14ac:dyDescent="0.25">
      <c r="A586" s="54">
        <v>581</v>
      </c>
      <c r="B586">
        <v>0.248451910399999</v>
      </c>
      <c r="C586" s="1">
        <f t="shared" si="30"/>
        <v>2</v>
      </c>
      <c r="D586" s="54">
        <v>581</v>
      </c>
      <c r="E586" s="52">
        <f t="shared" si="31"/>
        <v>0.248451910399999</v>
      </c>
      <c r="BC586" s="52">
        <f t="shared" si="29"/>
        <v>0.248451910399999</v>
      </c>
    </row>
    <row r="587" spans="1:55" x14ac:dyDescent="0.25">
      <c r="A587" s="54">
        <v>582</v>
      </c>
      <c r="B587">
        <v>0.247708460799999</v>
      </c>
      <c r="C587" s="1">
        <f t="shared" si="30"/>
        <v>2</v>
      </c>
      <c r="D587" s="54">
        <v>582</v>
      </c>
      <c r="E587" s="52">
        <f t="shared" si="31"/>
        <v>0.247708460799999</v>
      </c>
      <c r="BC587" s="52">
        <f t="shared" si="29"/>
        <v>0.247708460799999</v>
      </c>
    </row>
    <row r="588" spans="1:55" x14ac:dyDescent="0.25">
      <c r="A588" s="54">
        <v>583</v>
      </c>
      <c r="B588">
        <v>0.24696465619999999</v>
      </c>
      <c r="C588" s="1">
        <f t="shared" si="30"/>
        <v>2</v>
      </c>
      <c r="D588" s="54">
        <v>583</v>
      </c>
      <c r="E588" s="52">
        <f t="shared" si="31"/>
        <v>0.24696465619999999</v>
      </c>
      <c r="BC588" s="52">
        <f t="shared" si="29"/>
        <v>0.24696465619999999</v>
      </c>
    </row>
    <row r="589" spans="1:55" x14ac:dyDescent="0.25">
      <c r="A589" s="54">
        <v>584</v>
      </c>
      <c r="B589">
        <v>0.24622053019999901</v>
      </c>
      <c r="C589" s="1">
        <f t="shared" si="30"/>
        <v>2</v>
      </c>
      <c r="D589" s="54">
        <v>584</v>
      </c>
      <c r="E589" s="52">
        <f t="shared" si="31"/>
        <v>0.24622053019999901</v>
      </c>
      <c r="BC589" s="52">
        <f t="shared" si="29"/>
        <v>0.24622053019999901</v>
      </c>
    </row>
    <row r="590" spans="1:55" x14ac:dyDescent="0.25">
      <c r="A590" s="54">
        <v>585</v>
      </c>
      <c r="B590">
        <v>0.2454761164</v>
      </c>
      <c r="C590" s="1">
        <f t="shared" si="30"/>
        <v>2</v>
      </c>
      <c r="D590" s="54">
        <v>585</v>
      </c>
      <c r="E590" s="52">
        <f t="shared" si="31"/>
        <v>0.2454761164</v>
      </c>
      <c r="BC590" s="52">
        <f t="shared" si="29"/>
        <v>0.2454761164</v>
      </c>
    </row>
    <row r="591" spans="1:55" x14ac:dyDescent="0.25">
      <c r="A591" s="54">
        <v>586</v>
      </c>
      <c r="B591">
        <v>0.24473144759999901</v>
      </c>
      <c r="C591" s="1">
        <f t="shared" si="30"/>
        <v>2</v>
      </c>
      <c r="D591" s="54">
        <v>586</v>
      </c>
      <c r="E591" s="52">
        <f t="shared" si="31"/>
        <v>0.24473144759999901</v>
      </c>
      <c r="BC591" s="52">
        <f t="shared" si="29"/>
        <v>0.24473144759999901</v>
      </c>
    </row>
    <row r="592" spans="1:55" x14ac:dyDescent="0.25">
      <c r="A592" s="54">
        <v>587</v>
      </c>
      <c r="B592">
        <v>0.243986556399999</v>
      </c>
      <c r="C592" s="1">
        <f t="shared" si="30"/>
        <v>2</v>
      </c>
      <c r="D592" s="54">
        <v>587</v>
      </c>
      <c r="E592" s="52">
        <f t="shared" si="31"/>
        <v>0.243986556399999</v>
      </c>
      <c r="BC592" s="52">
        <f t="shared" si="29"/>
        <v>0.243986556399999</v>
      </c>
    </row>
    <row r="593" spans="1:55" x14ac:dyDescent="0.25">
      <c r="A593" s="54">
        <v>588</v>
      </c>
      <c r="B593">
        <v>0.243241475199999</v>
      </c>
      <c r="C593" s="1">
        <f t="shared" si="30"/>
        <v>2</v>
      </c>
      <c r="D593" s="54">
        <v>588</v>
      </c>
      <c r="E593" s="52">
        <f t="shared" si="31"/>
        <v>0.243241475199999</v>
      </c>
      <c r="BC593" s="52">
        <f t="shared" si="29"/>
        <v>0.243241475199999</v>
      </c>
    </row>
    <row r="594" spans="1:55" x14ac:dyDescent="0.25">
      <c r="A594" s="54">
        <v>589</v>
      </c>
      <c r="B594">
        <v>0.24249623540000001</v>
      </c>
      <c r="C594" s="1">
        <f t="shared" si="30"/>
        <v>2</v>
      </c>
      <c r="D594" s="54">
        <v>589</v>
      </c>
      <c r="E594" s="52">
        <f t="shared" si="31"/>
        <v>0.24249623540000001</v>
      </c>
      <c r="BC594" s="52">
        <f t="shared" si="29"/>
        <v>0.24249623540000001</v>
      </c>
    </row>
    <row r="595" spans="1:55" x14ac:dyDescent="0.25">
      <c r="A595" s="54">
        <v>590</v>
      </c>
      <c r="B595">
        <v>0.24175086899999901</v>
      </c>
      <c r="C595" s="1">
        <f t="shared" si="30"/>
        <v>2</v>
      </c>
      <c r="D595" s="54">
        <v>590</v>
      </c>
      <c r="E595" s="52">
        <f t="shared" si="31"/>
        <v>0.24175086899999901</v>
      </c>
      <c r="BC595" s="52">
        <f t="shared" si="29"/>
        <v>0.24175086899999901</v>
      </c>
    </row>
    <row r="596" spans="1:55" x14ac:dyDescent="0.25">
      <c r="A596" s="54">
        <v>591</v>
      </c>
      <c r="B596">
        <v>0.24100540679999999</v>
      </c>
      <c r="C596" s="1">
        <f t="shared" si="30"/>
        <v>2</v>
      </c>
      <c r="D596" s="54">
        <v>591</v>
      </c>
      <c r="E596" s="52">
        <f t="shared" si="31"/>
        <v>0.24100540679999999</v>
      </c>
      <c r="BC596" s="52">
        <f t="shared" si="29"/>
        <v>0.24100540679999999</v>
      </c>
    </row>
    <row r="597" spans="1:55" x14ac:dyDescent="0.25">
      <c r="A597" s="54">
        <v>592</v>
      </c>
      <c r="B597">
        <v>0.240259879599999</v>
      </c>
      <c r="C597" s="1">
        <f t="shared" si="30"/>
        <v>2</v>
      </c>
      <c r="D597" s="54">
        <v>592</v>
      </c>
      <c r="E597" s="52">
        <f t="shared" si="31"/>
        <v>0.240259879599999</v>
      </c>
      <c r="BC597" s="52">
        <f t="shared" si="29"/>
        <v>0.240259879599999</v>
      </c>
    </row>
    <row r="598" spans="1:55" x14ac:dyDescent="0.25">
      <c r="A598" s="54">
        <v>593</v>
      </c>
      <c r="B598">
        <v>0.23951431779999999</v>
      </c>
      <c r="C598" s="1">
        <f t="shared" si="30"/>
        <v>2</v>
      </c>
      <c r="D598" s="54">
        <v>593</v>
      </c>
      <c r="E598" s="52">
        <f t="shared" si="31"/>
        <v>0.23951431779999999</v>
      </c>
      <c r="BC598" s="52">
        <f t="shared" si="29"/>
        <v>0.23951431779999999</v>
      </c>
    </row>
    <row r="599" spans="1:55" x14ac:dyDescent="0.25">
      <c r="A599" s="54">
        <v>594</v>
      </c>
      <c r="B599">
        <v>0.23876875139999901</v>
      </c>
      <c r="C599" s="1">
        <f t="shared" si="30"/>
        <v>2</v>
      </c>
      <c r="D599" s="54">
        <v>594</v>
      </c>
      <c r="E599" s="52">
        <f t="shared" si="31"/>
        <v>0.23876875139999901</v>
      </c>
      <c r="BC599" s="52">
        <f t="shared" si="29"/>
        <v>0.23876875139999901</v>
      </c>
    </row>
    <row r="600" spans="1:55" x14ac:dyDescent="0.25">
      <c r="A600" s="54">
        <v>595</v>
      </c>
      <c r="B600">
        <v>0.23802321000000001</v>
      </c>
      <c r="C600" s="1">
        <f t="shared" si="30"/>
        <v>2</v>
      </c>
      <c r="D600" s="54">
        <v>595</v>
      </c>
      <c r="E600" s="52">
        <f t="shared" si="31"/>
        <v>0.23802321000000001</v>
      </c>
      <c r="BC600" s="52">
        <f t="shared" si="29"/>
        <v>0.23802321000000001</v>
      </c>
    </row>
    <row r="601" spans="1:55" x14ac:dyDescent="0.25">
      <c r="A601" s="54">
        <v>596</v>
      </c>
      <c r="B601">
        <v>0.237277723</v>
      </c>
      <c r="C601" s="1">
        <f t="shared" si="30"/>
        <v>2</v>
      </c>
      <c r="D601" s="54">
        <v>596</v>
      </c>
      <c r="E601" s="52">
        <f t="shared" si="31"/>
        <v>0.237277723</v>
      </c>
      <c r="BC601" s="52">
        <f t="shared" si="29"/>
        <v>0.237277723</v>
      </c>
    </row>
    <row r="602" spans="1:55" x14ac:dyDescent="0.25">
      <c r="A602" s="54">
        <v>597</v>
      </c>
      <c r="B602">
        <v>0.2365323194</v>
      </c>
      <c r="C602" s="1">
        <f t="shared" si="30"/>
        <v>2</v>
      </c>
      <c r="D602" s="54">
        <v>597</v>
      </c>
      <c r="E602" s="52">
        <f t="shared" si="31"/>
        <v>0.2365323194</v>
      </c>
      <c r="BC602" s="52">
        <f t="shared" si="29"/>
        <v>0.2365323194</v>
      </c>
    </row>
    <row r="603" spans="1:55" x14ac:dyDescent="0.25">
      <c r="A603" s="54">
        <v>598</v>
      </c>
      <c r="B603">
        <v>0.2357870276</v>
      </c>
      <c r="C603" s="1">
        <f t="shared" si="30"/>
        <v>2</v>
      </c>
      <c r="D603" s="54">
        <v>598</v>
      </c>
      <c r="E603" s="52">
        <f t="shared" si="31"/>
        <v>0.2357870276</v>
      </c>
      <c r="BC603" s="52">
        <f t="shared" si="29"/>
        <v>0.2357870276</v>
      </c>
    </row>
    <row r="604" spans="1:55" x14ac:dyDescent="0.25">
      <c r="A604" s="54">
        <v>599</v>
      </c>
      <c r="B604">
        <v>0.23504187579999899</v>
      </c>
      <c r="C604" s="1">
        <f t="shared" si="30"/>
        <v>2</v>
      </c>
      <c r="D604" s="54">
        <v>599</v>
      </c>
      <c r="E604" s="52">
        <f t="shared" si="31"/>
        <v>0.23504187579999899</v>
      </c>
      <c r="BC604" s="52">
        <f t="shared" si="29"/>
        <v>0.23504187579999899</v>
      </c>
    </row>
    <row r="605" spans="1:55" x14ac:dyDescent="0.25">
      <c r="A605" s="54">
        <v>600</v>
      </c>
      <c r="B605">
        <v>0.2342968922</v>
      </c>
      <c r="C605" s="1">
        <f t="shared" si="30"/>
        <v>2</v>
      </c>
      <c r="D605" s="54">
        <v>600</v>
      </c>
      <c r="E605" s="52">
        <f t="shared" si="31"/>
        <v>0.2342968922</v>
      </c>
      <c r="BC605" s="52">
        <f t="shared" si="29"/>
        <v>0.2342968922</v>
      </c>
    </row>
    <row r="606" spans="1:55" x14ac:dyDescent="0.25">
      <c r="A606" s="54">
        <v>601</v>
      </c>
      <c r="B606">
        <v>0.2335521042</v>
      </c>
      <c r="C606" s="1">
        <f t="shared" si="30"/>
        <v>2</v>
      </c>
      <c r="D606" s="54">
        <v>601</v>
      </c>
      <c r="E606" s="52">
        <f t="shared" si="31"/>
        <v>0.2335521042</v>
      </c>
      <c r="BC606" s="52">
        <f t="shared" si="29"/>
        <v>0.2335521042</v>
      </c>
    </row>
    <row r="607" spans="1:55" x14ac:dyDescent="0.25">
      <c r="A607" s="54">
        <v>602</v>
      </c>
      <c r="B607">
        <v>0.23280753899999901</v>
      </c>
      <c r="C607" s="1">
        <f t="shared" si="30"/>
        <v>2</v>
      </c>
      <c r="D607" s="54">
        <v>602</v>
      </c>
      <c r="E607" s="52">
        <f t="shared" si="31"/>
        <v>0.23280753899999901</v>
      </c>
      <c r="BC607" s="52">
        <f t="shared" si="29"/>
        <v>0.23280753899999901</v>
      </c>
    </row>
    <row r="608" spans="1:55" x14ac:dyDescent="0.25">
      <c r="A608" s="54">
        <v>603</v>
      </c>
      <c r="B608">
        <v>0.23206322359999901</v>
      </c>
      <c r="C608" s="1">
        <f t="shared" si="30"/>
        <v>2</v>
      </c>
      <c r="D608" s="54">
        <v>603</v>
      </c>
      <c r="E608" s="52">
        <f t="shared" si="31"/>
        <v>0.23206322359999901</v>
      </c>
      <c r="BC608" s="52">
        <f t="shared" si="29"/>
        <v>0.23206322359999901</v>
      </c>
    </row>
    <row r="609" spans="1:55" x14ac:dyDescent="0.25">
      <c r="A609" s="54">
        <v>604</v>
      </c>
      <c r="B609">
        <v>0.23131918439999999</v>
      </c>
      <c r="C609" s="1">
        <f t="shared" si="30"/>
        <v>2</v>
      </c>
      <c r="D609" s="54">
        <v>604</v>
      </c>
      <c r="E609" s="52">
        <f t="shared" si="31"/>
        <v>0.23131918439999999</v>
      </c>
      <c r="BC609" s="52">
        <f t="shared" si="29"/>
        <v>0.23131918439999999</v>
      </c>
    </row>
    <row r="610" spans="1:55" x14ac:dyDescent="0.25">
      <c r="A610" s="54">
        <v>605</v>
      </c>
      <c r="B610">
        <v>0.23057544759999901</v>
      </c>
      <c r="C610" s="1">
        <f t="shared" si="30"/>
        <v>2</v>
      </c>
      <c r="D610" s="54">
        <v>605</v>
      </c>
      <c r="E610" s="52">
        <f t="shared" si="31"/>
        <v>0.23057544759999901</v>
      </c>
      <c r="BC610" s="52">
        <f t="shared" si="29"/>
        <v>0.23057544759999901</v>
      </c>
    </row>
    <row r="611" spans="1:55" x14ac:dyDescent="0.25">
      <c r="A611" s="54">
        <v>606</v>
      </c>
      <c r="B611">
        <v>0.22983203939999899</v>
      </c>
      <c r="C611" s="1">
        <f t="shared" si="30"/>
        <v>2</v>
      </c>
      <c r="D611" s="54">
        <v>606</v>
      </c>
      <c r="E611" s="52">
        <f t="shared" si="31"/>
        <v>0.22983203939999899</v>
      </c>
      <c r="BC611" s="52">
        <f t="shared" si="29"/>
        <v>0.22983203939999899</v>
      </c>
    </row>
    <row r="612" spans="1:55" x14ac:dyDescent="0.25">
      <c r="A612" s="54">
        <v>607</v>
      </c>
      <c r="B612">
        <v>0.22908898479999901</v>
      </c>
      <c r="C612" s="1">
        <f t="shared" si="30"/>
        <v>2</v>
      </c>
      <c r="D612" s="54">
        <v>607</v>
      </c>
      <c r="E612" s="52">
        <f t="shared" si="31"/>
        <v>0.22908898479999901</v>
      </c>
      <c r="BC612" s="52">
        <f t="shared" si="29"/>
        <v>0.22908898479999901</v>
      </c>
    </row>
    <row r="613" spans="1:55" x14ac:dyDescent="0.25">
      <c r="A613" s="54">
        <v>608</v>
      </c>
      <c r="B613">
        <v>0.22834630959999999</v>
      </c>
      <c r="C613" s="1">
        <f t="shared" si="30"/>
        <v>2</v>
      </c>
      <c r="D613" s="54">
        <v>608</v>
      </c>
      <c r="E613" s="52">
        <f t="shared" si="31"/>
        <v>0.22834630959999999</v>
      </c>
      <c r="BC613" s="52">
        <f t="shared" si="29"/>
        <v>0.22834630959999999</v>
      </c>
    </row>
    <row r="614" spans="1:55" x14ac:dyDescent="0.25">
      <c r="A614" s="54">
        <v>609</v>
      </c>
      <c r="B614">
        <v>0.2276040386</v>
      </c>
      <c r="C614" s="1">
        <f t="shared" si="30"/>
        <v>2</v>
      </c>
      <c r="D614" s="54">
        <v>609</v>
      </c>
      <c r="E614" s="52">
        <f t="shared" si="31"/>
        <v>0.2276040386</v>
      </c>
      <c r="BC614" s="52">
        <f t="shared" si="29"/>
        <v>0.2276040386</v>
      </c>
    </row>
    <row r="615" spans="1:55" x14ac:dyDescent="0.25">
      <c r="A615" s="54">
        <v>610</v>
      </c>
      <c r="B615">
        <v>0.22686219599999999</v>
      </c>
      <c r="C615" s="1">
        <f t="shared" si="30"/>
        <v>2</v>
      </c>
      <c r="D615" s="54">
        <v>610</v>
      </c>
      <c r="E615" s="52">
        <f t="shared" si="31"/>
        <v>0.22686219599999999</v>
      </c>
      <c r="BC615" s="52">
        <f t="shared" si="29"/>
        <v>0.22686219599999999</v>
      </c>
    </row>
    <row r="616" spans="1:55" x14ac:dyDescent="0.25">
      <c r="A616" s="54">
        <v>611</v>
      </c>
      <c r="B616">
        <v>0.226120806599999</v>
      </c>
      <c r="C616" s="1">
        <f t="shared" si="30"/>
        <v>2</v>
      </c>
      <c r="D616" s="54">
        <v>611</v>
      </c>
      <c r="E616" s="52">
        <f t="shared" si="31"/>
        <v>0.226120806599999</v>
      </c>
      <c r="BC616" s="52">
        <f t="shared" si="29"/>
        <v>0.226120806599999</v>
      </c>
    </row>
    <row r="617" spans="1:55" x14ac:dyDescent="0.25">
      <c r="A617" s="54">
        <v>612</v>
      </c>
      <c r="B617">
        <v>0.225379894</v>
      </c>
      <c r="C617" s="1">
        <f t="shared" si="30"/>
        <v>2</v>
      </c>
      <c r="D617" s="54">
        <v>612</v>
      </c>
      <c r="E617" s="52">
        <f t="shared" si="31"/>
        <v>0.225379894</v>
      </c>
      <c r="BC617" s="52">
        <f t="shared" si="29"/>
        <v>0.225379894</v>
      </c>
    </row>
    <row r="618" spans="1:55" x14ac:dyDescent="0.25">
      <c r="A618" s="54">
        <v>613</v>
      </c>
      <c r="B618">
        <v>0.224639482</v>
      </c>
      <c r="C618" s="1">
        <f t="shared" si="30"/>
        <v>2</v>
      </c>
      <c r="D618" s="54">
        <v>613</v>
      </c>
      <c r="E618" s="52">
        <f t="shared" si="31"/>
        <v>0.224639482</v>
      </c>
      <c r="BC618" s="52">
        <f t="shared" si="29"/>
        <v>0.224639482</v>
      </c>
    </row>
    <row r="619" spans="1:55" x14ac:dyDescent="0.25">
      <c r="A619" s="54">
        <v>614</v>
      </c>
      <c r="B619">
        <v>0.22389959399999901</v>
      </c>
      <c r="C619" s="1">
        <f t="shared" si="30"/>
        <v>2</v>
      </c>
      <c r="D619" s="54">
        <v>614</v>
      </c>
      <c r="E619" s="52">
        <f t="shared" si="31"/>
        <v>0.22389959399999901</v>
      </c>
      <c r="BC619" s="52">
        <f t="shared" si="29"/>
        <v>0.22389959399999901</v>
      </c>
    </row>
    <row r="620" spans="1:55" x14ac:dyDescent="0.25">
      <c r="A620" s="54">
        <v>615</v>
      </c>
      <c r="B620">
        <v>0.223160253</v>
      </c>
      <c r="C620" s="1">
        <f t="shared" si="30"/>
        <v>2</v>
      </c>
      <c r="D620" s="54">
        <v>615</v>
      </c>
      <c r="E620" s="52">
        <f t="shared" si="31"/>
        <v>0.223160253</v>
      </c>
      <c r="BC620" s="52">
        <f t="shared" si="29"/>
        <v>0.223160253</v>
      </c>
    </row>
    <row r="621" spans="1:55" x14ac:dyDescent="0.25">
      <c r="A621" s="54">
        <v>616</v>
      </c>
      <c r="B621">
        <v>0.222421481599999</v>
      </c>
      <c r="C621" s="1">
        <f t="shared" si="30"/>
        <v>2</v>
      </c>
      <c r="D621" s="54">
        <v>616</v>
      </c>
      <c r="E621" s="52">
        <f t="shared" si="31"/>
        <v>0.222421481599999</v>
      </c>
      <c r="BC621" s="52">
        <f t="shared" si="29"/>
        <v>0.222421481599999</v>
      </c>
    </row>
    <row r="622" spans="1:55" x14ac:dyDescent="0.25">
      <c r="A622" s="54">
        <v>617</v>
      </c>
      <c r="B622">
        <v>0.221683302399999</v>
      </c>
      <c r="C622" s="1">
        <f t="shared" si="30"/>
        <v>2</v>
      </c>
      <c r="D622" s="54">
        <v>617</v>
      </c>
      <c r="E622" s="52">
        <f t="shared" si="31"/>
        <v>0.221683302399999</v>
      </c>
      <c r="BC622" s="52">
        <f t="shared" si="29"/>
        <v>0.221683302399999</v>
      </c>
    </row>
    <row r="623" spans="1:55" x14ac:dyDescent="0.25">
      <c r="A623" s="54">
        <v>618</v>
      </c>
      <c r="B623">
        <v>0.22094573740000001</v>
      </c>
      <c r="C623" s="1">
        <f t="shared" si="30"/>
        <v>2</v>
      </c>
      <c r="D623" s="54">
        <v>618</v>
      </c>
      <c r="E623" s="52">
        <f t="shared" si="31"/>
        <v>0.22094573740000001</v>
      </c>
      <c r="BC623" s="52">
        <f t="shared" si="29"/>
        <v>0.22094573740000001</v>
      </c>
    </row>
    <row r="624" spans="1:55" x14ac:dyDescent="0.25">
      <c r="A624" s="54">
        <v>619</v>
      </c>
      <c r="B624">
        <v>0.2202088086</v>
      </c>
      <c r="C624" s="1">
        <f t="shared" si="30"/>
        <v>2</v>
      </c>
      <c r="D624" s="54">
        <v>619</v>
      </c>
      <c r="E624" s="52">
        <f t="shared" si="31"/>
        <v>0.2202088086</v>
      </c>
      <c r="BC624" s="52">
        <f t="shared" si="29"/>
        <v>0.2202088086</v>
      </c>
    </row>
    <row r="625" spans="1:55" x14ac:dyDescent="0.25">
      <c r="A625" s="54">
        <v>620</v>
      </c>
      <c r="B625">
        <v>0.219472537399999</v>
      </c>
      <c r="C625" s="1">
        <f t="shared" si="30"/>
        <v>2</v>
      </c>
      <c r="D625" s="54">
        <v>620</v>
      </c>
      <c r="E625" s="52">
        <f t="shared" si="31"/>
        <v>0.219472537399999</v>
      </c>
      <c r="BC625" s="52">
        <f t="shared" si="29"/>
        <v>0.219472537399999</v>
      </c>
    </row>
    <row r="626" spans="1:55" x14ac:dyDescent="0.25">
      <c r="A626" s="54">
        <v>621</v>
      </c>
      <c r="B626">
        <v>0.2187369452</v>
      </c>
      <c r="C626" s="1">
        <f t="shared" si="30"/>
        <v>2</v>
      </c>
      <c r="D626" s="54">
        <v>621</v>
      </c>
      <c r="E626" s="52">
        <f t="shared" si="31"/>
        <v>0.2187369452</v>
      </c>
      <c r="BC626" s="52">
        <f t="shared" si="29"/>
        <v>0.2187369452</v>
      </c>
    </row>
    <row r="627" spans="1:55" x14ac:dyDescent="0.25">
      <c r="A627" s="54">
        <v>622</v>
      </c>
      <c r="B627">
        <v>0.21800205279999901</v>
      </c>
      <c r="C627" s="1">
        <f t="shared" si="30"/>
        <v>2</v>
      </c>
      <c r="D627" s="54">
        <v>622</v>
      </c>
      <c r="E627" s="52">
        <f t="shared" si="31"/>
        <v>0.21800205279999901</v>
      </c>
      <c r="BC627" s="52">
        <f t="shared" si="29"/>
        <v>0.21800205279999901</v>
      </c>
    </row>
    <row r="628" spans="1:55" x14ac:dyDescent="0.25">
      <c r="A628" s="54">
        <v>623</v>
      </c>
      <c r="B628">
        <v>0.21726788079999901</v>
      </c>
      <c r="C628" s="1">
        <f t="shared" si="30"/>
        <v>2</v>
      </c>
      <c r="D628" s="54">
        <v>623</v>
      </c>
      <c r="E628" s="52">
        <f t="shared" si="31"/>
        <v>0.21726788079999901</v>
      </c>
      <c r="BC628" s="52">
        <f t="shared" si="29"/>
        <v>0.21726788079999901</v>
      </c>
    </row>
    <row r="629" spans="1:55" x14ac:dyDescent="0.25">
      <c r="A629" s="54">
        <v>624</v>
      </c>
      <c r="B629">
        <v>0.21653444999999999</v>
      </c>
      <c r="C629" s="1">
        <f t="shared" si="30"/>
        <v>2</v>
      </c>
      <c r="D629" s="54">
        <v>624</v>
      </c>
      <c r="E629" s="52">
        <f t="shared" si="31"/>
        <v>0.21653444999999999</v>
      </c>
      <c r="BC629" s="52">
        <f t="shared" si="29"/>
        <v>0.21653444999999999</v>
      </c>
    </row>
    <row r="630" spans="1:55" x14ac:dyDescent="0.25">
      <c r="A630" s="54">
        <v>625</v>
      </c>
      <c r="B630">
        <v>0.215801779999999</v>
      </c>
      <c r="C630" s="1">
        <f t="shared" si="30"/>
        <v>2</v>
      </c>
      <c r="D630" s="54">
        <v>625</v>
      </c>
      <c r="E630" s="52">
        <f t="shared" si="31"/>
        <v>0.215801779999999</v>
      </c>
      <c r="BC630" s="52">
        <f t="shared" si="29"/>
        <v>0.215801779999999</v>
      </c>
    </row>
    <row r="631" spans="1:55" x14ac:dyDescent="0.25">
      <c r="A631" s="54">
        <v>626</v>
      </c>
      <c r="B631">
        <v>0.2150698912</v>
      </c>
      <c r="C631" s="1">
        <f t="shared" si="30"/>
        <v>2</v>
      </c>
      <c r="D631" s="54">
        <v>626</v>
      </c>
      <c r="E631" s="52">
        <f t="shared" si="31"/>
        <v>0.2150698912</v>
      </c>
      <c r="BC631" s="52">
        <f t="shared" si="29"/>
        <v>0.2150698912</v>
      </c>
    </row>
    <row r="632" spans="1:55" x14ac:dyDescent="0.25">
      <c r="A632" s="54">
        <v>627</v>
      </c>
      <c r="B632">
        <v>0.21433880259999999</v>
      </c>
      <c r="C632" s="1">
        <f t="shared" si="30"/>
        <v>2</v>
      </c>
      <c r="D632" s="54">
        <v>627</v>
      </c>
      <c r="E632" s="52">
        <f t="shared" si="31"/>
        <v>0.21433880259999999</v>
      </c>
      <c r="BC632" s="52">
        <f t="shared" si="29"/>
        <v>0.21433880259999999</v>
      </c>
    </row>
    <row r="633" spans="1:55" x14ac:dyDescent="0.25">
      <c r="A633" s="54">
        <v>628</v>
      </c>
      <c r="B633">
        <v>0.213608533799999</v>
      </c>
      <c r="C633" s="1">
        <f t="shared" si="30"/>
        <v>2</v>
      </c>
      <c r="D633" s="54">
        <v>628</v>
      </c>
      <c r="E633" s="52">
        <f t="shared" si="31"/>
        <v>0.213608533799999</v>
      </c>
      <c r="BC633" s="52">
        <f t="shared" si="29"/>
        <v>0.213608533799999</v>
      </c>
    </row>
    <row r="634" spans="1:55" x14ac:dyDescent="0.25">
      <c r="A634" s="54">
        <v>629</v>
      </c>
      <c r="B634">
        <v>0.21287910359999901</v>
      </c>
      <c r="C634" s="1">
        <f t="shared" si="30"/>
        <v>2</v>
      </c>
      <c r="D634" s="54">
        <v>629</v>
      </c>
      <c r="E634" s="52">
        <f t="shared" si="31"/>
        <v>0.21287910359999901</v>
      </c>
      <c r="BC634" s="52">
        <f t="shared" si="29"/>
        <v>0.21287910359999901</v>
      </c>
    </row>
    <row r="635" spans="1:55" x14ac:dyDescent="0.25">
      <c r="A635" s="54">
        <v>630</v>
      </c>
      <c r="B635">
        <v>0.212150530999999</v>
      </c>
      <c r="C635" s="1">
        <f t="shared" si="30"/>
        <v>2</v>
      </c>
      <c r="D635" s="54">
        <v>630</v>
      </c>
      <c r="E635" s="52">
        <f t="shared" si="31"/>
        <v>0.212150530999999</v>
      </c>
      <c r="BC635" s="52">
        <f t="shared" si="29"/>
        <v>0.212150530999999</v>
      </c>
    </row>
    <row r="636" spans="1:55" x14ac:dyDescent="0.25">
      <c r="A636" s="54">
        <v>631</v>
      </c>
      <c r="B636">
        <v>0.21142283439999901</v>
      </c>
      <c r="C636" s="1">
        <f t="shared" si="30"/>
        <v>2</v>
      </c>
      <c r="D636" s="54">
        <v>631</v>
      </c>
      <c r="E636" s="52">
        <f t="shared" si="31"/>
        <v>0.21142283439999901</v>
      </c>
      <c r="BC636" s="52">
        <f t="shared" si="29"/>
        <v>0.21142283439999901</v>
      </c>
    </row>
    <row r="637" spans="1:55" x14ac:dyDescent="0.25">
      <c r="A637" s="54">
        <v>632</v>
      </c>
      <c r="B637">
        <v>0.21069603179999999</v>
      </c>
      <c r="C637" s="1">
        <f t="shared" si="30"/>
        <v>2</v>
      </c>
      <c r="D637" s="54">
        <v>632</v>
      </c>
      <c r="E637" s="52">
        <f t="shared" si="31"/>
        <v>0.21069603179999999</v>
      </c>
      <c r="BC637" s="52">
        <f t="shared" si="29"/>
        <v>0.21069603179999999</v>
      </c>
    </row>
    <row r="638" spans="1:55" x14ac:dyDescent="0.25">
      <c r="A638" s="54">
        <v>633</v>
      </c>
      <c r="B638">
        <v>0.20997014119999999</v>
      </c>
      <c r="C638" s="1">
        <f t="shared" si="30"/>
        <v>2</v>
      </c>
      <c r="D638" s="54">
        <v>633</v>
      </c>
      <c r="E638" s="52">
        <f t="shared" si="31"/>
        <v>0.20997014119999999</v>
      </c>
      <c r="BC638" s="52">
        <f t="shared" si="29"/>
        <v>0.20997014119999999</v>
      </c>
    </row>
    <row r="639" spans="1:55" x14ac:dyDescent="0.25">
      <c r="A639" s="54">
        <v>634</v>
      </c>
      <c r="B639">
        <v>0.2092451806</v>
      </c>
      <c r="C639" s="1">
        <f t="shared" si="30"/>
        <v>2</v>
      </c>
      <c r="D639" s="54">
        <v>634</v>
      </c>
      <c r="E639" s="52">
        <f t="shared" si="31"/>
        <v>0.2092451806</v>
      </c>
      <c r="BC639" s="52">
        <f t="shared" si="29"/>
        <v>0.2092451806</v>
      </c>
    </row>
    <row r="640" spans="1:55" x14ac:dyDescent="0.25">
      <c r="A640" s="54">
        <v>635</v>
      </c>
      <c r="B640">
        <v>0.20852116699999901</v>
      </c>
      <c r="C640" s="1">
        <f t="shared" si="30"/>
        <v>2</v>
      </c>
      <c r="D640" s="54">
        <v>635</v>
      </c>
      <c r="E640" s="52">
        <f t="shared" si="31"/>
        <v>0.20852116699999901</v>
      </c>
      <c r="BC640" s="52">
        <f t="shared" si="29"/>
        <v>0.20852116699999901</v>
      </c>
    </row>
    <row r="641" spans="1:55" x14ac:dyDescent="0.25">
      <c r="A641" s="54">
        <v>636</v>
      </c>
      <c r="B641">
        <v>0.20779811779999999</v>
      </c>
      <c r="C641" s="1">
        <f t="shared" si="30"/>
        <v>2</v>
      </c>
      <c r="D641" s="54">
        <v>636</v>
      </c>
      <c r="E641" s="52">
        <f t="shared" si="31"/>
        <v>0.20779811779999999</v>
      </c>
      <c r="BC641" s="52">
        <f t="shared" si="29"/>
        <v>0.20779811779999999</v>
      </c>
    </row>
    <row r="642" spans="1:55" x14ac:dyDescent="0.25">
      <c r="A642" s="54">
        <v>637</v>
      </c>
      <c r="B642">
        <v>0.207076049799999</v>
      </c>
      <c r="C642" s="1">
        <f t="shared" si="30"/>
        <v>2</v>
      </c>
      <c r="D642" s="54">
        <v>637</v>
      </c>
      <c r="E642" s="52">
        <f t="shared" si="31"/>
        <v>0.207076049799999</v>
      </c>
      <c r="BC642" s="52">
        <f t="shared" si="29"/>
        <v>0.207076049799999</v>
      </c>
    </row>
    <row r="643" spans="1:55" x14ac:dyDescent="0.25">
      <c r="A643" s="54">
        <v>638</v>
      </c>
      <c r="B643">
        <v>0.20635497999999899</v>
      </c>
      <c r="C643" s="1">
        <f t="shared" si="30"/>
        <v>2</v>
      </c>
      <c r="D643" s="54">
        <v>638</v>
      </c>
      <c r="E643" s="52">
        <f t="shared" si="31"/>
        <v>0.20635497999999899</v>
      </c>
      <c r="BC643" s="52">
        <f t="shared" si="29"/>
        <v>0.20635497999999899</v>
      </c>
    </row>
    <row r="644" spans="1:55" x14ac:dyDescent="0.25">
      <c r="A644" s="54">
        <v>639</v>
      </c>
      <c r="B644">
        <v>0.20563492419999899</v>
      </c>
      <c r="C644" s="1">
        <f t="shared" si="30"/>
        <v>2</v>
      </c>
      <c r="D644" s="54">
        <v>639</v>
      </c>
      <c r="E644" s="52">
        <f t="shared" si="31"/>
        <v>0.20563492419999899</v>
      </c>
      <c r="BC644" s="52">
        <f t="shared" si="29"/>
        <v>0.20563492419999899</v>
      </c>
    </row>
    <row r="645" spans="1:55" x14ac:dyDescent="0.25">
      <c r="A645" s="54">
        <v>640</v>
      </c>
      <c r="B645">
        <v>0.2049158992</v>
      </c>
      <c r="C645" s="1">
        <f t="shared" si="30"/>
        <v>2</v>
      </c>
      <c r="D645" s="54">
        <v>640</v>
      </c>
      <c r="E645" s="52">
        <f t="shared" si="31"/>
        <v>0.2049158992</v>
      </c>
      <c r="BC645" s="52">
        <f t="shared" ref="BC645:BC708" si="32">B645</f>
        <v>0.2049158992</v>
      </c>
    </row>
    <row r="646" spans="1:55" x14ac:dyDescent="0.25">
      <c r="A646" s="54">
        <v>641</v>
      </c>
      <c r="B646">
        <v>0.20419792039999901</v>
      </c>
      <c r="C646" s="1">
        <f t="shared" ref="C646:C709" si="33">IF(ROW()-$C$4&lt;=$C$2,1,2)</f>
        <v>2</v>
      </c>
      <c r="D646" s="54">
        <v>641</v>
      </c>
      <c r="E646" s="52">
        <f t="shared" ref="E646:E709" si="34">B646</f>
        <v>0.20419792039999901</v>
      </c>
      <c r="BC646" s="52">
        <f t="shared" si="32"/>
        <v>0.20419792039999901</v>
      </c>
    </row>
    <row r="647" spans="1:55" x14ac:dyDescent="0.25">
      <c r="A647" s="54">
        <v>642</v>
      </c>
      <c r="B647">
        <v>0.20348100399999999</v>
      </c>
      <c r="C647" s="1">
        <f t="shared" si="33"/>
        <v>2</v>
      </c>
      <c r="D647" s="54">
        <v>642</v>
      </c>
      <c r="E647" s="52">
        <f t="shared" si="34"/>
        <v>0.20348100399999999</v>
      </c>
      <c r="BC647" s="52">
        <f t="shared" si="32"/>
        <v>0.20348100399999999</v>
      </c>
    </row>
    <row r="648" spans="1:55" x14ac:dyDescent="0.25">
      <c r="A648" s="54">
        <v>643</v>
      </c>
      <c r="B648">
        <v>0.202765165</v>
      </c>
      <c r="C648" s="1">
        <f t="shared" si="33"/>
        <v>2</v>
      </c>
      <c r="D648" s="54">
        <v>643</v>
      </c>
      <c r="E648" s="52">
        <f t="shared" si="34"/>
        <v>0.202765165</v>
      </c>
      <c r="BC648" s="52">
        <f t="shared" si="32"/>
        <v>0.202765165</v>
      </c>
    </row>
    <row r="649" spans="1:55" x14ac:dyDescent="0.25">
      <c r="A649" s="54">
        <v>644</v>
      </c>
      <c r="B649">
        <v>0.202050418599999</v>
      </c>
      <c r="C649" s="1">
        <f t="shared" si="33"/>
        <v>2</v>
      </c>
      <c r="D649" s="54">
        <v>644</v>
      </c>
      <c r="E649" s="52">
        <f t="shared" si="34"/>
        <v>0.202050418599999</v>
      </c>
      <c r="BC649" s="52">
        <f t="shared" si="32"/>
        <v>0.202050418599999</v>
      </c>
    </row>
    <row r="650" spans="1:55" x14ac:dyDescent="0.25">
      <c r="A650" s="54">
        <v>645</v>
      </c>
      <c r="B650">
        <v>0.20133678019999901</v>
      </c>
      <c r="C650" s="1">
        <f t="shared" si="33"/>
        <v>2</v>
      </c>
      <c r="D650" s="54">
        <v>645</v>
      </c>
      <c r="E650" s="52">
        <f t="shared" si="34"/>
        <v>0.20133678019999901</v>
      </c>
      <c r="BC650" s="52">
        <f t="shared" si="32"/>
        <v>0.20133678019999901</v>
      </c>
    </row>
    <row r="651" spans="1:55" x14ac:dyDescent="0.25">
      <c r="A651" s="54">
        <v>646</v>
      </c>
      <c r="B651">
        <v>0.20062426420000001</v>
      </c>
      <c r="C651" s="1">
        <f t="shared" si="33"/>
        <v>2</v>
      </c>
      <c r="D651" s="54">
        <v>646</v>
      </c>
      <c r="E651" s="52">
        <f t="shared" si="34"/>
        <v>0.20062426420000001</v>
      </c>
      <c r="BC651" s="52">
        <f t="shared" si="32"/>
        <v>0.20062426420000001</v>
      </c>
    </row>
    <row r="652" spans="1:55" x14ac:dyDescent="0.25">
      <c r="A652" s="54">
        <v>647</v>
      </c>
      <c r="B652">
        <v>0.19991288505999999</v>
      </c>
      <c r="C652" s="1">
        <f t="shared" si="33"/>
        <v>2</v>
      </c>
      <c r="D652" s="54">
        <v>647</v>
      </c>
      <c r="E652" s="52">
        <f t="shared" si="34"/>
        <v>0.19991288505999999</v>
      </c>
      <c r="BC652" s="52">
        <f t="shared" si="32"/>
        <v>0.19991288505999999</v>
      </c>
    </row>
    <row r="653" spans="1:55" x14ac:dyDescent="0.25">
      <c r="A653" s="54">
        <v>648</v>
      </c>
      <c r="B653">
        <v>0.199202657239999</v>
      </c>
      <c r="C653" s="1">
        <f t="shared" si="33"/>
        <v>2</v>
      </c>
      <c r="D653" s="54">
        <v>648</v>
      </c>
      <c r="E653" s="52">
        <f t="shared" si="34"/>
        <v>0.199202657239999</v>
      </c>
      <c r="BC653" s="52">
        <f t="shared" si="32"/>
        <v>0.199202657239999</v>
      </c>
    </row>
    <row r="654" spans="1:55" x14ac:dyDescent="0.25">
      <c r="A654" s="54">
        <v>649</v>
      </c>
      <c r="B654">
        <v>0.198493594719999</v>
      </c>
      <c r="C654" s="1">
        <f t="shared" si="33"/>
        <v>2</v>
      </c>
      <c r="D654" s="54">
        <v>649</v>
      </c>
      <c r="E654" s="52">
        <f t="shared" si="34"/>
        <v>0.198493594719999</v>
      </c>
      <c r="BC654" s="52">
        <f t="shared" si="32"/>
        <v>0.198493594719999</v>
      </c>
    </row>
    <row r="655" spans="1:55" x14ac:dyDescent="0.25">
      <c r="A655" s="54">
        <v>650</v>
      </c>
      <c r="B655">
        <v>0.197785711299999</v>
      </c>
      <c r="C655" s="1">
        <f t="shared" si="33"/>
        <v>2</v>
      </c>
      <c r="D655" s="54">
        <v>650</v>
      </c>
      <c r="E655" s="52">
        <f t="shared" si="34"/>
        <v>0.197785711299999</v>
      </c>
      <c r="BC655" s="52">
        <f t="shared" si="32"/>
        <v>0.197785711299999</v>
      </c>
    </row>
    <row r="656" spans="1:55" x14ac:dyDescent="0.25">
      <c r="A656" s="54">
        <v>651</v>
      </c>
      <c r="B656">
        <v>0.19707902059999999</v>
      </c>
      <c r="C656" s="1">
        <f t="shared" si="33"/>
        <v>2</v>
      </c>
      <c r="D656" s="54">
        <v>651</v>
      </c>
      <c r="E656" s="52">
        <f t="shared" si="34"/>
        <v>0.19707902059999999</v>
      </c>
      <c r="BC656" s="52">
        <f t="shared" si="32"/>
        <v>0.19707902059999999</v>
      </c>
    </row>
    <row r="657" spans="1:55" x14ac:dyDescent="0.25">
      <c r="A657" s="54">
        <v>652</v>
      </c>
      <c r="B657">
        <v>0.19637353599999999</v>
      </c>
      <c r="C657" s="1">
        <f t="shared" si="33"/>
        <v>2</v>
      </c>
      <c r="D657" s="54">
        <v>652</v>
      </c>
      <c r="E657" s="52">
        <f t="shared" si="34"/>
        <v>0.19637353599999999</v>
      </c>
      <c r="BC657" s="52">
        <f t="shared" si="32"/>
        <v>0.19637353599999999</v>
      </c>
    </row>
    <row r="658" spans="1:55" x14ac:dyDescent="0.25">
      <c r="A658" s="54">
        <v>653</v>
      </c>
      <c r="B658">
        <v>0.19566927065999901</v>
      </c>
      <c r="C658" s="1">
        <f t="shared" si="33"/>
        <v>2</v>
      </c>
      <c r="D658" s="54">
        <v>653</v>
      </c>
      <c r="E658" s="52">
        <f t="shared" si="34"/>
        <v>0.19566927065999901</v>
      </c>
      <c r="BC658" s="52">
        <f t="shared" si="32"/>
        <v>0.19566927065999901</v>
      </c>
    </row>
    <row r="659" spans="1:55" x14ac:dyDescent="0.25">
      <c r="A659" s="54">
        <v>654</v>
      </c>
      <c r="B659">
        <v>0.19496623752</v>
      </c>
      <c r="C659" s="1">
        <f t="shared" si="33"/>
        <v>2</v>
      </c>
      <c r="D659" s="54">
        <v>654</v>
      </c>
      <c r="E659" s="52">
        <f t="shared" si="34"/>
        <v>0.19496623752</v>
      </c>
      <c r="BC659" s="52">
        <f t="shared" si="32"/>
        <v>0.19496623752</v>
      </c>
    </row>
    <row r="660" spans="1:55" x14ac:dyDescent="0.25">
      <c r="A660" s="54">
        <v>655</v>
      </c>
      <c r="B660">
        <v>0.19426444931999901</v>
      </c>
      <c r="C660" s="1">
        <f t="shared" si="33"/>
        <v>2</v>
      </c>
      <c r="D660" s="54">
        <v>655</v>
      </c>
      <c r="E660" s="52">
        <f t="shared" si="34"/>
        <v>0.19426444931999901</v>
      </c>
      <c r="BC660" s="52">
        <f t="shared" si="32"/>
        <v>0.19426444931999901</v>
      </c>
    </row>
    <row r="661" spans="1:55" x14ac:dyDescent="0.25">
      <c r="A661" s="54">
        <v>656</v>
      </c>
      <c r="B661">
        <v>0.19356391855999999</v>
      </c>
      <c r="C661" s="1">
        <f t="shared" si="33"/>
        <v>2</v>
      </c>
      <c r="D661" s="54">
        <v>656</v>
      </c>
      <c r="E661" s="52">
        <f t="shared" si="34"/>
        <v>0.19356391855999999</v>
      </c>
      <c r="BC661" s="52">
        <f t="shared" si="32"/>
        <v>0.19356391855999999</v>
      </c>
    </row>
    <row r="662" spans="1:55" x14ac:dyDescent="0.25">
      <c r="A662" s="54">
        <v>657</v>
      </c>
      <c r="B662">
        <v>0.19286465756000001</v>
      </c>
      <c r="C662" s="1">
        <f t="shared" si="33"/>
        <v>2</v>
      </c>
      <c r="D662" s="54">
        <v>657</v>
      </c>
      <c r="E662" s="52">
        <f t="shared" si="34"/>
        <v>0.19286465756000001</v>
      </c>
      <c r="BC662" s="52">
        <f t="shared" si="32"/>
        <v>0.19286465756000001</v>
      </c>
    </row>
    <row r="663" spans="1:55" x14ac:dyDescent="0.25">
      <c r="A663" s="54">
        <v>658</v>
      </c>
      <c r="B663">
        <v>0.19216667843999999</v>
      </c>
      <c r="C663" s="1">
        <f t="shared" si="33"/>
        <v>2</v>
      </c>
      <c r="D663" s="54">
        <v>658</v>
      </c>
      <c r="E663" s="52">
        <f t="shared" si="34"/>
        <v>0.19216667843999999</v>
      </c>
      <c r="BC663" s="52">
        <f t="shared" si="32"/>
        <v>0.19216667843999999</v>
      </c>
    </row>
    <row r="664" spans="1:55" x14ac:dyDescent="0.25">
      <c r="A664" s="54">
        <v>659</v>
      </c>
      <c r="B664">
        <v>0.19146999306000001</v>
      </c>
      <c r="C664" s="1">
        <f t="shared" si="33"/>
        <v>2</v>
      </c>
      <c r="D664" s="54">
        <v>659</v>
      </c>
      <c r="E664" s="52">
        <f t="shared" si="34"/>
        <v>0.19146999306000001</v>
      </c>
      <c r="BC664" s="52">
        <f t="shared" si="32"/>
        <v>0.19146999306000001</v>
      </c>
    </row>
    <row r="665" spans="1:55" x14ac:dyDescent="0.25">
      <c r="A665" s="54">
        <v>660</v>
      </c>
      <c r="B665">
        <v>0.19077461311999999</v>
      </c>
      <c r="C665" s="1">
        <f t="shared" si="33"/>
        <v>2</v>
      </c>
      <c r="D665" s="54">
        <v>660</v>
      </c>
      <c r="E665" s="52">
        <f t="shared" si="34"/>
        <v>0.19077461311999999</v>
      </c>
      <c r="BC665" s="52">
        <f t="shared" si="32"/>
        <v>0.19077461311999999</v>
      </c>
    </row>
    <row r="666" spans="1:55" x14ac:dyDescent="0.25">
      <c r="A666" s="54">
        <v>661</v>
      </c>
      <c r="B666">
        <v>0.19008055012</v>
      </c>
      <c r="C666" s="1">
        <f t="shared" si="33"/>
        <v>2</v>
      </c>
      <c r="D666" s="54">
        <v>661</v>
      </c>
      <c r="E666" s="52">
        <f t="shared" si="34"/>
        <v>0.19008055012</v>
      </c>
      <c r="BC666" s="52">
        <f t="shared" si="32"/>
        <v>0.19008055012</v>
      </c>
    </row>
    <row r="667" spans="1:55" x14ac:dyDescent="0.25">
      <c r="A667" s="54">
        <v>662</v>
      </c>
      <c r="B667">
        <v>0.18938781533999999</v>
      </c>
      <c r="C667" s="1">
        <f t="shared" si="33"/>
        <v>2</v>
      </c>
      <c r="D667" s="54">
        <v>662</v>
      </c>
      <c r="E667" s="52">
        <f t="shared" si="34"/>
        <v>0.18938781533999999</v>
      </c>
      <c r="BC667" s="52">
        <f t="shared" si="32"/>
        <v>0.18938781533999999</v>
      </c>
    </row>
    <row r="668" spans="1:55" x14ac:dyDescent="0.25">
      <c r="A668" s="54">
        <v>663</v>
      </c>
      <c r="B668">
        <v>0.18869641987999999</v>
      </c>
      <c r="C668" s="1">
        <f t="shared" si="33"/>
        <v>2</v>
      </c>
      <c r="D668" s="54">
        <v>663</v>
      </c>
      <c r="E668" s="52">
        <f t="shared" si="34"/>
        <v>0.18869641987999999</v>
      </c>
      <c r="BC668" s="52">
        <f t="shared" si="32"/>
        <v>0.18869641987999999</v>
      </c>
    </row>
    <row r="669" spans="1:55" x14ac:dyDescent="0.25">
      <c r="A669" s="54">
        <v>664</v>
      </c>
      <c r="B669">
        <v>0.188006374619999</v>
      </c>
      <c r="C669" s="1">
        <f t="shared" si="33"/>
        <v>2</v>
      </c>
      <c r="D669" s="54">
        <v>664</v>
      </c>
      <c r="E669" s="52">
        <f t="shared" si="34"/>
        <v>0.188006374619999</v>
      </c>
      <c r="BC669" s="52">
        <f t="shared" si="32"/>
        <v>0.188006374619999</v>
      </c>
    </row>
    <row r="670" spans="1:55" x14ac:dyDescent="0.25">
      <c r="A670" s="54">
        <v>665</v>
      </c>
      <c r="B670">
        <v>0.187317690259999</v>
      </c>
      <c r="C670" s="1">
        <f t="shared" si="33"/>
        <v>2</v>
      </c>
      <c r="D670" s="54">
        <v>665</v>
      </c>
      <c r="E670" s="52">
        <f t="shared" si="34"/>
        <v>0.187317690259999</v>
      </c>
      <c r="BC670" s="52">
        <f t="shared" si="32"/>
        <v>0.187317690259999</v>
      </c>
    </row>
    <row r="671" spans="1:55" x14ac:dyDescent="0.25">
      <c r="A671" s="54">
        <v>666</v>
      </c>
      <c r="B671">
        <v>0.18663037731999901</v>
      </c>
      <c r="C671" s="1">
        <f t="shared" si="33"/>
        <v>2</v>
      </c>
      <c r="D671" s="54">
        <v>666</v>
      </c>
      <c r="E671" s="52">
        <f t="shared" si="34"/>
        <v>0.18663037731999901</v>
      </c>
      <c r="BC671" s="52">
        <f t="shared" si="32"/>
        <v>0.18663037731999901</v>
      </c>
    </row>
    <row r="672" spans="1:55" x14ac:dyDescent="0.25">
      <c r="A672" s="54">
        <v>667</v>
      </c>
      <c r="B672">
        <v>0.18594444609999999</v>
      </c>
      <c r="C672" s="1">
        <f t="shared" si="33"/>
        <v>2</v>
      </c>
      <c r="D672" s="54">
        <v>667</v>
      </c>
      <c r="E672" s="52">
        <f t="shared" si="34"/>
        <v>0.18594444609999999</v>
      </c>
      <c r="BC672" s="52">
        <f t="shared" si="32"/>
        <v>0.18594444609999999</v>
      </c>
    </row>
    <row r="673" spans="1:55" x14ac:dyDescent="0.25">
      <c r="A673" s="54">
        <v>668</v>
      </c>
      <c r="B673">
        <v>0.18525990674000001</v>
      </c>
      <c r="C673" s="1">
        <f t="shared" si="33"/>
        <v>2</v>
      </c>
      <c r="D673" s="54">
        <v>668</v>
      </c>
      <c r="E673" s="52">
        <f t="shared" si="34"/>
        <v>0.18525990674000001</v>
      </c>
      <c r="BC673" s="52">
        <f t="shared" si="32"/>
        <v>0.18525990674000001</v>
      </c>
    </row>
    <row r="674" spans="1:55" x14ac:dyDescent="0.25">
      <c r="A674" s="54">
        <v>669</v>
      </c>
      <c r="B674">
        <v>0.18457676919999999</v>
      </c>
      <c r="C674" s="1">
        <f t="shared" si="33"/>
        <v>2</v>
      </c>
      <c r="D674" s="54">
        <v>669</v>
      </c>
      <c r="E674" s="52">
        <f t="shared" si="34"/>
        <v>0.18457676919999999</v>
      </c>
      <c r="BC674" s="52">
        <f t="shared" si="32"/>
        <v>0.18457676919999999</v>
      </c>
    </row>
    <row r="675" spans="1:55" x14ac:dyDescent="0.25">
      <c r="A675" s="54">
        <v>670</v>
      </c>
      <c r="B675">
        <v>0.1838950432</v>
      </c>
      <c r="C675" s="1">
        <f t="shared" si="33"/>
        <v>2</v>
      </c>
      <c r="D675" s="54">
        <v>670</v>
      </c>
      <c r="E675" s="52">
        <f t="shared" si="34"/>
        <v>0.1838950432</v>
      </c>
      <c r="BC675" s="52">
        <f t="shared" si="32"/>
        <v>0.1838950432</v>
      </c>
    </row>
    <row r="676" spans="1:55" x14ac:dyDescent="0.25">
      <c r="A676" s="54">
        <v>671</v>
      </c>
      <c r="B676">
        <v>0.18321473833999999</v>
      </c>
      <c r="C676" s="1">
        <f t="shared" si="33"/>
        <v>2</v>
      </c>
      <c r="D676" s="54">
        <v>671</v>
      </c>
      <c r="E676" s="52">
        <f t="shared" si="34"/>
        <v>0.18321473833999999</v>
      </c>
      <c r="BC676" s="52">
        <f t="shared" si="32"/>
        <v>0.18321473833999999</v>
      </c>
    </row>
    <row r="677" spans="1:55" x14ac:dyDescent="0.25">
      <c r="A677" s="54">
        <v>672</v>
      </c>
      <c r="B677">
        <v>0.18253586399999999</v>
      </c>
      <c r="C677" s="1">
        <f t="shared" si="33"/>
        <v>2</v>
      </c>
      <c r="D677" s="54">
        <v>672</v>
      </c>
      <c r="E677" s="52">
        <f t="shared" si="34"/>
        <v>0.18253586399999999</v>
      </c>
      <c r="BC677" s="52">
        <f t="shared" si="32"/>
        <v>0.18253586399999999</v>
      </c>
    </row>
    <row r="678" spans="1:55" x14ac:dyDescent="0.25">
      <c r="A678" s="54">
        <v>673</v>
      </c>
      <c r="B678">
        <v>0.18185842939999899</v>
      </c>
      <c r="C678" s="1">
        <f t="shared" si="33"/>
        <v>2</v>
      </c>
      <c r="D678" s="54">
        <v>673</v>
      </c>
      <c r="E678" s="52">
        <f t="shared" si="34"/>
        <v>0.18185842939999899</v>
      </c>
      <c r="BC678" s="52">
        <f t="shared" si="32"/>
        <v>0.18185842939999899</v>
      </c>
    </row>
    <row r="679" spans="1:55" x14ac:dyDescent="0.25">
      <c r="A679" s="54">
        <v>674</v>
      </c>
      <c r="B679">
        <v>0.18118244357999999</v>
      </c>
      <c r="C679" s="1">
        <f t="shared" si="33"/>
        <v>2</v>
      </c>
      <c r="D679" s="54">
        <v>674</v>
      </c>
      <c r="E679" s="52">
        <f t="shared" si="34"/>
        <v>0.18118244357999999</v>
      </c>
      <c r="BC679" s="52">
        <f t="shared" si="32"/>
        <v>0.18118244357999999</v>
      </c>
    </row>
    <row r="680" spans="1:55" x14ac:dyDescent="0.25">
      <c r="A680" s="54">
        <v>675</v>
      </c>
      <c r="B680">
        <v>0.1805079154</v>
      </c>
      <c r="C680" s="1">
        <f t="shared" si="33"/>
        <v>2</v>
      </c>
      <c r="D680" s="54">
        <v>675</v>
      </c>
      <c r="E680" s="52">
        <f t="shared" si="34"/>
        <v>0.1805079154</v>
      </c>
      <c r="BC680" s="52">
        <f t="shared" si="32"/>
        <v>0.1805079154</v>
      </c>
    </row>
    <row r="681" spans="1:55" x14ac:dyDescent="0.25">
      <c r="A681" s="54">
        <v>676</v>
      </c>
      <c r="B681">
        <v>0.17983485356000001</v>
      </c>
      <c r="C681" s="1">
        <f t="shared" si="33"/>
        <v>2</v>
      </c>
      <c r="D681" s="54">
        <v>676</v>
      </c>
      <c r="E681" s="52">
        <f t="shared" si="34"/>
        <v>0.17983485356000001</v>
      </c>
      <c r="BC681" s="52">
        <f t="shared" si="32"/>
        <v>0.17983485356000001</v>
      </c>
    </row>
    <row r="682" spans="1:55" x14ac:dyDescent="0.25">
      <c r="A682" s="54">
        <v>677</v>
      </c>
      <c r="B682">
        <v>0.17916326653999901</v>
      </c>
      <c r="C682" s="1">
        <f t="shared" si="33"/>
        <v>2</v>
      </c>
      <c r="D682" s="54">
        <v>677</v>
      </c>
      <c r="E682" s="52">
        <f t="shared" si="34"/>
        <v>0.17916326653999901</v>
      </c>
      <c r="BC682" s="52">
        <f t="shared" si="32"/>
        <v>0.17916326653999901</v>
      </c>
    </row>
    <row r="683" spans="1:55" x14ac:dyDescent="0.25">
      <c r="A683" s="54">
        <v>678</v>
      </c>
      <c r="B683">
        <v>0.17849316271999999</v>
      </c>
      <c r="C683" s="1">
        <f t="shared" si="33"/>
        <v>2</v>
      </c>
      <c r="D683" s="54">
        <v>678</v>
      </c>
      <c r="E683" s="52">
        <f t="shared" si="34"/>
        <v>0.17849316271999999</v>
      </c>
      <c r="BC683" s="52">
        <f t="shared" si="32"/>
        <v>0.17849316271999999</v>
      </c>
    </row>
    <row r="684" spans="1:55" x14ac:dyDescent="0.25">
      <c r="A684" s="54">
        <v>679</v>
      </c>
      <c r="B684">
        <v>0.17782455025999999</v>
      </c>
      <c r="C684" s="1">
        <f t="shared" si="33"/>
        <v>2</v>
      </c>
      <c r="D684" s="54">
        <v>679</v>
      </c>
      <c r="E684" s="52">
        <f t="shared" si="34"/>
        <v>0.17782455025999999</v>
      </c>
      <c r="BC684" s="52">
        <f t="shared" si="32"/>
        <v>0.17782455025999999</v>
      </c>
    </row>
    <row r="685" spans="1:55" x14ac:dyDescent="0.25">
      <c r="A685" s="54">
        <v>680</v>
      </c>
      <c r="B685">
        <v>0.17715743717999999</v>
      </c>
      <c r="C685" s="1">
        <f t="shared" si="33"/>
        <v>2</v>
      </c>
      <c r="D685" s="54">
        <v>680</v>
      </c>
      <c r="E685" s="52">
        <f t="shared" si="34"/>
        <v>0.17715743717999999</v>
      </c>
      <c r="BC685" s="52">
        <f t="shared" si="32"/>
        <v>0.17715743717999999</v>
      </c>
    </row>
    <row r="686" spans="1:55" x14ac:dyDescent="0.25">
      <c r="A686" s="54">
        <v>681</v>
      </c>
      <c r="B686">
        <v>0.17649183133999999</v>
      </c>
      <c r="C686" s="1">
        <f t="shared" si="33"/>
        <v>2</v>
      </c>
      <c r="D686" s="54">
        <v>681</v>
      </c>
      <c r="E686" s="52">
        <f t="shared" si="34"/>
        <v>0.17649183133999999</v>
      </c>
      <c r="BC686" s="52">
        <f t="shared" si="32"/>
        <v>0.17649183133999999</v>
      </c>
    </row>
    <row r="687" spans="1:55" x14ac:dyDescent="0.25">
      <c r="A687" s="54">
        <v>682</v>
      </c>
      <c r="B687">
        <v>0.17582774038000001</v>
      </c>
      <c r="C687" s="1">
        <f t="shared" si="33"/>
        <v>2</v>
      </c>
      <c r="D687" s="54">
        <v>682</v>
      </c>
      <c r="E687" s="52">
        <f t="shared" si="34"/>
        <v>0.17582774038000001</v>
      </c>
      <c r="BC687" s="52">
        <f t="shared" si="32"/>
        <v>0.17582774038000001</v>
      </c>
    </row>
    <row r="688" spans="1:55" x14ac:dyDescent="0.25">
      <c r="A688" s="54">
        <v>683</v>
      </c>
      <c r="B688">
        <v>0.175165171859999</v>
      </c>
      <c r="C688" s="1">
        <f t="shared" si="33"/>
        <v>2</v>
      </c>
      <c r="D688" s="54">
        <v>683</v>
      </c>
      <c r="E688" s="52">
        <f t="shared" si="34"/>
        <v>0.175165171859999</v>
      </c>
      <c r="BC688" s="52">
        <f t="shared" si="32"/>
        <v>0.175165171859999</v>
      </c>
    </row>
    <row r="689" spans="1:55" x14ac:dyDescent="0.25">
      <c r="A689" s="54">
        <v>684</v>
      </c>
      <c r="B689">
        <v>0.17450413313999999</v>
      </c>
      <c r="C689" s="1">
        <f t="shared" si="33"/>
        <v>2</v>
      </c>
      <c r="D689" s="54">
        <v>684</v>
      </c>
      <c r="E689" s="52">
        <f t="shared" si="34"/>
        <v>0.17450413313999999</v>
      </c>
      <c r="BC689" s="52">
        <f t="shared" si="32"/>
        <v>0.17450413313999999</v>
      </c>
    </row>
    <row r="690" spans="1:55" x14ac:dyDescent="0.25">
      <c r="A690" s="54">
        <v>685</v>
      </c>
      <c r="B690">
        <v>0.1738446314</v>
      </c>
      <c r="C690" s="1">
        <f t="shared" si="33"/>
        <v>2</v>
      </c>
      <c r="D690" s="54">
        <v>685</v>
      </c>
      <c r="E690" s="52">
        <f t="shared" si="34"/>
        <v>0.1738446314</v>
      </c>
      <c r="BC690" s="52">
        <f t="shared" si="32"/>
        <v>0.1738446314</v>
      </c>
    </row>
    <row r="691" spans="1:55" x14ac:dyDescent="0.25">
      <c r="A691" s="54">
        <v>686</v>
      </c>
      <c r="B691">
        <v>0.17318667369999999</v>
      </c>
      <c r="C691" s="1">
        <f t="shared" si="33"/>
        <v>2</v>
      </c>
      <c r="D691" s="54">
        <v>686</v>
      </c>
      <c r="E691" s="52">
        <f t="shared" si="34"/>
        <v>0.17318667369999999</v>
      </c>
      <c r="BC691" s="52">
        <f t="shared" si="32"/>
        <v>0.17318667369999999</v>
      </c>
    </row>
    <row r="692" spans="1:55" x14ac:dyDescent="0.25">
      <c r="A692" s="54">
        <v>687</v>
      </c>
      <c r="B692">
        <v>0.17253026694000001</v>
      </c>
      <c r="C692" s="1">
        <f t="shared" si="33"/>
        <v>2</v>
      </c>
      <c r="D692" s="54">
        <v>687</v>
      </c>
      <c r="E692" s="52">
        <f t="shared" si="34"/>
        <v>0.17253026694000001</v>
      </c>
      <c r="BC692" s="52">
        <f t="shared" si="32"/>
        <v>0.17253026694000001</v>
      </c>
    </row>
    <row r="693" spans="1:55" x14ac:dyDescent="0.25">
      <c r="A693" s="54">
        <v>688</v>
      </c>
      <c r="B693">
        <v>0.17187541783999999</v>
      </c>
      <c r="C693" s="1">
        <f t="shared" si="33"/>
        <v>2</v>
      </c>
      <c r="D693" s="54">
        <v>688</v>
      </c>
      <c r="E693" s="52">
        <f t="shared" si="34"/>
        <v>0.17187541783999999</v>
      </c>
      <c r="BC693" s="52">
        <f t="shared" si="32"/>
        <v>0.17187541783999999</v>
      </c>
    </row>
    <row r="694" spans="1:55" x14ac:dyDescent="0.25">
      <c r="A694" s="54">
        <v>689</v>
      </c>
      <c r="B694">
        <v>0.171222133019999</v>
      </c>
      <c r="C694" s="1">
        <f t="shared" si="33"/>
        <v>2</v>
      </c>
      <c r="D694" s="54">
        <v>689</v>
      </c>
      <c r="E694" s="52">
        <f t="shared" si="34"/>
        <v>0.171222133019999</v>
      </c>
      <c r="BC694" s="52">
        <f t="shared" si="32"/>
        <v>0.171222133019999</v>
      </c>
    </row>
    <row r="695" spans="1:55" x14ac:dyDescent="0.25">
      <c r="A695" s="54">
        <v>690</v>
      </c>
      <c r="B695">
        <v>0.17057041887999899</v>
      </c>
      <c r="C695" s="1">
        <f t="shared" si="33"/>
        <v>2</v>
      </c>
      <c r="D695" s="54">
        <v>690</v>
      </c>
      <c r="E695" s="52">
        <f t="shared" si="34"/>
        <v>0.17057041887999899</v>
      </c>
      <c r="BC695" s="52">
        <f t="shared" si="32"/>
        <v>0.17057041887999899</v>
      </c>
    </row>
    <row r="696" spans="1:55" x14ac:dyDescent="0.25">
      <c r="A696" s="54">
        <v>691</v>
      </c>
      <c r="B696">
        <v>0.16992028174000001</v>
      </c>
      <c r="C696" s="1">
        <f t="shared" si="33"/>
        <v>2</v>
      </c>
      <c r="D696" s="54">
        <v>691</v>
      </c>
      <c r="E696" s="52">
        <f t="shared" si="34"/>
        <v>0.16992028174000001</v>
      </c>
      <c r="BC696" s="52">
        <f t="shared" si="32"/>
        <v>0.16992028174000001</v>
      </c>
    </row>
    <row r="697" spans="1:55" x14ac:dyDescent="0.25">
      <c r="A697" s="54">
        <v>692</v>
      </c>
      <c r="B697">
        <v>0.16927172771999999</v>
      </c>
      <c r="C697" s="1">
        <f t="shared" si="33"/>
        <v>2</v>
      </c>
      <c r="D697" s="54">
        <v>692</v>
      </c>
      <c r="E697" s="52">
        <f t="shared" si="34"/>
        <v>0.16927172771999999</v>
      </c>
      <c r="BC697" s="52">
        <f t="shared" si="32"/>
        <v>0.16927172771999999</v>
      </c>
    </row>
    <row r="698" spans="1:55" x14ac:dyDescent="0.25">
      <c r="A698" s="54">
        <v>693</v>
      </c>
      <c r="B698">
        <v>0.168624762839999</v>
      </c>
      <c r="C698" s="1">
        <f t="shared" si="33"/>
        <v>2</v>
      </c>
      <c r="D698" s="54">
        <v>693</v>
      </c>
      <c r="E698" s="52">
        <f t="shared" si="34"/>
        <v>0.168624762839999</v>
      </c>
      <c r="BC698" s="52">
        <f t="shared" si="32"/>
        <v>0.168624762839999</v>
      </c>
    </row>
    <row r="699" spans="1:55" x14ac:dyDescent="0.25">
      <c r="A699" s="54">
        <v>694</v>
      </c>
      <c r="B699">
        <v>0.167979392939999</v>
      </c>
      <c r="C699" s="1">
        <f t="shared" si="33"/>
        <v>2</v>
      </c>
      <c r="D699" s="54">
        <v>694</v>
      </c>
      <c r="E699" s="52">
        <f t="shared" si="34"/>
        <v>0.167979392939999</v>
      </c>
      <c r="BC699" s="52">
        <f t="shared" si="32"/>
        <v>0.167979392939999</v>
      </c>
    </row>
    <row r="700" spans="1:55" x14ac:dyDescent="0.25">
      <c r="A700" s="54">
        <v>695</v>
      </c>
      <c r="B700">
        <v>0.16733562373999999</v>
      </c>
      <c r="C700" s="1">
        <f t="shared" si="33"/>
        <v>2</v>
      </c>
      <c r="D700" s="54">
        <v>695</v>
      </c>
      <c r="E700" s="52">
        <f t="shared" si="34"/>
        <v>0.16733562373999999</v>
      </c>
      <c r="BC700" s="52">
        <f t="shared" si="32"/>
        <v>0.16733562373999999</v>
      </c>
    </row>
    <row r="701" spans="1:55" x14ac:dyDescent="0.25">
      <c r="A701" s="54">
        <v>696</v>
      </c>
      <c r="B701">
        <v>0.166693460819999</v>
      </c>
      <c r="C701" s="1">
        <f t="shared" si="33"/>
        <v>2</v>
      </c>
      <c r="D701" s="54">
        <v>696</v>
      </c>
      <c r="E701" s="52">
        <f t="shared" si="34"/>
        <v>0.166693460819999</v>
      </c>
      <c r="BC701" s="52">
        <f t="shared" si="32"/>
        <v>0.166693460819999</v>
      </c>
    </row>
    <row r="702" spans="1:55" x14ac:dyDescent="0.25">
      <c r="A702" s="54">
        <v>697</v>
      </c>
      <c r="B702">
        <v>0.16605290959999999</v>
      </c>
      <c r="C702" s="1">
        <f t="shared" si="33"/>
        <v>2</v>
      </c>
      <c r="D702" s="54">
        <v>697</v>
      </c>
      <c r="E702" s="52">
        <f t="shared" si="34"/>
        <v>0.16605290959999999</v>
      </c>
      <c r="BC702" s="52">
        <f t="shared" si="32"/>
        <v>0.16605290959999999</v>
      </c>
    </row>
    <row r="703" spans="1:55" x14ac:dyDescent="0.25">
      <c r="A703" s="54">
        <v>698</v>
      </c>
      <c r="B703">
        <v>0.16541397535999999</v>
      </c>
      <c r="C703" s="1">
        <f t="shared" si="33"/>
        <v>2</v>
      </c>
      <c r="D703" s="54">
        <v>698</v>
      </c>
      <c r="E703" s="52">
        <f t="shared" si="34"/>
        <v>0.16541397535999999</v>
      </c>
      <c r="BC703" s="52">
        <f t="shared" si="32"/>
        <v>0.16541397535999999</v>
      </c>
    </row>
    <row r="704" spans="1:55" x14ac:dyDescent="0.25">
      <c r="A704" s="54">
        <v>699</v>
      </c>
      <c r="B704">
        <v>0.16477666329999999</v>
      </c>
      <c r="C704" s="1">
        <f t="shared" si="33"/>
        <v>2</v>
      </c>
      <c r="D704" s="54">
        <v>699</v>
      </c>
      <c r="E704" s="52">
        <f t="shared" si="34"/>
        <v>0.16477666329999999</v>
      </c>
      <c r="BC704" s="52">
        <f t="shared" si="32"/>
        <v>0.16477666329999999</v>
      </c>
    </row>
    <row r="705" spans="1:55" x14ac:dyDescent="0.25">
      <c r="A705" s="54">
        <v>700</v>
      </c>
      <c r="B705">
        <v>0.16414097844</v>
      </c>
      <c r="C705" s="1">
        <f t="shared" si="33"/>
        <v>2</v>
      </c>
      <c r="D705" s="54">
        <v>700</v>
      </c>
      <c r="E705" s="52">
        <f t="shared" si="34"/>
        <v>0.16414097844</v>
      </c>
      <c r="BC705" s="52">
        <f t="shared" si="32"/>
        <v>0.16414097844</v>
      </c>
    </row>
    <row r="706" spans="1:55" x14ac:dyDescent="0.25">
      <c r="A706" s="54">
        <v>701</v>
      </c>
      <c r="B706">
        <v>0.16350692563999999</v>
      </c>
      <c r="C706" s="1">
        <f t="shared" si="33"/>
        <v>2</v>
      </c>
      <c r="D706" s="54">
        <v>701</v>
      </c>
      <c r="E706" s="52">
        <f t="shared" si="34"/>
        <v>0.16350692563999999</v>
      </c>
      <c r="BC706" s="52">
        <f t="shared" si="32"/>
        <v>0.16350692563999999</v>
      </c>
    </row>
    <row r="707" spans="1:55" x14ac:dyDescent="0.25">
      <c r="A707" s="54">
        <v>702</v>
      </c>
      <c r="B707">
        <v>0.162874509699999</v>
      </c>
      <c r="C707" s="1">
        <f t="shared" si="33"/>
        <v>2</v>
      </c>
      <c r="D707" s="54">
        <v>702</v>
      </c>
      <c r="E707" s="52">
        <f t="shared" si="34"/>
        <v>0.162874509699999</v>
      </c>
      <c r="BC707" s="52">
        <f t="shared" si="32"/>
        <v>0.162874509699999</v>
      </c>
    </row>
    <row r="708" spans="1:55" x14ac:dyDescent="0.25">
      <c r="A708" s="54">
        <v>703</v>
      </c>
      <c r="B708">
        <v>0.16224373521999999</v>
      </c>
      <c r="C708" s="1">
        <f t="shared" si="33"/>
        <v>2</v>
      </c>
      <c r="D708" s="54">
        <v>703</v>
      </c>
      <c r="E708" s="52">
        <f t="shared" si="34"/>
        <v>0.16224373521999999</v>
      </c>
      <c r="BC708" s="52">
        <f t="shared" si="32"/>
        <v>0.16224373521999999</v>
      </c>
    </row>
    <row r="709" spans="1:55" x14ac:dyDescent="0.25">
      <c r="A709" s="54">
        <v>704</v>
      </c>
      <c r="B709">
        <v>0.16161460674</v>
      </c>
      <c r="C709" s="1">
        <f t="shared" si="33"/>
        <v>2</v>
      </c>
      <c r="D709" s="54">
        <v>704</v>
      </c>
      <c r="E709" s="52">
        <f t="shared" si="34"/>
        <v>0.16161460674</v>
      </c>
      <c r="BC709" s="52">
        <f t="shared" ref="BC709:BC772" si="35">B709</f>
        <v>0.16161460674</v>
      </c>
    </row>
    <row r="710" spans="1:55" x14ac:dyDescent="0.25">
      <c r="A710" s="54">
        <v>705</v>
      </c>
      <c r="B710">
        <v>0.160987128599999</v>
      </c>
      <c r="C710" s="1">
        <f t="shared" ref="C710:C773" si="36">IF(ROW()-$C$4&lt;=$C$2,1,2)</f>
        <v>2</v>
      </c>
      <c r="D710" s="54">
        <v>705</v>
      </c>
      <c r="E710" s="52">
        <f t="shared" ref="E710:E773" si="37">B710</f>
        <v>0.160987128599999</v>
      </c>
      <c r="BC710" s="52">
        <f t="shared" si="35"/>
        <v>0.160987128599999</v>
      </c>
    </row>
    <row r="711" spans="1:55" x14ac:dyDescent="0.25">
      <c r="A711" s="54">
        <v>706</v>
      </c>
      <c r="B711">
        <v>0.16036130507999999</v>
      </c>
      <c r="C711" s="1">
        <f t="shared" si="36"/>
        <v>2</v>
      </c>
      <c r="D711" s="54">
        <v>706</v>
      </c>
      <c r="E711" s="52">
        <f t="shared" si="37"/>
        <v>0.16036130507999999</v>
      </c>
      <c r="BC711" s="52">
        <f t="shared" si="35"/>
        <v>0.16036130507999999</v>
      </c>
    </row>
    <row r="712" spans="1:55" x14ac:dyDescent="0.25">
      <c r="A712" s="54">
        <v>707</v>
      </c>
      <c r="B712">
        <v>0.159737140299999</v>
      </c>
      <c r="C712" s="1">
        <f t="shared" si="36"/>
        <v>2</v>
      </c>
      <c r="D712" s="54">
        <v>707</v>
      </c>
      <c r="E712" s="52">
        <f t="shared" si="37"/>
        <v>0.159737140299999</v>
      </c>
      <c r="BC712" s="52">
        <f t="shared" si="35"/>
        <v>0.159737140299999</v>
      </c>
    </row>
    <row r="713" spans="1:55" x14ac:dyDescent="0.25">
      <c r="A713" s="54">
        <v>708</v>
      </c>
      <c r="B713">
        <v>0.15911463826</v>
      </c>
      <c r="C713" s="1">
        <f t="shared" si="36"/>
        <v>2</v>
      </c>
      <c r="D713" s="54">
        <v>708</v>
      </c>
      <c r="E713" s="52">
        <f t="shared" si="37"/>
        <v>0.15911463826</v>
      </c>
      <c r="BC713" s="52">
        <f t="shared" si="35"/>
        <v>0.15911463826</v>
      </c>
    </row>
    <row r="714" spans="1:55" x14ac:dyDescent="0.25">
      <c r="A714" s="54">
        <v>709</v>
      </c>
      <c r="B714">
        <v>0.15849380284</v>
      </c>
      <c r="C714" s="1">
        <f t="shared" si="36"/>
        <v>2</v>
      </c>
      <c r="D714" s="54">
        <v>709</v>
      </c>
      <c r="E714" s="52">
        <f t="shared" si="37"/>
        <v>0.15849380284</v>
      </c>
      <c r="BC714" s="52">
        <f t="shared" si="35"/>
        <v>0.15849380284</v>
      </c>
    </row>
    <row r="715" spans="1:55" x14ac:dyDescent="0.25">
      <c r="A715" s="54">
        <v>710</v>
      </c>
      <c r="B715">
        <v>0.15787463782</v>
      </c>
      <c r="C715" s="1">
        <f t="shared" si="36"/>
        <v>2</v>
      </c>
      <c r="D715" s="54">
        <v>710</v>
      </c>
      <c r="E715" s="52">
        <f t="shared" si="37"/>
        <v>0.15787463782</v>
      </c>
      <c r="BC715" s="52">
        <f t="shared" si="35"/>
        <v>0.15787463782</v>
      </c>
    </row>
    <row r="716" spans="1:55" x14ac:dyDescent="0.25">
      <c r="A716" s="54">
        <v>711</v>
      </c>
      <c r="B716">
        <v>0.15725714682</v>
      </c>
      <c r="C716" s="1">
        <f t="shared" si="36"/>
        <v>2</v>
      </c>
      <c r="D716" s="54">
        <v>711</v>
      </c>
      <c r="E716" s="52">
        <f t="shared" si="37"/>
        <v>0.15725714682</v>
      </c>
      <c r="BC716" s="52">
        <f t="shared" si="35"/>
        <v>0.15725714682</v>
      </c>
    </row>
    <row r="717" spans="1:55" x14ac:dyDescent="0.25">
      <c r="A717" s="54">
        <v>712</v>
      </c>
      <c r="B717">
        <v>0.15664133338</v>
      </c>
      <c r="C717" s="1">
        <f t="shared" si="36"/>
        <v>2</v>
      </c>
      <c r="D717" s="54">
        <v>712</v>
      </c>
      <c r="E717" s="52">
        <f t="shared" si="37"/>
        <v>0.15664133338</v>
      </c>
      <c r="BC717" s="52">
        <f t="shared" si="35"/>
        <v>0.15664133338</v>
      </c>
    </row>
    <row r="718" spans="1:55" x14ac:dyDescent="0.25">
      <c r="A718" s="54">
        <v>713</v>
      </c>
      <c r="B718">
        <v>0.15602720092</v>
      </c>
      <c r="C718" s="1">
        <f t="shared" si="36"/>
        <v>2</v>
      </c>
      <c r="D718" s="54">
        <v>713</v>
      </c>
      <c r="E718" s="52">
        <f t="shared" si="37"/>
        <v>0.15602720092</v>
      </c>
      <c r="BC718" s="52">
        <f t="shared" si="35"/>
        <v>0.15602720092</v>
      </c>
    </row>
    <row r="719" spans="1:55" x14ac:dyDescent="0.25">
      <c r="A719" s="54">
        <v>714</v>
      </c>
      <c r="B719">
        <v>0.15541475274</v>
      </c>
      <c r="C719" s="1">
        <f t="shared" si="36"/>
        <v>2</v>
      </c>
      <c r="D719" s="54">
        <v>714</v>
      </c>
      <c r="E719" s="52">
        <f t="shared" si="37"/>
        <v>0.15541475274</v>
      </c>
      <c r="BC719" s="52">
        <f t="shared" si="35"/>
        <v>0.15541475274</v>
      </c>
    </row>
    <row r="720" spans="1:55" x14ac:dyDescent="0.25">
      <c r="A720" s="54">
        <v>715</v>
      </c>
      <c r="B720">
        <v>0.154803992</v>
      </c>
      <c r="C720" s="1">
        <f t="shared" si="36"/>
        <v>2</v>
      </c>
      <c r="D720" s="54">
        <v>715</v>
      </c>
      <c r="E720" s="52">
        <f t="shared" si="37"/>
        <v>0.154803992</v>
      </c>
      <c r="BC720" s="52">
        <f t="shared" si="35"/>
        <v>0.154803992</v>
      </c>
    </row>
    <row r="721" spans="1:55" x14ac:dyDescent="0.25">
      <c r="A721" s="54">
        <v>716</v>
      </c>
      <c r="B721">
        <v>0.1541949218</v>
      </c>
      <c r="C721" s="1">
        <f t="shared" si="36"/>
        <v>2</v>
      </c>
      <c r="D721" s="54">
        <v>716</v>
      </c>
      <c r="E721" s="52">
        <f t="shared" si="37"/>
        <v>0.1541949218</v>
      </c>
      <c r="BC721" s="52">
        <f t="shared" si="35"/>
        <v>0.1541949218</v>
      </c>
    </row>
    <row r="722" spans="1:55" x14ac:dyDescent="0.25">
      <c r="A722" s="54">
        <v>717</v>
      </c>
      <c r="B722">
        <v>0.15358754508</v>
      </c>
      <c r="C722" s="1">
        <f t="shared" si="36"/>
        <v>2</v>
      </c>
      <c r="D722" s="54">
        <v>717</v>
      </c>
      <c r="E722" s="52">
        <f t="shared" si="37"/>
        <v>0.15358754508</v>
      </c>
      <c r="BC722" s="52">
        <f t="shared" si="35"/>
        <v>0.15358754508</v>
      </c>
    </row>
    <row r="723" spans="1:55" x14ac:dyDescent="0.25">
      <c r="A723" s="54">
        <v>718</v>
      </c>
      <c r="B723">
        <v>0.1529818647</v>
      </c>
      <c r="C723" s="1">
        <f t="shared" si="36"/>
        <v>2</v>
      </c>
      <c r="D723" s="54">
        <v>718</v>
      </c>
      <c r="E723" s="52">
        <f t="shared" si="37"/>
        <v>0.1529818647</v>
      </c>
      <c r="BC723" s="52">
        <f t="shared" si="35"/>
        <v>0.1529818647</v>
      </c>
    </row>
    <row r="724" spans="1:55" x14ac:dyDescent="0.25">
      <c r="A724" s="54">
        <v>719</v>
      </c>
      <c r="B724">
        <v>0.15237788342</v>
      </c>
      <c r="C724" s="1">
        <f t="shared" si="36"/>
        <v>2</v>
      </c>
      <c r="D724" s="54">
        <v>719</v>
      </c>
      <c r="E724" s="52">
        <f t="shared" si="37"/>
        <v>0.15237788342</v>
      </c>
      <c r="BC724" s="52">
        <f t="shared" si="35"/>
        <v>0.15237788342</v>
      </c>
    </row>
    <row r="725" spans="1:55" x14ac:dyDescent="0.25">
      <c r="A725" s="54">
        <v>720</v>
      </c>
      <c r="B725">
        <v>0.15177560384</v>
      </c>
      <c r="C725" s="1">
        <f t="shared" si="36"/>
        <v>2</v>
      </c>
      <c r="D725" s="54">
        <v>720</v>
      </c>
      <c r="E725" s="52">
        <f t="shared" si="37"/>
        <v>0.15177560384</v>
      </c>
      <c r="BC725" s="52">
        <f t="shared" si="35"/>
        <v>0.15177560384</v>
      </c>
    </row>
    <row r="726" spans="1:55" x14ac:dyDescent="0.25">
      <c r="A726" s="54">
        <v>721</v>
      </c>
      <c r="B726">
        <v>0.15117502854000001</v>
      </c>
      <c r="C726" s="1">
        <f t="shared" si="36"/>
        <v>2</v>
      </c>
      <c r="D726" s="54">
        <v>721</v>
      </c>
      <c r="E726" s="52">
        <f t="shared" si="37"/>
        <v>0.15117502854000001</v>
      </c>
      <c r="BC726" s="52">
        <f t="shared" si="35"/>
        <v>0.15117502854000001</v>
      </c>
    </row>
    <row r="727" spans="1:55" x14ac:dyDescent="0.25">
      <c r="A727" s="54">
        <v>722</v>
      </c>
      <c r="B727">
        <v>0.15057615990000001</v>
      </c>
      <c r="C727" s="1">
        <f t="shared" si="36"/>
        <v>2</v>
      </c>
      <c r="D727" s="54">
        <v>722</v>
      </c>
      <c r="E727" s="52">
        <f t="shared" si="37"/>
        <v>0.15057615990000001</v>
      </c>
      <c r="BC727" s="52">
        <f t="shared" si="35"/>
        <v>0.15057615990000001</v>
      </c>
    </row>
    <row r="728" spans="1:55" x14ac:dyDescent="0.25">
      <c r="A728" s="54">
        <v>723</v>
      </c>
      <c r="B728">
        <v>0.14997900028</v>
      </c>
      <c r="C728" s="1">
        <f t="shared" si="36"/>
        <v>2</v>
      </c>
      <c r="D728" s="54">
        <v>723</v>
      </c>
      <c r="E728" s="52">
        <f t="shared" si="37"/>
        <v>0.14997900028</v>
      </c>
      <c r="BC728" s="52">
        <f t="shared" si="35"/>
        <v>0.14997900028</v>
      </c>
    </row>
    <row r="729" spans="1:55" x14ac:dyDescent="0.25">
      <c r="A729" s="54">
        <v>724</v>
      </c>
      <c r="B729">
        <v>0.14938355189999999</v>
      </c>
      <c r="C729" s="1">
        <f t="shared" si="36"/>
        <v>2</v>
      </c>
      <c r="D729" s="54">
        <v>724</v>
      </c>
      <c r="E729" s="52">
        <f t="shared" si="37"/>
        <v>0.14938355189999999</v>
      </c>
      <c r="BC729" s="52">
        <f t="shared" si="35"/>
        <v>0.14938355189999999</v>
      </c>
    </row>
    <row r="730" spans="1:55" x14ac:dyDescent="0.25">
      <c r="A730" s="54">
        <v>725</v>
      </c>
      <c r="B730">
        <v>0.14878981685999901</v>
      </c>
      <c r="C730" s="1">
        <f t="shared" si="36"/>
        <v>2</v>
      </c>
      <c r="D730" s="54">
        <v>725</v>
      </c>
      <c r="E730" s="52">
        <f t="shared" si="37"/>
        <v>0.14878981685999901</v>
      </c>
      <c r="BC730" s="52">
        <f t="shared" si="35"/>
        <v>0.14878981685999901</v>
      </c>
    </row>
    <row r="731" spans="1:55" x14ac:dyDescent="0.25">
      <c r="A731" s="54">
        <v>726</v>
      </c>
      <c r="B731">
        <v>0.14819779717999901</v>
      </c>
      <c r="C731" s="1">
        <f t="shared" si="36"/>
        <v>2</v>
      </c>
      <c r="D731" s="54">
        <v>726</v>
      </c>
      <c r="E731" s="52">
        <f t="shared" si="37"/>
        <v>0.14819779717999901</v>
      </c>
      <c r="BC731" s="52">
        <f t="shared" si="35"/>
        <v>0.14819779717999901</v>
      </c>
    </row>
    <row r="732" spans="1:55" x14ac:dyDescent="0.25">
      <c r="A732" s="54">
        <v>727</v>
      </c>
      <c r="B732">
        <v>0.14760749481999999</v>
      </c>
      <c r="C732" s="1">
        <f t="shared" si="36"/>
        <v>2</v>
      </c>
      <c r="D732" s="54">
        <v>727</v>
      </c>
      <c r="E732" s="52">
        <f t="shared" si="37"/>
        <v>0.14760749481999999</v>
      </c>
      <c r="BC732" s="52">
        <f t="shared" si="35"/>
        <v>0.14760749481999999</v>
      </c>
    </row>
    <row r="733" spans="1:55" x14ac:dyDescent="0.25">
      <c r="A733" s="54">
        <v>728</v>
      </c>
      <c r="B733">
        <v>0.1470189116</v>
      </c>
      <c r="C733" s="1">
        <f t="shared" si="36"/>
        <v>2</v>
      </c>
      <c r="D733" s="54">
        <v>728</v>
      </c>
      <c r="E733" s="52">
        <f t="shared" si="37"/>
        <v>0.1470189116</v>
      </c>
      <c r="BC733" s="52">
        <f t="shared" si="35"/>
        <v>0.1470189116</v>
      </c>
    </row>
    <row r="734" spans="1:55" x14ac:dyDescent="0.25">
      <c r="A734" s="54">
        <v>729</v>
      </c>
      <c r="B734">
        <v>0.14643204922</v>
      </c>
      <c r="C734" s="1">
        <f t="shared" si="36"/>
        <v>2</v>
      </c>
      <c r="D734" s="54">
        <v>729</v>
      </c>
      <c r="E734" s="52">
        <f t="shared" si="37"/>
        <v>0.14643204922</v>
      </c>
      <c r="BC734" s="52">
        <f t="shared" si="35"/>
        <v>0.14643204922</v>
      </c>
    </row>
    <row r="735" spans="1:55" x14ac:dyDescent="0.25">
      <c r="A735" s="54">
        <v>730</v>
      </c>
      <c r="B735">
        <v>0.14584690936</v>
      </c>
      <c r="C735" s="1">
        <f t="shared" si="36"/>
        <v>2</v>
      </c>
      <c r="D735" s="54">
        <v>730</v>
      </c>
      <c r="E735" s="52">
        <f t="shared" si="37"/>
        <v>0.14584690936</v>
      </c>
      <c r="BC735" s="52">
        <f t="shared" si="35"/>
        <v>0.14584690936</v>
      </c>
    </row>
    <row r="736" spans="1:55" x14ac:dyDescent="0.25">
      <c r="A736" s="54">
        <v>731</v>
      </c>
      <c r="B736">
        <v>0.14526349351999901</v>
      </c>
      <c r="C736" s="1">
        <f t="shared" si="36"/>
        <v>2</v>
      </c>
      <c r="D736" s="54">
        <v>731</v>
      </c>
      <c r="E736" s="52">
        <f t="shared" si="37"/>
        <v>0.14526349351999901</v>
      </c>
      <c r="BC736" s="52">
        <f t="shared" si="35"/>
        <v>0.14526349351999901</v>
      </c>
    </row>
    <row r="737" spans="1:55" x14ac:dyDescent="0.25">
      <c r="A737" s="54">
        <v>732</v>
      </c>
      <c r="B737">
        <v>0.14468180317999901</v>
      </c>
      <c r="C737" s="1">
        <f t="shared" si="36"/>
        <v>2</v>
      </c>
      <c r="D737" s="54">
        <v>732</v>
      </c>
      <c r="E737" s="52">
        <f t="shared" si="37"/>
        <v>0.14468180317999901</v>
      </c>
      <c r="BC737" s="52">
        <f t="shared" si="35"/>
        <v>0.14468180317999901</v>
      </c>
    </row>
    <row r="738" spans="1:55" x14ac:dyDescent="0.25">
      <c r="A738" s="54">
        <v>733</v>
      </c>
      <c r="B738">
        <v>0.14410183969999901</v>
      </c>
      <c r="C738" s="1">
        <f t="shared" si="36"/>
        <v>2</v>
      </c>
      <c r="D738" s="54">
        <v>733</v>
      </c>
      <c r="E738" s="52">
        <f t="shared" si="37"/>
        <v>0.14410183969999901</v>
      </c>
      <c r="BC738" s="52">
        <f t="shared" si="35"/>
        <v>0.14410183969999901</v>
      </c>
    </row>
    <row r="739" spans="1:55" x14ac:dyDescent="0.25">
      <c r="A739" s="54">
        <v>734</v>
      </c>
      <c r="B739">
        <v>0.14352360434</v>
      </c>
      <c r="C739" s="1">
        <f t="shared" si="36"/>
        <v>2</v>
      </c>
      <c r="D739" s="54">
        <v>734</v>
      </c>
      <c r="E739" s="52">
        <f t="shared" si="37"/>
        <v>0.14352360434</v>
      </c>
      <c r="BC739" s="52">
        <f t="shared" si="35"/>
        <v>0.14352360434</v>
      </c>
    </row>
    <row r="740" spans="1:55" x14ac:dyDescent="0.25">
      <c r="A740" s="54">
        <v>735</v>
      </c>
      <c r="B740">
        <v>0.14294709829999999</v>
      </c>
      <c r="C740" s="1">
        <f t="shared" si="36"/>
        <v>2</v>
      </c>
      <c r="D740" s="54">
        <v>735</v>
      </c>
      <c r="E740" s="52">
        <f t="shared" si="37"/>
        <v>0.14294709829999999</v>
      </c>
      <c r="BC740" s="52">
        <f t="shared" si="35"/>
        <v>0.14294709829999999</v>
      </c>
    </row>
    <row r="741" spans="1:55" x14ac:dyDescent="0.25">
      <c r="A741" s="54">
        <v>736</v>
      </c>
      <c r="B741">
        <v>0.14237232263999999</v>
      </c>
      <c r="C741" s="1">
        <f t="shared" si="36"/>
        <v>2</v>
      </c>
      <c r="D741" s="54">
        <v>736</v>
      </c>
      <c r="E741" s="52">
        <f t="shared" si="37"/>
        <v>0.14237232263999999</v>
      </c>
      <c r="BC741" s="52">
        <f t="shared" si="35"/>
        <v>0.14237232263999999</v>
      </c>
    </row>
    <row r="742" spans="1:55" x14ac:dyDescent="0.25">
      <c r="A742" s="54">
        <v>737</v>
      </c>
      <c r="B742">
        <v>0.14179927840000001</v>
      </c>
      <c r="C742" s="1">
        <f t="shared" si="36"/>
        <v>2</v>
      </c>
      <c r="D742" s="54">
        <v>737</v>
      </c>
      <c r="E742" s="52">
        <f t="shared" si="37"/>
        <v>0.14179927840000001</v>
      </c>
      <c r="BC742" s="52">
        <f t="shared" si="35"/>
        <v>0.14179927840000001</v>
      </c>
    </row>
    <row r="743" spans="1:55" x14ac:dyDescent="0.25">
      <c r="A743" s="54">
        <v>738</v>
      </c>
      <c r="B743">
        <v>0.14122796647999999</v>
      </c>
      <c r="C743" s="1">
        <f t="shared" si="36"/>
        <v>2</v>
      </c>
      <c r="D743" s="54">
        <v>738</v>
      </c>
      <c r="E743" s="52">
        <f t="shared" si="37"/>
        <v>0.14122796647999999</v>
      </c>
      <c r="BC743" s="52">
        <f t="shared" si="35"/>
        <v>0.14122796647999999</v>
      </c>
    </row>
    <row r="744" spans="1:55" x14ac:dyDescent="0.25">
      <c r="A744" s="54">
        <v>739</v>
      </c>
      <c r="B744">
        <v>0.140658387719999</v>
      </c>
      <c r="C744" s="1">
        <f t="shared" si="36"/>
        <v>2</v>
      </c>
      <c r="D744" s="54">
        <v>739</v>
      </c>
      <c r="E744" s="52">
        <f t="shared" si="37"/>
        <v>0.140658387719999</v>
      </c>
      <c r="BC744" s="52">
        <f t="shared" si="35"/>
        <v>0.140658387719999</v>
      </c>
    </row>
    <row r="745" spans="1:55" x14ac:dyDescent="0.25">
      <c r="A745" s="54">
        <v>740</v>
      </c>
      <c r="B745">
        <v>0.14009054288</v>
      </c>
      <c r="C745" s="1">
        <f t="shared" si="36"/>
        <v>2</v>
      </c>
      <c r="D745" s="54">
        <v>740</v>
      </c>
      <c r="E745" s="52">
        <f t="shared" si="37"/>
        <v>0.14009054288</v>
      </c>
      <c r="BC745" s="52">
        <f t="shared" si="35"/>
        <v>0.14009054288</v>
      </c>
    </row>
    <row r="746" spans="1:55" x14ac:dyDescent="0.25">
      <c r="A746" s="54">
        <v>741</v>
      </c>
      <c r="B746">
        <v>0.13952443262</v>
      </c>
      <c r="C746" s="1">
        <f t="shared" si="36"/>
        <v>2</v>
      </c>
      <c r="D746" s="54">
        <v>741</v>
      </c>
      <c r="E746" s="52">
        <f t="shared" si="37"/>
        <v>0.13952443262</v>
      </c>
      <c r="BC746" s="52">
        <f t="shared" si="35"/>
        <v>0.13952443262</v>
      </c>
    </row>
    <row r="747" spans="1:55" x14ac:dyDescent="0.25">
      <c r="A747" s="54">
        <v>742</v>
      </c>
      <c r="B747">
        <v>0.13896005753999999</v>
      </c>
      <c r="C747" s="1">
        <f t="shared" si="36"/>
        <v>2</v>
      </c>
      <c r="D747" s="54">
        <v>742</v>
      </c>
      <c r="E747" s="52">
        <f t="shared" si="37"/>
        <v>0.13896005753999999</v>
      </c>
      <c r="BC747" s="52">
        <f t="shared" si="35"/>
        <v>0.13896005753999999</v>
      </c>
    </row>
    <row r="748" spans="1:55" x14ac:dyDescent="0.25">
      <c r="A748" s="54">
        <v>743</v>
      </c>
      <c r="B748">
        <v>0.13839741814000001</v>
      </c>
      <c r="C748" s="1">
        <f t="shared" si="36"/>
        <v>2</v>
      </c>
      <c r="D748" s="54">
        <v>743</v>
      </c>
      <c r="E748" s="52">
        <f t="shared" si="37"/>
        <v>0.13839741814000001</v>
      </c>
      <c r="BC748" s="52">
        <f t="shared" si="35"/>
        <v>0.13839741814000001</v>
      </c>
    </row>
    <row r="749" spans="1:55" x14ac:dyDescent="0.25">
      <c r="A749" s="54">
        <v>744</v>
      </c>
      <c r="B749">
        <v>0.13783651484000001</v>
      </c>
      <c r="C749" s="1">
        <f t="shared" si="36"/>
        <v>2</v>
      </c>
      <c r="D749" s="54">
        <v>744</v>
      </c>
      <c r="E749" s="52">
        <f t="shared" si="37"/>
        <v>0.13783651484000001</v>
      </c>
      <c r="BC749" s="52">
        <f t="shared" si="35"/>
        <v>0.13783651484000001</v>
      </c>
    </row>
    <row r="750" spans="1:55" x14ac:dyDescent="0.25">
      <c r="A750" s="54">
        <v>745</v>
      </c>
      <c r="B750">
        <v>0.13727734802</v>
      </c>
      <c r="C750" s="1">
        <f t="shared" si="36"/>
        <v>2</v>
      </c>
      <c r="D750" s="54">
        <v>745</v>
      </c>
      <c r="E750" s="52">
        <f t="shared" si="37"/>
        <v>0.13727734802</v>
      </c>
      <c r="BC750" s="52">
        <f t="shared" si="35"/>
        <v>0.13727734802</v>
      </c>
    </row>
    <row r="751" spans="1:55" x14ac:dyDescent="0.25">
      <c r="A751" s="54">
        <v>746</v>
      </c>
      <c r="B751">
        <v>0.13671991791999999</v>
      </c>
      <c r="C751" s="1">
        <f t="shared" si="36"/>
        <v>2</v>
      </c>
      <c r="D751" s="54">
        <v>746</v>
      </c>
      <c r="E751" s="52">
        <f t="shared" si="37"/>
        <v>0.13671991791999999</v>
      </c>
      <c r="BC751" s="52">
        <f t="shared" si="35"/>
        <v>0.13671991791999999</v>
      </c>
    </row>
    <row r="752" spans="1:55" x14ac:dyDescent="0.25">
      <c r="A752" s="54">
        <v>747</v>
      </c>
      <c r="B752">
        <v>0.13616422474000001</v>
      </c>
      <c r="C752" s="1">
        <f t="shared" si="36"/>
        <v>2</v>
      </c>
      <c r="D752" s="54">
        <v>747</v>
      </c>
      <c r="E752" s="52">
        <f t="shared" si="37"/>
        <v>0.13616422474000001</v>
      </c>
      <c r="BC752" s="52">
        <f t="shared" si="35"/>
        <v>0.13616422474000001</v>
      </c>
    </row>
    <row r="753" spans="1:55" x14ac:dyDescent="0.25">
      <c r="A753" s="54">
        <v>748</v>
      </c>
      <c r="B753">
        <v>0.135610268619999</v>
      </c>
      <c r="C753" s="1">
        <f t="shared" si="36"/>
        <v>2</v>
      </c>
      <c r="D753" s="54">
        <v>748</v>
      </c>
      <c r="E753" s="52">
        <f t="shared" si="37"/>
        <v>0.135610268619999</v>
      </c>
      <c r="BC753" s="52">
        <f t="shared" si="35"/>
        <v>0.135610268619999</v>
      </c>
    </row>
    <row r="754" spans="1:55" x14ac:dyDescent="0.25">
      <c r="A754" s="54">
        <v>749</v>
      </c>
      <c r="B754">
        <v>0.13505804959999901</v>
      </c>
      <c r="C754" s="1">
        <f t="shared" si="36"/>
        <v>2</v>
      </c>
      <c r="D754" s="54">
        <v>749</v>
      </c>
      <c r="E754" s="52">
        <f t="shared" si="37"/>
        <v>0.13505804959999901</v>
      </c>
      <c r="BC754" s="52">
        <f t="shared" si="35"/>
        <v>0.13505804959999901</v>
      </c>
    </row>
    <row r="755" spans="1:55" x14ac:dyDescent="0.25">
      <c r="A755" s="54">
        <v>750</v>
      </c>
      <c r="B755">
        <v>0.13450756765999999</v>
      </c>
      <c r="C755" s="1">
        <f t="shared" si="36"/>
        <v>2</v>
      </c>
      <c r="D755" s="54">
        <v>750</v>
      </c>
      <c r="E755" s="52">
        <f t="shared" si="37"/>
        <v>0.13450756765999999</v>
      </c>
      <c r="BC755" s="52">
        <f t="shared" si="35"/>
        <v>0.13450756765999999</v>
      </c>
    </row>
    <row r="756" spans="1:55" x14ac:dyDescent="0.25">
      <c r="A756" s="54">
        <v>751</v>
      </c>
      <c r="B756">
        <v>0.13395882268000001</v>
      </c>
      <c r="C756" s="1">
        <f t="shared" si="36"/>
        <v>2</v>
      </c>
      <c r="D756" s="54">
        <v>751</v>
      </c>
      <c r="E756" s="52">
        <f t="shared" si="37"/>
        <v>0.13395882268000001</v>
      </c>
      <c r="BC756" s="52">
        <f t="shared" si="35"/>
        <v>0.13395882268000001</v>
      </c>
    </row>
    <row r="757" spans="1:55" x14ac:dyDescent="0.25">
      <c r="A757" s="54">
        <v>752</v>
      </c>
      <c r="B757">
        <v>0.13341181448</v>
      </c>
      <c r="C757" s="1">
        <f t="shared" si="36"/>
        <v>2</v>
      </c>
      <c r="D757" s="54">
        <v>752</v>
      </c>
      <c r="E757" s="52">
        <f t="shared" si="37"/>
        <v>0.13341181448</v>
      </c>
      <c r="BC757" s="52">
        <f t="shared" si="35"/>
        <v>0.13341181448</v>
      </c>
    </row>
    <row r="758" spans="1:55" x14ac:dyDescent="0.25">
      <c r="A758" s="54">
        <v>753</v>
      </c>
      <c r="B758">
        <v>0.13286654285999999</v>
      </c>
      <c r="C758" s="1">
        <f t="shared" si="36"/>
        <v>2</v>
      </c>
      <c r="D758" s="54">
        <v>753</v>
      </c>
      <c r="E758" s="52">
        <f t="shared" si="37"/>
        <v>0.13286654285999999</v>
      </c>
      <c r="BC758" s="52">
        <f t="shared" si="35"/>
        <v>0.13286654285999999</v>
      </c>
    </row>
    <row r="759" spans="1:55" x14ac:dyDescent="0.25">
      <c r="A759" s="54">
        <v>754</v>
      </c>
      <c r="B759">
        <v>0.13232300747999901</v>
      </c>
      <c r="C759" s="1">
        <f t="shared" si="36"/>
        <v>2</v>
      </c>
      <c r="D759" s="54">
        <v>754</v>
      </c>
      <c r="E759" s="52">
        <f t="shared" si="37"/>
        <v>0.13232300747999901</v>
      </c>
      <c r="BC759" s="52">
        <f t="shared" si="35"/>
        <v>0.13232300747999901</v>
      </c>
    </row>
    <row r="760" spans="1:55" x14ac:dyDescent="0.25">
      <c r="A760" s="54">
        <v>755</v>
      </c>
      <c r="B760">
        <v>0.13178120795999901</v>
      </c>
      <c r="C760" s="1">
        <f t="shared" si="36"/>
        <v>2</v>
      </c>
      <c r="D760" s="54">
        <v>755</v>
      </c>
      <c r="E760" s="52">
        <f t="shared" si="37"/>
        <v>0.13178120795999901</v>
      </c>
      <c r="BC760" s="52">
        <f t="shared" si="35"/>
        <v>0.13178120795999901</v>
      </c>
    </row>
    <row r="761" spans="1:55" x14ac:dyDescent="0.25">
      <c r="A761" s="54">
        <v>756</v>
      </c>
      <c r="B761">
        <v>0.13124114385999999</v>
      </c>
      <c r="C761" s="1">
        <f t="shared" si="36"/>
        <v>2</v>
      </c>
      <c r="D761" s="54">
        <v>756</v>
      </c>
      <c r="E761" s="52">
        <f t="shared" si="37"/>
        <v>0.13124114385999999</v>
      </c>
      <c r="BC761" s="52">
        <f t="shared" si="35"/>
        <v>0.13124114385999999</v>
      </c>
    </row>
    <row r="762" spans="1:55" x14ac:dyDescent="0.25">
      <c r="A762" s="54">
        <v>757</v>
      </c>
      <c r="B762">
        <v>0.13070281466</v>
      </c>
      <c r="C762" s="1">
        <f t="shared" si="36"/>
        <v>2</v>
      </c>
      <c r="D762" s="54">
        <v>757</v>
      </c>
      <c r="E762" s="52">
        <f t="shared" si="37"/>
        <v>0.13070281466</v>
      </c>
      <c r="BC762" s="52">
        <f t="shared" si="35"/>
        <v>0.13070281466</v>
      </c>
    </row>
    <row r="763" spans="1:55" x14ac:dyDescent="0.25">
      <c r="A763" s="54">
        <v>758</v>
      </c>
      <c r="B763">
        <v>0.13016621979999901</v>
      </c>
      <c r="C763" s="1">
        <f t="shared" si="36"/>
        <v>2</v>
      </c>
      <c r="D763" s="54">
        <v>758</v>
      </c>
      <c r="E763" s="52">
        <f t="shared" si="37"/>
        <v>0.13016621979999901</v>
      </c>
      <c r="BC763" s="52">
        <f t="shared" si="35"/>
        <v>0.13016621979999901</v>
      </c>
    </row>
    <row r="764" spans="1:55" x14ac:dyDescent="0.25">
      <c r="A764" s="54">
        <v>759</v>
      </c>
      <c r="B764">
        <v>0.12963135857999999</v>
      </c>
      <c r="C764" s="1">
        <f t="shared" si="36"/>
        <v>2</v>
      </c>
      <c r="D764" s="54">
        <v>759</v>
      </c>
      <c r="E764" s="52">
        <f t="shared" si="37"/>
        <v>0.12963135857999999</v>
      </c>
      <c r="BC764" s="52">
        <f t="shared" si="35"/>
        <v>0.12963135857999999</v>
      </c>
    </row>
    <row r="765" spans="1:55" x14ac:dyDescent="0.25">
      <c r="A765" s="54">
        <v>760</v>
      </c>
      <c r="B765">
        <v>0.12909823033999901</v>
      </c>
      <c r="C765" s="1">
        <f t="shared" si="36"/>
        <v>2</v>
      </c>
      <c r="D765" s="54">
        <v>760</v>
      </c>
      <c r="E765" s="52">
        <f t="shared" si="37"/>
        <v>0.12909823033999901</v>
      </c>
      <c r="BC765" s="52">
        <f t="shared" si="35"/>
        <v>0.12909823033999901</v>
      </c>
    </row>
    <row r="766" spans="1:55" x14ac:dyDescent="0.25">
      <c r="A766" s="54">
        <v>761</v>
      </c>
      <c r="B766">
        <v>0.12856683429999999</v>
      </c>
      <c r="C766" s="1">
        <f t="shared" si="36"/>
        <v>2</v>
      </c>
      <c r="D766" s="54">
        <v>761</v>
      </c>
      <c r="E766" s="52">
        <f t="shared" si="37"/>
        <v>0.12856683429999999</v>
      </c>
      <c r="BC766" s="52">
        <f t="shared" si="35"/>
        <v>0.12856683429999999</v>
      </c>
    </row>
    <row r="767" spans="1:55" x14ac:dyDescent="0.25">
      <c r="A767" s="54">
        <v>762</v>
      </c>
      <c r="B767">
        <v>0.12803716958</v>
      </c>
      <c r="C767" s="1">
        <f t="shared" si="36"/>
        <v>2</v>
      </c>
      <c r="D767" s="54">
        <v>762</v>
      </c>
      <c r="E767" s="52">
        <f t="shared" si="37"/>
        <v>0.12803716958</v>
      </c>
      <c r="BC767" s="52">
        <f t="shared" si="35"/>
        <v>0.12803716958</v>
      </c>
    </row>
    <row r="768" spans="1:55" x14ac:dyDescent="0.25">
      <c r="A768" s="54">
        <v>763</v>
      </c>
      <c r="B768">
        <v>0.12750923534</v>
      </c>
      <c r="C768" s="1">
        <f t="shared" si="36"/>
        <v>2</v>
      </c>
      <c r="D768" s="54">
        <v>763</v>
      </c>
      <c r="E768" s="52">
        <f t="shared" si="37"/>
        <v>0.12750923534</v>
      </c>
      <c r="BC768" s="52">
        <f t="shared" si="35"/>
        <v>0.12750923534</v>
      </c>
    </row>
    <row r="769" spans="1:55" x14ac:dyDescent="0.25">
      <c r="A769" s="54">
        <v>764</v>
      </c>
      <c r="B769">
        <v>0.12698303057999999</v>
      </c>
      <c r="C769" s="1">
        <f t="shared" si="36"/>
        <v>2</v>
      </c>
      <c r="D769" s="54">
        <v>764</v>
      </c>
      <c r="E769" s="52">
        <f t="shared" si="37"/>
        <v>0.12698303057999999</v>
      </c>
      <c r="BC769" s="52">
        <f t="shared" si="35"/>
        <v>0.12698303057999999</v>
      </c>
    </row>
    <row r="770" spans="1:55" x14ac:dyDescent="0.25">
      <c r="A770" s="54">
        <v>765</v>
      </c>
      <c r="B770">
        <v>0.1264585543</v>
      </c>
      <c r="C770" s="1">
        <f t="shared" si="36"/>
        <v>2</v>
      </c>
      <c r="D770" s="54">
        <v>765</v>
      </c>
      <c r="E770" s="52">
        <f t="shared" si="37"/>
        <v>0.1264585543</v>
      </c>
      <c r="BC770" s="52">
        <f t="shared" si="35"/>
        <v>0.1264585543</v>
      </c>
    </row>
    <row r="771" spans="1:55" x14ac:dyDescent="0.25">
      <c r="A771" s="54">
        <v>766</v>
      </c>
      <c r="B771">
        <v>0.12593580541999999</v>
      </c>
      <c r="C771" s="1">
        <f t="shared" si="36"/>
        <v>2</v>
      </c>
      <c r="D771" s="54">
        <v>766</v>
      </c>
      <c r="E771" s="52">
        <f t="shared" si="37"/>
        <v>0.12593580541999999</v>
      </c>
      <c r="BC771" s="52">
        <f t="shared" si="35"/>
        <v>0.12593580541999999</v>
      </c>
    </row>
    <row r="772" spans="1:55" x14ac:dyDescent="0.25">
      <c r="A772" s="54">
        <v>767</v>
      </c>
      <c r="B772">
        <v>0.12541478279999899</v>
      </c>
      <c r="C772" s="1">
        <f t="shared" si="36"/>
        <v>2</v>
      </c>
      <c r="D772" s="54">
        <v>767</v>
      </c>
      <c r="E772" s="52">
        <f t="shared" si="37"/>
        <v>0.12541478279999899</v>
      </c>
      <c r="BC772" s="52">
        <f t="shared" si="35"/>
        <v>0.12541478279999899</v>
      </c>
    </row>
    <row r="773" spans="1:55" x14ac:dyDescent="0.25">
      <c r="A773" s="54">
        <v>768</v>
      </c>
      <c r="B773">
        <v>0.12489548523999899</v>
      </c>
      <c r="C773" s="1">
        <f t="shared" si="36"/>
        <v>2</v>
      </c>
      <c r="D773" s="54">
        <v>768</v>
      </c>
      <c r="E773" s="52">
        <f t="shared" si="37"/>
        <v>0.12489548523999899</v>
      </c>
      <c r="BC773" s="52">
        <f t="shared" ref="BC773:BC836" si="38">B773</f>
        <v>0.12489548523999899</v>
      </c>
    </row>
    <row r="774" spans="1:55" x14ac:dyDescent="0.25">
      <c r="A774" s="54">
        <v>769</v>
      </c>
      <c r="B774">
        <v>0.12437791147999901</v>
      </c>
      <c r="C774" s="1">
        <f t="shared" ref="C774:C837" si="39">IF(ROW()-$C$4&lt;=$C$2,1,2)</f>
        <v>2</v>
      </c>
      <c r="D774" s="54">
        <v>769</v>
      </c>
      <c r="E774" s="52">
        <f t="shared" ref="E774:E837" si="40">B774</f>
        <v>0.12437791147999901</v>
      </c>
      <c r="BC774" s="52">
        <f t="shared" si="38"/>
        <v>0.12437791147999901</v>
      </c>
    </row>
    <row r="775" spans="1:55" x14ac:dyDescent="0.25">
      <c r="A775" s="54">
        <v>770</v>
      </c>
      <c r="B775">
        <v>0.12386206024</v>
      </c>
      <c r="C775" s="1">
        <f t="shared" si="39"/>
        <v>2</v>
      </c>
      <c r="D775" s="54">
        <v>770</v>
      </c>
      <c r="E775" s="52">
        <f t="shared" si="40"/>
        <v>0.12386206024</v>
      </c>
      <c r="BC775" s="52">
        <f t="shared" si="38"/>
        <v>0.12386206024</v>
      </c>
    </row>
    <row r="776" spans="1:55" x14ac:dyDescent="0.25">
      <c r="A776" s="54">
        <v>771</v>
      </c>
      <c r="B776">
        <v>0.12334793013999901</v>
      </c>
      <c r="C776" s="1">
        <f t="shared" si="39"/>
        <v>2</v>
      </c>
      <c r="D776" s="54">
        <v>771</v>
      </c>
      <c r="E776" s="52">
        <f t="shared" si="40"/>
        <v>0.12334793013999901</v>
      </c>
      <c r="BC776" s="52">
        <f t="shared" si="38"/>
        <v>0.12334793013999901</v>
      </c>
    </row>
    <row r="777" spans="1:55" x14ac:dyDescent="0.25">
      <c r="A777" s="54">
        <v>772</v>
      </c>
      <c r="B777">
        <v>0.12283551976</v>
      </c>
      <c r="C777" s="1">
        <f t="shared" si="39"/>
        <v>2</v>
      </c>
      <c r="D777" s="54">
        <v>772</v>
      </c>
      <c r="E777" s="52">
        <f t="shared" si="40"/>
        <v>0.12283551976</v>
      </c>
      <c r="BC777" s="52">
        <f t="shared" si="38"/>
        <v>0.12283551976</v>
      </c>
    </row>
    <row r="778" spans="1:55" x14ac:dyDescent="0.25">
      <c r="A778" s="54">
        <v>773</v>
      </c>
      <c r="B778">
        <v>0.12232482763999999</v>
      </c>
      <c r="C778" s="1">
        <f t="shared" si="39"/>
        <v>2</v>
      </c>
      <c r="D778" s="54">
        <v>773</v>
      </c>
      <c r="E778" s="52">
        <f t="shared" si="40"/>
        <v>0.12232482763999999</v>
      </c>
      <c r="BC778" s="52">
        <f t="shared" si="38"/>
        <v>0.12232482763999999</v>
      </c>
    </row>
    <row r="779" spans="1:55" x14ac:dyDescent="0.25">
      <c r="A779" s="54">
        <v>774</v>
      </c>
      <c r="B779">
        <v>0.12181585223999999</v>
      </c>
      <c r="C779" s="1">
        <f t="shared" si="39"/>
        <v>2</v>
      </c>
      <c r="D779" s="54">
        <v>774</v>
      </c>
      <c r="E779" s="52">
        <f t="shared" si="40"/>
        <v>0.12181585223999999</v>
      </c>
      <c r="BC779" s="52">
        <f t="shared" si="38"/>
        <v>0.12181585223999999</v>
      </c>
    </row>
    <row r="780" spans="1:55" x14ac:dyDescent="0.25">
      <c r="A780" s="54">
        <v>775</v>
      </c>
      <c r="B780">
        <v>0.12130859201999999</v>
      </c>
      <c r="C780" s="1">
        <f t="shared" si="39"/>
        <v>2</v>
      </c>
      <c r="D780" s="54">
        <v>775</v>
      </c>
      <c r="E780" s="52">
        <f t="shared" si="40"/>
        <v>0.12130859201999999</v>
      </c>
      <c r="BC780" s="52">
        <f t="shared" si="38"/>
        <v>0.12130859201999999</v>
      </c>
    </row>
    <row r="781" spans="1:55" x14ac:dyDescent="0.25">
      <c r="A781" s="54">
        <v>776</v>
      </c>
      <c r="B781">
        <v>0.12080304532</v>
      </c>
      <c r="C781" s="1">
        <f t="shared" si="39"/>
        <v>2</v>
      </c>
      <c r="D781" s="54">
        <v>776</v>
      </c>
      <c r="E781" s="52">
        <f t="shared" si="40"/>
        <v>0.12080304532</v>
      </c>
      <c r="BC781" s="52">
        <f t="shared" si="38"/>
        <v>0.12080304532</v>
      </c>
    </row>
    <row r="782" spans="1:55" x14ac:dyDescent="0.25">
      <c r="A782" s="54">
        <v>777</v>
      </c>
      <c r="B782">
        <v>0.120299210459999</v>
      </c>
      <c r="C782" s="1">
        <f t="shared" si="39"/>
        <v>2</v>
      </c>
      <c r="D782" s="54">
        <v>777</v>
      </c>
      <c r="E782" s="52">
        <f t="shared" si="40"/>
        <v>0.120299210459999</v>
      </c>
      <c r="BC782" s="52">
        <f t="shared" si="38"/>
        <v>0.120299210459999</v>
      </c>
    </row>
    <row r="783" spans="1:55" x14ac:dyDescent="0.25">
      <c r="A783" s="54">
        <v>778</v>
      </c>
      <c r="B783">
        <v>0.11979708574</v>
      </c>
      <c r="C783" s="1">
        <f t="shared" si="39"/>
        <v>2</v>
      </c>
      <c r="D783" s="54">
        <v>778</v>
      </c>
      <c r="E783" s="52">
        <f t="shared" si="40"/>
        <v>0.11979708574</v>
      </c>
      <c r="BC783" s="52">
        <f t="shared" si="38"/>
        <v>0.11979708574</v>
      </c>
    </row>
    <row r="784" spans="1:55" x14ac:dyDescent="0.25">
      <c r="A784" s="54">
        <v>779</v>
      </c>
      <c r="B784">
        <v>0.11929666936</v>
      </c>
      <c r="C784" s="1">
        <f t="shared" si="39"/>
        <v>2</v>
      </c>
      <c r="D784" s="54">
        <v>779</v>
      </c>
      <c r="E784" s="52">
        <f t="shared" si="40"/>
        <v>0.11929666936</v>
      </c>
      <c r="BC784" s="52">
        <f t="shared" si="38"/>
        <v>0.11929666936</v>
      </c>
    </row>
    <row r="785" spans="1:55" x14ac:dyDescent="0.25">
      <c r="A785" s="54">
        <v>780</v>
      </c>
      <c r="B785">
        <v>0.11879795952</v>
      </c>
      <c r="C785" s="1">
        <f t="shared" si="39"/>
        <v>2</v>
      </c>
      <c r="D785" s="54">
        <v>780</v>
      </c>
      <c r="E785" s="52">
        <f t="shared" si="40"/>
        <v>0.11879795952</v>
      </c>
      <c r="BC785" s="52">
        <f t="shared" si="38"/>
        <v>0.11879795952</v>
      </c>
    </row>
    <row r="786" spans="1:55" x14ac:dyDescent="0.25">
      <c r="A786" s="54">
        <v>781</v>
      </c>
      <c r="B786">
        <v>0.11830095432</v>
      </c>
      <c r="C786" s="1">
        <f t="shared" si="39"/>
        <v>2</v>
      </c>
      <c r="D786" s="54">
        <v>781</v>
      </c>
      <c r="E786" s="52">
        <f t="shared" si="40"/>
        <v>0.11830095432</v>
      </c>
      <c r="BC786" s="52">
        <f t="shared" si="38"/>
        <v>0.11830095432</v>
      </c>
    </row>
    <row r="787" spans="1:55" x14ac:dyDescent="0.25">
      <c r="A787" s="54">
        <v>782</v>
      </c>
      <c r="B787">
        <v>0.11780565184</v>
      </c>
      <c r="C787" s="1">
        <f t="shared" si="39"/>
        <v>2</v>
      </c>
      <c r="D787" s="54">
        <v>782</v>
      </c>
      <c r="E787" s="52">
        <f t="shared" si="40"/>
        <v>0.11780565184</v>
      </c>
      <c r="BC787" s="52">
        <f t="shared" si="38"/>
        <v>0.11780565184</v>
      </c>
    </row>
    <row r="788" spans="1:55" x14ac:dyDescent="0.25">
      <c r="A788" s="54">
        <v>783</v>
      </c>
      <c r="B788">
        <v>0.11731205014</v>
      </c>
      <c r="C788" s="1">
        <f t="shared" si="39"/>
        <v>2</v>
      </c>
      <c r="D788" s="54">
        <v>783</v>
      </c>
      <c r="E788" s="52">
        <f t="shared" si="40"/>
        <v>0.11731205014</v>
      </c>
      <c r="BC788" s="52">
        <f t="shared" si="38"/>
        <v>0.11731205014</v>
      </c>
    </row>
    <row r="789" spans="1:55" x14ac:dyDescent="0.25">
      <c r="A789" s="54">
        <v>784</v>
      </c>
      <c r="B789">
        <v>0.116820147199999</v>
      </c>
      <c r="C789" s="1">
        <f t="shared" si="39"/>
        <v>2</v>
      </c>
      <c r="D789" s="54">
        <v>784</v>
      </c>
      <c r="E789" s="52">
        <f t="shared" si="40"/>
        <v>0.116820147199999</v>
      </c>
      <c r="BC789" s="52">
        <f t="shared" si="38"/>
        <v>0.116820147199999</v>
      </c>
    </row>
    <row r="790" spans="1:55" x14ac:dyDescent="0.25">
      <c r="A790" s="54">
        <v>785</v>
      </c>
      <c r="B790">
        <v>0.11632994096</v>
      </c>
      <c r="C790" s="1">
        <f t="shared" si="39"/>
        <v>2</v>
      </c>
      <c r="D790" s="54">
        <v>785</v>
      </c>
      <c r="E790" s="52">
        <f t="shared" si="40"/>
        <v>0.11632994096</v>
      </c>
      <c r="BC790" s="52">
        <f t="shared" si="38"/>
        <v>0.11632994096</v>
      </c>
    </row>
    <row r="791" spans="1:55" x14ac:dyDescent="0.25">
      <c r="A791" s="54">
        <v>786</v>
      </c>
      <c r="B791">
        <v>0.11584142929999899</v>
      </c>
      <c r="C791" s="1">
        <f t="shared" si="39"/>
        <v>2</v>
      </c>
      <c r="D791" s="54">
        <v>786</v>
      </c>
      <c r="E791" s="52">
        <f t="shared" si="40"/>
        <v>0.11584142929999899</v>
      </c>
      <c r="BC791" s="52">
        <f t="shared" si="38"/>
        <v>0.11584142929999899</v>
      </c>
    </row>
    <row r="792" spans="1:55" x14ac:dyDescent="0.25">
      <c r="A792" s="54">
        <v>787</v>
      </c>
      <c r="B792">
        <v>0.11535461011999899</v>
      </c>
      <c r="C792" s="1">
        <f t="shared" si="39"/>
        <v>2</v>
      </c>
      <c r="D792" s="54">
        <v>787</v>
      </c>
      <c r="E792" s="52">
        <f t="shared" si="40"/>
        <v>0.11535461011999899</v>
      </c>
      <c r="BC792" s="52">
        <f t="shared" si="38"/>
        <v>0.11535461011999899</v>
      </c>
    </row>
    <row r="793" spans="1:55" x14ac:dyDescent="0.25">
      <c r="A793" s="54">
        <v>788</v>
      </c>
      <c r="B793">
        <v>0.1148694812</v>
      </c>
      <c r="C793" s="1">
        <f t="shared" si="39"/>
        <v>2</v>
      </c>
      <c r="D793" s="54">
        <v>788</v>
      </c>
      <c r="E793" s="52">
        <f t="shared" si="40"/>
        <v>0.1148694812</v>
      </c>
      <c r="BC793" s="52">
        <f t="shared" si="38"/>
        <v>0.1148694812</v>
      </c>
    </row>
    <row r="794" spans="1:55" x14ac:dyDescent="0.25">
      <c r="A794" s="54">
        <v>789</v>
      </c>
      <c r="B794">
        <v>0.11438604031999999</v>
      </c>
      <c r="C794" s="1">
        <f t="shared" si="39"/>
        <v>2</v>
      </c>
      <c r="D794" s="54">
        <v>789</v>
      </c>
      <c r="E794" s="52">
        <f t="shared" si="40"/>
        <v>0.11438604031999999</v>
      </c>
      <c r="BC794" s="52">
        <f t="shared" si="38"/>
        <v>0.11438604031999999</v>
      </c>
    </row>
    <row r="795" spans="1:55" x14ac:dyDescent="0.25">
      <c r="A795" s="54">
        <v>790</v>
      </c>
      <c r="B795">
        <v>0.1139042852</v>
      </c>
      <c r="C795" s="1">
        <f t="shared" si="39"/>
        <v>2</v>
      </c>
      <c r="D795" s="54">
        <v>790</v>
      </c>
      <c r="E795" s="52">
        <f t="shared" si="40"/>
        <v>0.1139042852</v>
      </c>
      <c r="BC795" s="52">
        <f t="shared" si="38"/>
        <v>0.1139042852</v>
      </c>
    </row>
    <row r="796" spans="1:55" x14ac:dyDescent="0.25">
      <c r="A796" s="54">
        <v>791</v>
      </c>
      <c r="B796">
        <v>0.113424213539999</v>
      </c>
      <c r="C796" s="1">
        <f t="shared" si="39"/>
        <v>2</v>
      </c>
      <c r="D796" s="54">
        <v>791</v>
      </c>
      <c r="E796" s="52">
        <f t="shared" si="40"/>
        <v>0.113424213539999</v>
      </c>
      <c r="BC796" s="52">
        <f t="shared" si="38"/>
        <v>0.113424213539999</v>
      </c>
    </row>
    <row r="797" spans="1:55" x14ac:dyDescent="0.25">
      <c r="A797" s="54">
        <v>792</v>
      </c>
      <c r="B797">
        <v>0.112945822999999</v>
      </c>
      <c r="C797" s="1">
        <f t="shared" si="39"/>
        <v>2</v>
      </c>
      <c r="D797" s="54">
        <v>792</v>
      </c>
      <c r="E797" s="52">
        <f t="shared" si="40"/>
        <v>0.112945822999999</v>
      </c>
      <c r="BC797" s="52">
        <f t="shared" si="38"/>
        <v>0.112945822999999</v>
      </c>
    </row>
    <row r="798" spans="1:55" x14ac:dyDescent="0.25">
      <c r="A798" s="54">
        <v>793</v>
      </c>
      <c r="B798">
        <v>0.11246911116</v>
      </c>
      <c r="C798" s="1">
        <f t="shared" si="39"/>
        <v>2</v>
      </c>
      <c r="D798" s="54">
        <v>793</v>
      </c>
      <c r="E798" s="52">
        <f t="shared" si="40"/>
        <v>0.11246911116</v>
      </c>
      <c r="BC798" s="52">
        <f t="shared" si="38"/>
        <v>0.11246911116</v>
      </c>
    </row>
    <row r="799" spans="1:55" x14ac:dyDescent="0.25">
      <c r="A799" s="54">
        <v>794</v>
      </c>
      <c r="B799">
        <v>0.11199407559999899</v>
      </c>
      <c r="C799" s="1">
        <f t="shared" si="39"/>
        <v>2</v>
      </c>
      <c r="D799" s="54">
        <v>794</v>
      </c>
      <c r="E799" s="52">
        <f t="shared" si="40"/>
        <v>0.11199407559999899</v>
      </c>
      <c r="BC799" s="52">
        <f t="shared" si="38"/>
        <v>0.11199407559999899</v>
      </c>
    </row>
    <row r="800" spans="1:55" x14ac:dyDescent="0.25">
      <c r="A800" s="54">
        <v>795</v>
      </c>
      <c r="B800">
        <v>0.11152071388</v>
      </c>
      <c r="C800" s="1">
        <f t="shared" si="39"/>
        <v>2</v>
      </c>
      <c r="D800" s="54">
        <v>795</v>
      </c>
      <c r="E800" s="52">
        <f t="shared" si="40"/>
        <v>0.11152071388</v>
      </c>
      <c r="BC800" s="52">
        <f t="shared" si="38"/>
        <v>0.11152071388</v>
      </c>
    </row>
    <row r="801" spans="1:55" x14ac:dyDescent="0.25">
      <c r="A801" s="54">
        <v>796</v>
      </c>
      <c r="B801">
        <v>0.11104902343999901</v>
      </c>
      <c r="C801" s="1">
        <f t="shared" si="39"/>
        <v>2</v>
      </c>
      <c r="D801" s="54">
        <v>796</v>
      </c>
      <c r="E801" s="52">
        <f t="shared" si="40"/>
        <v>0.11104902343999901</v>
      </c>
      <c r="BC801" s="52">
        <f t="shared" si="38"/>
        <v>0.11104902343999901</v>
      </c>
    </row>
    <row r="802" spans="1:55" x14ac:dyDescent="0.25">
      <c r="A802" s="54">
        <v>797</v>
      </c>
      <c r="B802">
        <v>0.11057900177999901</v>
      </c>
      <c r="C802" s="1">
        <f t="shared" si="39"/>
        <v>2</v>
      </c>
      <c r="D802" s="54">
        <v>797</v>
      </c>
      <c r="E802" s="52">
        <f t="shared" si="40"/>
        <v>0.11057900177999901</v>
      </c>
      <c r="BC802" s="52">
        <f t="shared" si="38"/>
        <v>0.11057900177999901</v>
      </c>
    </row>
    <row r="803" spans="1:55" x14ac:dyDescent="0.25">
      <c r="A803" s="54">
        <v>798</v>
      </c>
      <c r="B803">
        <v>0.110110646299999</v>
      </c>
      <c r="C803" s="1">
        <f t="shared" si="39"/>
        <v>2</v>
      </c>
      <c r="D803" s="54">
        <v>798</v>
      </c>
      <c r="E803" s="52">
        <f t="shared" si="40"/>
        <v>0.110110646299999</v>
      </c>
      <c r="BC803" s="52">
        <f t="shared" si="38"/>
        <v>0.110110646299999</v>
      </c>
    </row>
    <row r="804" spans="1:55" x14ac:dyDescent="0.25">
      <c r="A804" s="54">
        <v>799</v>
      </c>
      <c r="B804">
        <v>0.10964395439999999</v>
      </c>
      <c r="C804" s="1">
        <f t="shared" si="39"/>
        <v>2</v>
      </c>
      <c r="D804" s="54">
        <v>799</v>
      </c>
      <c r="E804" s="52">
        <f t="shared" si="40"/>
        <v>0.10964395439999999</v>
      </c>
      <c r="BC804" s="52">
        <f t="shared" si="38"/>
        <v>0.10964395439999999</v>
      </c>
    </row>
    <row r="805" spans="1:55" x14ac:dyDescent="0.25">
      <c r="A805" s="54">
        <v>800</v>
      </c>
      <c r="B805">
        <v>0.109178923419999</v>
      </c>
      <c r="C805" s="1">
        <f t="shared" si="39"/>
        <v>2</v>
      </c>
      <c r="D805" s="54">
        <v>800</v>
      </c>
      <c r="E805" s="52">
        <f t="shared" si="40"/>
        <v>0.109178923419999</v>
      </c>
      <c r="BC805" s="52">
        <f t="shared" si="38"/>
        <v>0.109178923419999</v>
      </c>
    </row>
    <row r="806" spans="1:55" x14ac:dyDescent="0.25">
      <c r="A806" s="54">
        <v>801</v>
      </c>
      <c r="B806">
        <v>0.10871555065999999</v>
      </c>
      <c r="C806" s="1">
        <f t="shared" si="39"/>
        <v>2</v>
      </c>
      <c r="D806" s="54">
        <v>801</v>
      </c>
      <c r="E806" s="52">
        <f t="shared" si="40"/>
        <v>0.10871555065999999</v>
      </c>
      <c r="BC806" s="52">
        <f t="shared" si="38"/>
        <v>0.10871555065999999</v>
      </c>
    </row>
    <row r="807" spans="1:55" x14ac:dyDescent="0.25">
      <c r="A807" s="54">
        <v>802</v>
      </c>
      <c r="B807">
        <v>0.108253833399999</v>
      </c>
      <c r="C807" s="1">
        <f t="shared" si="39"/>
        <v>2</v>
      </c>
      <c r="D807" s="54">
        <v>802</v>
      </c>
      <c r="E807" s="52">
        <f t="shared" si="40"/>
        <v>0.108253833399999</v>
      </c>
      <c r="BC807" s="52">
        <f t="shared" si="38"/>
        <v>0.108253833399999</v>
      </c>
    </row>
    <row r="808" spans="1:55" x14ac:dyDescent="0.25">
      <c r="A808" s="54">
        <v>803</v>
      </c>
      <c r="B808">
        <v>0.10779376891999901</v>
      </c>
      <c r="C808" s="1">
        <f t="shared" si="39"/>
        <v>2</v>
      </c>
      <c r="D808" s="54">
        <v>803</v>
      </c>
      <c r="E808" s="52">
        <f t="shared" si="40"/>
        <v>0.10779376891999901</v>
      </c>
      <c r="BC808" s="52">
        <f t="shared" si="38"/>
        <v>0.10779376891999901</v>
      </c>
    </row>
    <row r="809" spans="1:55" x14ac:dyDescent="0.25">
      <c r="A809" s="54">
        <v>804</v>
      </c>
      <c r="B809">
        <v>0.1073353544</v>
      </c>
      <c r="C809" s="1">
        <f t="shared" si="39"/>
        <v>2</v>
      </c>
      <c r="D809" s="54">
        <v>804</v>
      </c>
      <c r="E809" s="52">
        <f t="shared" si="40"/>
        <v>0.1073353544</v>
      </c>
      <c r="BC809" s="52">
        <f t="shared" si="38"/>
        <v>0.1073353544</v>
      </c>
    </row>
    <row r="810" spans="1:55" x14ac:dyDescent="0.25">
      <c r="A810" s="54">
        <v>805</v>
      </c>
      <c r="B810">
        <v>0.106878587019999</v>
      </c>
      <c r="C810" s="1">
        <f t="shared" si="39"/>
        <v>2</v>
      </c>
      <c r="D810" s="54">
        <v>805</v>
      </c>
      <c r="E810" s="52">
        <f t="shared" si="40"/>
        <v>0.106878587019999</v>
      </c>
      <c r="BC810" s="52">
        <f t="shared" si="38"/>
        <v>0.106878587019999</v>
      </c>
    </row>
    <row r="811" spans="1:55" x14ac:dyDescent="0.25">
      <c r="A811" s="54">
        <v>806</v>
      </c>
      <c r="B811">
        <v>0.10642346393999901</v>
      </c>
      <c r="C811" s="1">
        <f t="shared" si="39"/>
        <v>2</v>
      </c>
      <c r="D811" s="54">
        <v>806</v>
      </c>
      <c r="E811" s="52">
        <f t="shared" si="40"/>
        <v>0.10642346393999901</v>
      </c>
      <c r="BC811" s="52">
        <f t="shared" si="38"/>
        <v>0.10642346393999901</v>
      </c>
    </row>
    <row r="812" spans="1:55" x14ac:dyDescent="0.25">
      <c r="A812" s="54">
        <v>807</v>
      </c>
      <c r="B812">
        <v>0.10596998228</v>
      </c>
      <c r="C812" s="1">
        <f t="shared" si="39"/>
        <v>2</v>
      </c>
      <c r="D812" s="54">
        <v>807</v>
      </c>
      <c r="E812" s="52">
        <f t="shared" si="40"/>
        <v>0.10596998228</v>
      </c>
      <c r="BC812" s="52">
        <f t="shared" si="38"/>
        <v>0.10596998228</v>
      </c>
    </row>
    <row r="813" spans="1:55" x14ac:dyDescent="0.25">
      <c r="A813" s="54">
        <v>808</v>
      </c>
      <c r="B813">
        <v>0.10551813910000001</v>
      </c>
      <c r="C813" s="1">
        <f t="shared" si="39"/>
        <v>2</v>
      </c>
      <c r="D813" s="54">
        <v>808</v>
      </c>
      <c r="E813" s="52">
        <f t="shared" si="40"/>
        <v>0.10551813910000001</v>
      </c>
      <c r="BC813" s="52">
        <f t="shared" si="38"/>
        <v>0.10551813910000001</v>
      </c>
    </row>
    <row r="814" spans="1:55" x14ac:dyDescent="0.25">
      <c r="A814" s="54">
        <v>809</v>
      </c>
      <c r="B814">
        <v>0.1050679315</v>
      </c>
      <c r="C814" s="1">
        <f t="shared" si="39"/>
        <v>2</v>
      </c>
      <c r="D814" s="54">
        <v>809</v>
      </c>
      <c r="E814" s="52">
        <f t="shared" si="40"/>
        <v>0.1050679315</v>
      </c>
      <c r="BC814" s="52">
        <f t="shared" si="38"/>
        <v>0.1050679315</v>
      </c>
    </row>
    <row r="815" spans="1:55" x14ac:dyDescent="0.25">
      <c r="A815" s="54">
        <v>810</v>
      </c>
      <c r="B815">
        <v>0.10461935645999999</v>
      </c>
      <c r="C815" s="1">
        <f t="shared" si="39"/>
        <v>2</v>
      </c>
      <c r="D815" s="54">
        <v>810</v>
      </c>
      <c r="E815" s="52">
        <f t="shared" si="40"/>
        <v>0.10461935645999999</v>
      </c>
      <c r="BC815" s="52">
        <f t="shared" si="38"/>
        <v>0.10461935645999999</v>
      </c>
    </row>
    <row r="816" spans="1:55" x14ac:dyDescent="0.25">
      <c r="A816" s="54">
        <v>811</v>
      </c>
      <c r="B816">
        <v>0.10417241099999899</v>
      </c>
      <c r="C816" s="1">
        <f t="shared" si="39"/>
        <v>2</v>
      </c>
      <c r="D816" s="54">
        <v>811</v>
      </c>
      <c r="E816" s="52">
        <f t="shared" si="40"/>
        <v>0.10417241099999899</v>
      </c>
      <c r="BC816" s="52">
        <f t="shared" si="38"/>
        <v>0.10417241099999899</v>
      </c>
    </row>
    <row r="817" spans="1:55" x14ac:dyDescent="0.25">
      <c r="A817" s="54">
        <v>812</v>
      </c>
      <c r="B817">
        <v>0.1037270921</v>
      </c>
      <c r="C817" s="1">
        <f t="shared" si="39"/>
        <v>2</v>
      </c>
      <c r="D817" s="54">
        <v>812</v>
      </c>
      <c r="E817" s="52">
        <f t="shared" si="40"/>
        <v>0.1037270921</v>
      </c>
      <c r="BC817" s="52">
        <f t="shared" si="38"/>
        <v>0.1037270921</v>
      </c>
    </row>
    <row r="818" spans="1:55" x14ac:dyDescent="0.25">
      <c r="A818" s="54">
        <v>813</v>
      </c>
      <c r="B818">
        <v>0.10328339666</v>
      </c>
      <c r="C818" s="1">
        <f t="shared" si="39"/>
        <v>2</v>
      </c>
      <c r="D818" s="54">
        <v>813</v>
      </c>
      <c r="E818" s="52">
        <f t="shared" si="40"/>
        <v>0.10328339666</v>
      </c>
      <c r="BC818" s="52">
        <f t="shared" si="38"/>
        <v>0.10328339666</v>
      </c>
    </row>
    <row r="819" spans="1:55" x14ac:dyDescent="0.25">
      <c r="A819" s="54">
        <v>814</v>
      </c>
      <c r="B819">
        <v>0.10284132164</v>
      </c>
      <c r="C819" s="1">
        <f t="shared" si="39"/>
        <v>2</v>
      </c>
      <c r="D819" s="54">
        <v>814</v>
      </c>
      <c r="E819" s="52">
        <f t="shared" si="40"/>
        <v>0.10284132164</v>
      </c>
      <c r="BC819" s="52">
        <f t="shared" si="38"/>
        <v>0.10284132164</v>
      </c>
    </row>
    <row r="820" spans="1:55" x14ac:dyDescent="0.25">
      <c r="A820" s="54">
        <v>815</v>
      </c>
      <c r="B820">
        <v>0.10240086388</v>
      </c>
      <c r="C820" s="1">
        <f t="shared" si="39"/>
        <v>2</v>
      </c>
      <c r="D820" s="54">
        <v>815</v>
      </c>
      <c r="E820" s="52">
        <f t="shared" si="40"/>
        <v>0.10240086388</v>
      </c>
      <c r="BC820" s="52">
        <f t="shared" si="38"/>
        <v>0.10240086388</v>
      </c>
    </row>
    <row r="821" spans="1:55" x14ac:dyDescent="0.25">
      <c r="A821" s="54">
        <v>816</v>
      </c>
      <c r="B821">
        <v>0.10196202025999999</v>
      </c>
      <c r="C821" s="1">
        <f t="shared" si="39"/>
        <v>2</v>
      </c>
      <c r="D821" s="54">
        <v>816</v>
      </c>
      <c r="E821" s="52">
        <f t="shared" si="40"/>
        <v>0.10196202025999999</v>
      </c>
      <c r="BC821" s="52">
        <f t="shared" si="38"/>
        <v>0.10196202025999999</v>
      </c>
    </row>
    <row r="822" spans="1:55" x14ac:dyDescent="0.25">
      <c r="A822" s="54">
        <v>817</v>
      </c>
      <c r="B822">
        <v>0.1015247876</v>
      </c>
      <c r="C822" s="1">
        <f t="shared" si="39"/>
        <v>2</v>
      </c>
      <c r="D822" s="54">
        <v>817</v>
      </c>
      <c r="E822" s="52">
        <f t="shared" si="40"/>
        <v>0.1015247876</v>
      </c>
      <c r="BC822" s="52">
        <f t="shared" si="38"/>
        <v>0.1015247876</v>
      </c>
    </row>
    <row r="823" spans="1:55" x14ac:dyDescent="0.25">
      <c r="A823" s="54">
        <v>818</v>
      </c>
      <c r="B823">
        <v>0.101089162719999</v>
      </c>
      <c r="C823" s="1">
        <f t="shared" si="39"/>
        <v>2</v>
      </c>
      <c r="D823" s="54">
        <v>818</v>
      </c>
      <c r="E823" s="52">
        <f t="shared" si="40"/>
        <v>0.101089162719999</v>
      </c>
      <c r="BC823" s="52">
        <f t="shared" si="38"/>
        <v>0.101089162719999</v>
      </c>
    </row>
    <row r="824" spans="1:55" x14ac:dyDescent="0.25">
      <c r="A824" s="54">
        <v>819</v>
      </c>
      <c r="B824">
        <v>0.10065514239999999</v>
      </c>
      <c r="C824" s="1">
        <f t="shared" si="39"/>
        <v>2</v>
      </c>
      <c r="D824" s="54">
        <v>819</v>
      </c>
      <c r="E824" s="52">
        <f t="shared" si="40"/>
        <v>0.10065514239999999</v>
      </c>
      <c r="BC824" s="52">
        <f t="shared" si="38"/>
        <v>0.10065514239999999</v>
      </c>
    </row>
    <row r="825" spans="1:55" x14ac:dyDescent="0.25">
      <c r="A825" s="54">
        <v>820</v>
      </c>
      <c r="B825">
        <v>0.100222723379999</v>
      </c>
      <c r="C825" s="1">
        <f t="shared" si="39"/>
        <v>2</v>
      </c>
      <c r="D825" s="54">
        <v>820</v>
      </c>
      <c r="E825" s="52">
        <f t="shared" si="40"/>
        <v>0.100222723379999</v>
      </c>
      <c r="BC825" s="52">
        <f t="shared" si="38"/>
        <v>0.100222723379999</v>
      </c>
    </row>
    <row r="826" spans="1:55" x14ac:dyDescent="0.25">
      <c r="A826" s="54">
        <v>821</v>
      </c>
      <c r="B826">
        <v>9.9791902380000005E-2</v>
      </c>
      <c r="C826" s="1">
        <f t="shared" si="39"/>
        <v>2</v>
      </c>
      <c r="D826" s="54">
        <v>821</v>
      </c>
      <c r="E826" s="52">
        <f t="shared" si="40"/>
        <v>9.9791902380000005E-2</v>
      </c>
      <c r="BC826" s="52">
        <f t="shared" si="38"/>
        <v>9.9791902380000005E-2</v>
      </c>
    </row>
    <row r="827" spans="1:55" x14ac:dyDescent="0.25">
      <c r="A827" s="54">
        <v>822</v>
      </c>
      <c r="B827">
        <v>9.9362676139999995E-2</v>
      </c>
      <c r="C827" s="1">
        <f t="shared" si="39"/>
        <v>2</v>
      </c>
      <c r="D827" s="54">
        <v>822</v>
      </c>
      <c r="E827" s="52">
        <f t="shared" si="40"/>
        <v>9.9362676139999995E-2</v>
      </c>
      <c r="BC827" s="52">
        <f t="shared" si="38"/>
        <v>9.9362676139999995E-2</v>
      </c>
    </row>
    <row r="828" spans="1:55" x14ac:dyDescent="0.25">
      <c r="A828" s="54">
        <v>823</v>
      </c>
      <c r="B828">
        <v>9.8935041339999905E-2</v>
      </c>
      <c r="C828" s="1">
        <f t="shared" si="39"/>
        <v>2</v>
      </c>
      <c r="D828" s="54">
        <v>823</v>
      </c>
      <c r="E828" s="52">
        <f t="shared" si="40"/>
        <v>9.8935041339999905E-2</v>
      </c>
      <c r="BC828" s="52">
        <f t="shared" si="38"/>
        <v>9.8935041339999905E-2</v>
      </c>
    </row>
    <row r="829" spans="1:55" x14ac:dyDescent="0.25">
      <c r="A829" s="54">
        <v>824</v>
      </c>
      <c r="B829">
        <v>9.8508994619999998E-2</v>
      </c>
      <c r="C829" s="1">
        <f t="shared" si="39"/>
        <v>2</v>
      </c>
      <c r="D829" s="54">
        <v>824</v>
      </c>
      <c r="E829" s="52">
        <f t="shared" si="40"/>
        <v>9.8508994619999998E-2</v>
      </c>
      <c r="BC829" s="52">
        <f t="shared" si="38"/>
        <v>9.8508994619999998E-2</v>
      </c>
    </row>
    <row r="830" spans="1:55" x14ac:dyDescent="0.25">
      <c r="A830" s="54">
        <v>825</v>
      </c>
      <c r="B830">
        <v>9.8084532619999998E-2</v>
      </c>
      <c r="C830" s="1">
        <f t="shared" si="39"/>
        <v>2</v>
      </c>
      <c r="D830" s="54">
        <v>825</v>
      </c>
      <c r="E830" s="52">
        <f t="shared" si="40"/>
        <v>9.8084532619999998E-2</v>
      </c>
      <c r="BC830" s="52">
        <f t="shared" si="38"/>
        <v>9.8084532619999998E-2</v>
      </c>
    </row>
    <row r="831" spans="1:55" x14ac:dyDescent="0.25">
      <c r="A831" s="54">
        <v>826</v>
      </c>
      <c r="B831">
        <v>9.7661651959999901E-2</v>
      </c>
      <c r="C831" s="1">
        <f t="shared" si="39"/>
        <v>2</v>
      </c>
      <c r="D831" s="54">
        <v>826</v>
      </c>
      <c r="E831" s="52">
        <f t="shared" si="40"/>
        <v>9.7661651959999901E-2</v>
      </c>
      <c r="BC831" s="52">
        <f t="shared" si="38"/>
        <v>9.7661651959999901E-2</v>
      </c>
    </row>
    <row r="832" spans="1:55" x14ac:dyDescent="0.25">
      <c r="A832" s="54">
        <v>827</v>
      </c>
      <c r="B832">
        <v>9.7240349259999997E-2</v>
      </c>
      <c r="C832" s="1">
        <f t="shared" si="39"/>
        <v>2</v>
      </c>
      <c r="D832" s="54">
        <v>827</v>
      </c>
      <c r="E832" s="52">
        <f t="shared" si="40"/>
        <v>9.7240349259999997E-2</v>
      </c>
      <c r="BC832" s="52">
        <f t="shared" si="38"/>
        <v>9.7240349259999997E-2</v>
      </c>
    </row>
    <row r="833" spans="1:55" x14ac:dyDescent="0.25">
      <c r="A833" s="54">
        <v>828</v>
      </c>
      <c r="B833">
        <v>9.6820621039999902E-2</v>
      </c>
      <c r="C833" s="1">
        <f t="shared" si="39"/>
        <v>2</v>
      </c>
      <c r="D833" s="54">
        <v>828</v>
      </c>
      <c r="E833" s="52">
        <f t="shared" si="40"/>
        <v>9.6820621039999902E-2</v>
      </c>
      <c r="BC833" s="52">
        <f t="shared" si="38"/>
        <v>9.6820621039999902E-2</v>
      </c>
    </row>
    <row r="834" spans="1:55" x14ac:dyDescent="0.25">
      <c r="A834" s="54">
        <v>829</v>
      </c>
      <c r="B834">
        <v>9.6402463899999902E-2</v>
      </c>
      <c r="C834" s="1">
        <f t="shared" si="39"/>
        <v>2</v>
      </c>
      <c r="D834" s="54">
        <v>829</v>
      </c>
      <c r="E834" s="52">
        <f t="shared" si="40"/>
        <v>9.6402463899999902E-2</v>
      </c>
      <c r="BC834" s="52">
        <f t="shared" si="38"/>
        <v>9.6402463899999902E-2</v>
      </c>
    </row>
    <row r="835" spans="1:55" x14ac:dyDescent="0.25">
      <c r="A835" s="54">
        <v>830</v>
      </c>
      <c r="B835">
        <v>9.5985874339999902E-2</v>
      </c>
      <c r="C835" s="1">
        <f t="shared" si="39"/>
        <v>2</v>
      </c>
      <c r="D835" s="54">
        <v>830</v>
      </c>
      <c r="E835" s="52">
        <f t="shared" si="40"/>
        <v>9.5985874339999902E-2</v>
      </c>
      <c r="BC835" s="52">
        <f t="shared" si="38"/>
        <v>9.5985874339999902E-2</v>
      </c>
    </row>
    <row r="836" spans="1:55" x14ac:dyDescent="0.25">
      <c r="A836" s="54">
        <v>831</v>
      </c>
      <c r="B836">
        <v>9.5570848899999894E-2</v>
      </c>
      <c r="C836" s="1">
        <f t="shared" si="39"/>
        <v>2</v>
      </c>
      <c r="D836" s="54">
        <v>831</v>
      </c>
      <c r="E836" s="52">
        <f t="shared" si="40"/>
        <v>9.5570848899999894E-2</v>
      </c>
      <c r="BC836" s="52">
        <f t="shared" si="38"/>
        <v>9.5570848899999894E-2</v>
      </c>
    </row>
    <row r="837" spans="1:55" x14ac:dyDescent="0.25">
      <c r="A837" s="54">
        <v>832</v>
      </c>
      <c r="B837">
        <v>9.5157384060000003E-2</v>
      </c>
      <c r="C837" s="1">
        <f t="shared" si="39"/>
        <v>2</v>
      </c>
      <c r="D837" s="54">
        <v>832</v>
      </c>
      <c r="E837" s="52">
        <f t="shared" si="40"/>
        <v>9.5157384060000003E-2</v>
      </c>
      <c r="BC837" s="52">
        <f t="shared" ref="BC837:BC900" si="41">B837</f>
        <v>9.5157384060000003E-2</v>
      </c>
    </row>
    <row r="838" spans="1:55" x14ac:dyDescent="0.25">
      <c r="A838" s="54">
        <v>833</v>
      </c>
      <c r="B838">
        <v>9.4745476259999906E-2</v>
      </c>
      <c r="C838" s="1">
        <f t="shared" ref="C838:C901" si="42">IF(ROW()-$C$4&lt;=$C$2,1,2)</f>
        <v>2</v>
      </c>
      <c r="D838" s="54">
        <v>833</v>
      </c>
      <c r="E838" s="52">
        <f t="shared" ref="E838:E901" si="43">B838</f>
        <v>9.4745476259999906E-2</v>
      </c>
      <c r="BC838" s="52">
        <f t="shared" si="41"/>
        <v>9.4745476259999906E-2</v>
      </c>
    </row>
    <row r="839" spans="1:55" x14ac:dyDescent="0.25">
      <c r="A839" s="54">
        <v>834</v>
      </c>
      <c r="B839">
        <v>9.4335122019999995E-2</v>
      </c>
      <c r="C839" s="1">
        <f t="shared" si="42"/>
        <v>2</v>
      </c>
      <c r="D839" s="54">
        <v>834</v>
      </c>
      <c r="E839" s="52">
        <f t="shared" si="43"/>
        <v>9.4335122019999995E-2</v>
      </c>
      <c r="BC839" s="52">
        <f t="shared" si="41"/>
        <v>9.4335122019999995E-2</v>
      </c>
    </row>
    <row r="840" spans="1:55" x14ac:dyDescent="0.25">
      <c r="A840" s="54">
        <v>835</v>
      </c>
      <c r="B840">
        <v>9.3926317719999999E-2</v>
      </c>
      <c r="C840" s="1">
        <f t="shared" si="42"/>
        <v>2</v>
      </c>
      <c r="D840" s="54">
        <v>835</v>
      </c>
      <c r="E840" s="52">
        <f t="shared" si="43"/>
        <v>9.3926317719999999E-2</v>
      </c>
      <c r="BC840" s="52">
        <f t="shared" si="41"/>
        <v>9.3926317719999999E-2</v>
      </c>
    </row>
    <row r="841" spans="1:55" x14ac:dyDescent="0.25">
      <c r="A841" s="54">
        <v>836</v>
      </c>
      <c r="B841">
        <v>9.3519059799999998E-2</v>
      </c>
      <c r="C841" s="1">
        <f t="shared" si="42"/>
        <v>2</v>
      </c>
      <c r="D841" s="54">
        <v>836</v>
      </c>
      <c r="E841" s="52">
        <f t="shared" si="43"/>
        <v>9.3519059799999998E-2</v>
      </c>
      <c r="BC841" s="52">
        <f t="shared" si="41"/>
        <v>9.3519059799999998E-2</v>
      </c>
    </row>
    <row r="842" spans="1:55" x14ac:dyDescent="0.25">
      <c r="A842" s="54">
        <v>837</v>
      </c>
      <c r="B842">
        <v>9.311334466E-2</v>
      </c>
      <c r="C842" s="1">
        <f t="shared" si="42"/>
        <v>2</v>
      </c>
      <c r="D842" s="54">
        <v>837</v>
      </c>
      <c r="E842" s="52">
        <f t="shared" si="43"/>
        <v>9.311334466E-2</v>
      </c>
      <c r="BC842" s="52">
        <f t="shared" si="41"/>
        <v>9.311334466E-2</v>
      </c>
    </row>
    <row r="843" spans="1:55" x14ac:dyDescent="0.25">
      <c r="A843" s="54">
        <v>838</v>
      </c>
      <c r="B843">
        <v>9.2709168699999997E-2</v>
      </c>
      <c r="C843" s="1">
        <f t="shared" si="42"/>
        <v>2</v>
      </c>
      <c r="D843" s="54">
        <v>838</v>
      </c>
      <c r="E843" s="52">
        <f t="shared" si="43"/>
        <v>9.2709168699999997E-2</v>
      </c>
      <c r="BC843" s="52">
        <f t="shared" si="41"/>
        <v>9.2709168699999997E-2</v>
      </c>
    </row>
    <row r="844" spans="1:55" x14ac:dyDescent="0.25">
      <c r="A844" s="54">
        <v>839</v>
      </c>
      <c r="B844">
        <v>9.2306528259999895E-2</v>
      </c>
      <c r="C844" s="1">
        <f t="shared" si="42"/>
        <v>2</v>
      </c>
      <c r="D844" s="54">
        <v>839</v>
      </c>
      <c r="E844" s="52">
        <f t="shared" si="43"/>
        <v>9.2306528259999895E-2</v>
      </c>
      <c r="BC844" s="52">
        <f t="shared" si="41"/>
        <v>9.2306528259999895E-2</v>
      </c>
    </row>
    <row r="845" spans="1:55" x14ac:dyDescent="0.25">
      <c r="A845" s="54">
        <v>840</v>
      </c>
      <c r="B845">
        <v>9.1905419679999906E-2</v>
      </c>
      <c r="C845" s="1">
        <f t="shared" si="42"/>
        <v>2</v>
      </c>
      <c r="D845" s="54">
        <v>840</v>
      </c>
      <c r="E845" s="52">
        <f t="shared" si="43"/>
        <v>9.1905419679999906E-2</v>
      </c>
      <c r="BC845" s="52">
        <f t="shared" si="41"/>
        <v>9.1905419679999906E-2</v>
      </c>
    </row>
    <row r="846" spans="1:55" x14ac:dyDescent="0.25">
      <c r="A846" s="54">
        <v>841</v>
      </c>
      <c r="B846">
        <v>9.1505839339999895E-2</v>
      </c>
      <c r="C846" s="1">
        <f t="shared" si="42"/>
        <v>2</v>
      </c>
      <c r="D846" s="54">
        <v>841</v>
      </c>
      <c r="E846" s="52">
        <f t="shared" si="43"/>
        <v>9.1505839339999895E-2</v>
      </c>
      <c r="BC846" s="52">
        <f t="shared" si="41"/>
        <v>9.1505839339999895E-2</v>
      </c>
    </row>
    <row r="847" spans="1:55" x14ac:dyDescent="0.25">
      <c r="A847" s="54">
        <v>842</v>
      </c>
      <c r="B847">
        <v>9.1107783519999999E-2</v>
      </c>
      <c r="C847" s="1">
        <f t="shared" si="42"/>
        <v>2</v>
      </c>
      <c r="D847" s="54">
        <v>842</v>
      </c>
      <c r="E847" s="52">
        <f t="shared" si="43"/>
        <v>9.1107783519999999E-2</v>
      </c>
      <c r="BC847" s="52">
        <f t="shared" si="41"/>
        <v>9.1107783519999999E-2</v>
      </c>
    </row>
    <row r="848" spans="1:55" x14ac:dyDescent="0.25">
      <c r="A848" s="54">
        <v>843</v>
      </c>
      <c r="B848">
        <v>9.0711248539999997E-2</v>
      </c>
      <c r="C848" s="1">
        <f t="shared" si="42"/>
        <v>2</v>
      </c>
      <c r="D848" s="54">
        <v>843</v>
      </c>
      <c r="E848" s="52">
        <f t="shared" si="43"/>
        <v>9.0711248539999997E-2</v>
      </c>
      <c r="BC848" s="52">
        <f t="shared" si="41"/>
        <v>9.0711248539999997E-2</v>
      </c>
    </row>
    <row r="849" spans="1:55" x14ac:dyDescent="0.25">
      <c r="A849" s="54">
        <v>844</v>
      </c>
      <c r="B849">
        <v>9.0316230699999903E-2</v>
      </c>
      <c r="C849" s="1">
        <f t="shared" si="42"/>
        <v>2</v>
      </c>
      <c r="D849" s="54">
        <v>844</v>
      </c>
      <c r="E849" s="52">
        <f t="shared" si="43"/>
        <v>9.0316230699999903E-2</v>
      </c>
      <c r="BC849" s="52">
        <f t="shared" si="41"/>
        <v>9.0316230699999903E-2</v>
      </c>
    </row>
    <row r="850" spans="1:55" x14ac:dyDescent="0.25">
      <c r="A850" s="54">
        <v>845</v>
      </c>
      <c r="B850">
        <v>8.992272624E-2</v>
      </c>
      <c r="C850" s="1">
        <f t="shared" si="42"/>
        <v>2</v>
      </c>
      <c r="D850" s="54">
        <v>845</v>
      </c>
      <c r="E850" s="52">
        <f t="shared" si="43"/>
        <v>8.992272624E-2</v>
      </c>
      <c r="BC850" s="52">
        <f t="shared" si="41"/>
        <v>8.992272624E-2</v>
      </c>
    </row>
    <row r="851" spans="1:55" x14ac:dyDescent="0.25">
      <c r="A851" s="54">
        <v>846</v>
      </c>
      <c r="B851">
        <v>8.9530731439999997E-2</v>
      </c>
      <c r="C851" s="1">
        <f t="shared" si="42"/>
        <v>2</v>
      </c>
      <c r="D851" s="54">
        <v>846</v>
      </c>
      <c r="E851" s="52">
        <f t="shared" si="43"/>
        <v>8.9530731439999997E-2</v>
      </c>
      <c r="BC851" s="52">
        <f t="shared" si="41"/>
        <v>8.9530731439999997E-2</v>
      </c>
    </row>
    <row r="852" spans="1:55" x14ac:dyDescent="0.25">
      <c r="A852" s="54">
        <v>847</v>
      </c>
      <c r="B852">
        <v>8.9140242559999999E-2</v>
      </c>
      <c r="C852" s="1">
        <f t="shared" si="42"/>
        <v>2</v>
      </c>
      <c r="D852" s="54">
        <v>847</v>
      </c>
      <c r="E852" s="52">
        <f t="shared" si="43"/>
        <v>8.9140242559999999E-2</v>
      </c>
      <c r="BC852" s="52">
        <f t="shared" si="41"/>
        <v>8.9140242559999999E-2</v>
      </c>
    </row>
    <row r="853" spans="1:55" x14ac:dyDescent="0.25">
      <c r="A853" s="54">
        <v>848</v>
      </c>
      <c r="B853">
        <v>8.8751255799999998E-2</v>
      </c>
      <c r="C853" s="1">
        <f t="shared" si="42"/>
        <v>2</v>
      </c>
      <c r="D853" s="54">
        <v>848</v>
      </c>
      <c r="E853" s="52">
        <f t="shared" si="43"/>
        <v>8.8751255799999998E-2</v>
      </c>
      <c r="BC853" s="52">
        <f t="shared" si="41"/>
        <v>8.8751255799999998E-2</v>
      </c>
    </row>
    <row r="854" spans="1:55" x14ac:dyDescent="0.25">
      <c r="A854" s="54">
        <v>849</v>
      </c>
      <c r="B854">
        <v>8.8363767419999906E-2</v>
      </c>
      <c r="C854" s="1">
        <f t="shared" si="42"/>
        <v>2</v>
      </c>
      <c r="D854" s="54">
        <v>849</v>
      </c>
      <c r="E854" s="52">
        <f t="shared" si="43"/>
        <v>8.8363767419999906E-2</v>
      </c>
      <c r="BC854" s="52">
        <f t="shared" si="41"/>
        <v>8.8363767419999906E-2</v>
      </c>
    </row>
    <row r="855" spans="1:55" x14ac:dyDescent="0.25">
      <c r="A855" s="54">
        <v>850</v>
      </c>
      <c r="B855">
        <v>8.7977773580000002E-2</v>
      </c>
      <c r="C855" s="1">
        <f t="shared" si="42"/>
        <v>2</v>
      </c>
      <c r="D855" s="54">
        <v>850</v>
      </c>
      <c r="E855" s="52">
        <f t="shared" si="43"/>
        <v>8.7977773580000002E-2</v>
      </c>
      <c r="BC855" s="52">
        <f t="shared" si="41"/>
        <v>8.7977773580000002E-2</v>
      </c>
    </row>
    <row r="856" spans="1:55" x14ac:dyDescent="0.25">
      <c r="A856" s="54">
        <v>851</v>
      </c>
      <c r="B856">
        <v>8.7593270520000002E-2</v>
      </c>
      <c r="C856" s="1">
        <f t="shared" si="42"/>
        <v>2</v>
      </c>
      <c r="D856" s="54">
        <v>851</v>
      </c>
      <c r="E856" s="52">
        <f t="shared" si="43"/>
        <v>8.7593270520000002E-2</v>
      </c>
      <c r="BC856" s="52">
        <f t="shared" si="41"/>
        <v>8.7593270520000002E-2</v>
      </c>
    </row>
    <row r="857" spans="1:55" x14ac:dyDescent="0.25">
      <c r="A857" s="54">
        <v>852</v>
      </c>
      <c r="B857">
        <v>8.7210254379999894E-2</v>
      </c>
      <c r="C857" s="1">
        <f t="shared" si="42"/>
        <v>2</v>
      </c>
      <c r="D857" s="54">
        <v>852</v>
      </c>
      <c r="E857" s="52">
        <f t="shared" si="43"/>
        <v>8.7210254379999894E-2</v>
      </c>
      <c r="BC857" s="52">
        <f t="shared" si="41"/>
        <v>8.7210254379999894E-2</v>
      </c>
    </row>
    <row r="858" spans="1:55" x14ac:dyDescent="0.25">
      <c r="A858" s="54">
        <v>853</v>
      </c>
      <c r="B858">
        <v>8.682872136E-2</v>
      </c>
      <c r="C858" s="1">
        <f t="shared" si="42"/>
        <v>2</v>
      </c>
      <c r="D858" s="54">
        <v>853</v>
      </c>
      <c r="E858" s="52">
        <f t="shared" si="43"/>
        <v>8.682872136E-2</v>
      </c>
      <c r="BC858" s="52">
        <f t="shared" si="41"/>
        <v>8.682872136E-2</v>
      </c>
    </row>
    <row r="859" spans="1:55" x14ac:dyDescent="0.25">
      <c r="A859" s="54">
        <v>854</v>
      </c>
      <c r="B859">
        <v>8.6448667620000003E-2</v>
      </c>
      <c r="C859" s="1">
        <f t="shared" si="42"/>
        <v>2</v>
      </c>
      <c r="D859" s="54">
        <v>854</v>
      </c>
      <c r="E859" s="52">
        <f t="shared" si="43"/>
        <v>8.6448667620000003E-2</v>
      </c>
      <c r="BC859" s="52">
        <f t="shared" si="41"/>
        <v>8.6448667620000003E-2</v>
      </c>
    </row>
    <row r="860" spans="1:55" x14ac:dyDescent="0.25">
      <c r="A860" s="54">
        <v>855</v>
      </c>
      <c r="B860">
        <v>8.6070089279999998E-2</v>
      </c>
      <c r="C860" s="1">
        <f t="shared" si="42"/>
        <v>2</v>
      </c>
      <c r="D860" s="54">
        <v>855</v>
      </c>
      <c r="E860" s="52">
        <f t="shared" si="43"/>
        <v>8.6070089279999998E-2</v>
      </c>
      <c r="BC860" s="52">
        <f t="shared" si="41"/>
        <v>8.6070089279999998E-2</v>
      </c>
    </row>
    <row r="861" spans="1:55" x14ac:dyDescent="0.25">
      <c r="A861" s="54">
        <v>856</v>
      </c>
      <c r="B861">
        <v>8.5692982499999903E-2</v>
      </c>
      <c r="C861" s="1">
        <f t="shared" si="42"/>
        <v>2</v>
      </c>
      <c r="D861" s="54">
        <v>856</v>
      </c>
      <c r="E861" s="52">
        <f t="shared" si="43"/>
        <v>8.5692982499999903E-2</v>
      </c>
      <c r="BC861" s="52">
        <f t="shared" si="41"/>
        <v>8.5692982499999903E-2</v>
      </c>
    </row>
    <row r="862" spans="1:55" x14ac:dyDescent="0.25">
      <c r="A862" s="54">
        <v>857</v>
      </c>
      <c r="B862">
        <v>8.5317343399999995E-2</v>
      </c>
      <c r="C862" s="1">
        <f t="shared" si="42"/>
        <v>2</v>
      </c>
      <c r="D862" s="54">
        <v>857</v>
      </c>
      <c r="E862" s="52">
        <f t="shared" si="43"/>
        <v>8.5317343399999995E-2</v>
      </c>
      <c r="BC862" s="52">
        <f t="shared" si="41"/>
        <v>8.5317343399999995E-2</v>
      </c>
    </row>
    <row r="863" spans="1:55" x14ac:dyDescent="0.25">
      <c r="A863" s="54">
        <v>858</v>
      </c>
      <c r="B863">
        <v>8.4943168099999994E-2</v>
      </c>
      <c r="C863" s="1">
        <f t="shared" si="42"/>
        <v>2</v>
      </c>
      <c r="D863" s="54">
        <v>858</v>
      </c>
      <c r="E863" s="52">
        <f t="shared" si="43"/>
        <v>8.4943168099999994E-2</v>
      </c>
      <c r="BC863" s="52">
        <f t="shared" si="41"/>
        <v>8.4943168099999994E-2</v>
      </c>
    </row>
    <row r="864" spans="1:55" x14ac:dyDescent="0.25">
      <c r="A864" s="54">
        <v>859</v>
      </c>
      <c r="B864">
        <v>8.4570452680000005E-2</v>
      </c>
      <c r="C864" s="1">
        <f t="shared" si="42"/>
        <v>2</v>
      </c>
      <c r="D864" s="54">
        <v>859</v>
      </c>
      <c r="E864" s="52">
        <f t="shared" si="43"/>
        <v>8.4570452680000005E-2</v>
      </c>
      <c r="BC864" s="52">
        <f t="shared" si="41"/>
        <v>8.4570452680000005E-2</v>
      </c>
    </row>
    <row r="865" spans="1:55" x14ac:dyDescent="0.25">
      <c r="A865" s="54">
        <v>860</v>
      </c>
      <c r="B865">
        <v>8.4199193280000001E-2</v>
      </c>
      <c r="C865" s="1">
        <f t="shared" si="42"/>
        <v>2</v>
      </c>
      <c r="D865" s="54">
        <v>860</v>
      </c>
      <c r="E865" s="52">
        <f t="shared" si="43"/>
        <v>8.4199193280000001E-2</v>
      </c>
      <c r="BC865" s="52">
        <f t="shared" si="41"/>
        <v>8.4199193280000001E-2</v>
      </c>
    </row>
    <row r="866" spans="1:55" x14ac:dyDescent="0.25">
      <c r="A866" s="54">
        <v>861</v>
      </c>
      <c r="B866">
        <v>8.3829385960000002E-2</v>
      </c>
      <c r="C866" s="1">
        <f t="shared" si="42"/>
        <v>2</v>
      </c>
      <c r="D866" s="54">
        <v>861</v>
      </c>
      <c r="E866" s="52">
        <f t="shared" si="43"/>
        <v>8.3829385960000002E-2</v>
      </c>
      <c r="BC866" s="52">
        <f t="shared" si="41"/>
        <v>8.3829385960000002E-2</v>
      </c>
    </row>
    <row r="867" spans="1:55" x14ac:dyDescent="0.25">
      <c r="A867" s="54">
        <v>862</v>
      </c>
      <c r="B867">
        <v>8.3461026799999893E-2</v>
      </c>
      <c r="C867" s="1">
        <f t="shared" si="42"/>
        <v>2</v>
      </c>
      <c r="D867" s="54">
        <v>862</v>
      </c>
      <c r="E867" s="52">
        <f t="shared" si="43"/>
        <v>8.3461026799999893E-2</v>
      </c>
      <c r="BC867" s="52">
        <f t="shared" si="41"/>
        <v>8.3461026799999893E-2</v>
      </c>
    </row>
    <row r="868" spans="1:55" x14ac:dyDescent="0.25">
      <c r="A868" s="54">
        <v>863</v>
      </c>
      <c r="B868">
        <v>8.3094111859999903E-2</v>
      </c>
      <c r="C868" s="1">
        <f t="shared" si="42"/>
        <v>2</v>
      </c>
      <c r="D868" s="54">
        <v>863</v>
      </c>
      <c r="E868" s="52">
        <f t="shared" si="43"/>
        <v>8.3094111859999903E-2</v>
      </c>
      <c r="BC868" s="52">
        <f t="shared" si="41"/>
        <v>8.3094111859999903E-2</v>
      </c>
    </row>
    <row r="869" spans="1:55" x14ac:dyDescent="0.25">
      <c r="A869" s="54">
        <v>864</v>
      </c>
      <c r="B869">
        <v>8.272863724E-2</v>
      </c>
      <c r="C869" s="1">
        <f t="shared" si="42"/>
        <v>2</v>
      </c>
      <c r="D869" s="54">
        <v>864</v>
      </c>
      <c r="E869" s="52">
        <f t="shared" si="43"/>
        <v>8.272863724E-2</v>
      </c>
      <c r="BC869" s="52">
        <f t="shared" si="41"/>
        <v>8.272863724E-2</v>
      </c>
    </row>
    <row r="870" spans="1:55" x14ac:dyDescent="0.25">
      <c r="A870" s="54">
        <v>865</v>
      </c>
      <c r="B870">
        <v>8.2364598940000006E-2</v>
      </c>
      <c r="C870" s="1">
        <f t="shared" si="42"/>
        <v>2</v>
      </c>
      <c r="D870" s="54">
        <v>865</v>
      </c>
      <c r="E870" s="52">
        <f t="shared" si="43"/>
        <v>8.2364598940000006E-2</v>
      </c>
      <c r="BC870" s="52">
        <f t="shared" si="41"/>
        <v>8.2364598940000006E-2</v>
      </c>
    </row>
    <row r="871" spans="1:55" x14ac:dyDescent="0.25">
      <c r="A871" s="54">
        <v>866</v>
      </c>
      <c r="B871">
        <v>8.2001993039999999E-2</v>
      </c>
      <c r="C871" s="1">
        <f t="shared" si="42"/>
        <v>2</v>
      </c>
      <c r="D871" s="54">
        <v>866</v>
      </c>
      <c r="E871" s="52">
        <f t="shared" si="43"/>
        <v>8.2001993039999999E-2</v>
      </c>
      <c r="BC871" s="52">
        <f t="shared" si="41"/>
        <v>8.2001993039999999E-2</v>
      </c>
    </row>
    <row r="872" spans="1:55" x14ac:dyDescent="0.25">
      <c r="A872" s="54">
        <v>867</v>
      </c>
      <c r="B872">
        <v>8.1640815559999996E-2</v>
      </c>
      <c r="C872" s="1">
        <f t="shared" si="42"/>
        <v>2</v>
      </c>
      <c r="D872" s="54">
        <v>867</v>
      </c>
      <c r="E872" s="52">
        <f t="shared" si="43"/>
        <v>8.1640815559999996E-2</v>
      </c>
      <c r="BC872" s="52">
        <f t="shared" si="41"/>
        <v>8.1640815559999996E-2</v>
      </c>
    </row>
    <row r="873" spans="1:55" x14ac:dyDescent="0.25">
      <c r="A873" s="54">
        <v>868</v>
      </c>
      <c r="B873">
        <v>8.1281062539999893E-2</v>
      </c>
      <c r="C873" s="1">
        <f t="shared" si="42"/>
        <v>2</v>
      </c>
      <c r="D873" s="54">
        <v>868</v>
      </c>
      <c r="E873" s="52">
        <f t="shared" si="43"/>
        <v>8.1281062539999893E-2</v>
      </c>
      <c r="BC873" s="52">
        <f t="shared" si="41"/>
        <v>8.1281062539999893E-2</v>
      </c>
    </row>
    <row r="874" spans="1:55" x14ac:dyDescent="0.25">
      <c r="A874" s="54">
        <v>869</v>
      </c>
      <c r="B874">
        <v>8.0922729999999998E-2</v>
      </c>
      <c r="C874" s="1">
        <f t="shared" si="42"/>
        <v>2</v>
      </c>
      <c r="D874" s="54">
        <v>869</v>
      </c>
      <c r="E874" s="52">
        <f t="shared" si="43"/>
        <v>8.0922729999999998E-2</v>
      </c>
      <c r="BC874" s="52">
        <f t="shared" si="41"/>
        <v>8.0922729999999998E-2</v>
      </c>
    </row>
    <row r="875" spans="1:55" x14ac:dyDescent="0.25">
      <c r="A875" s="54">
        <v>870</v>
      </c>
      <c r="B875">
        <v>8.0565813959999996E-2</v>
      </c>
      <c r="C875" s="1">
        <f t="shared" si="42"/>
        <v>2</v>
      </c>
      <c r="D875" s="54">
        <v>870</v>
      </c>
      <c r="E875" s="52">
        <f t="shared" si="43"/>
        <v>8.0565813959999996E-2</v>
      </c>
      <c r="BC875" s="52">
        <f t="shared" si="41"/>
        <v>8.0565813959999996E-2</v>
      </c>
    </row>
    <row r="876" spans="1:55" x14ac:dyDescent="0.25">
      <c r="A876" s="54">
        <v>871</v>
      </c>
      <c r="B876">
        <v>8.0210310399999901E-2</v>
      </c>
      <c r="C876" s="1">
        <f t="shared" si="42"/>
        <v>2</v>
      </c>
      <c r="D876" s="54">
        <v>871</v>
      </c>
      <c r="E876" s="52">
        <f t="shared" si="43"/>
        <v>8.0210310399999901E-2</v>
      </c>
      <c r="BC876" s="52">
        <f t="shared" si="41"/>
        <v>8.0210310399999901E-2</v>
      </c>
    </row>
    <row r="877" spans="1:55" x14ac:dyDescent="0.25">
      <c r="A877" s="54">
        <v>872</v>
      </c>
      <c r="B877">
        <v>7.9856215359999996E-2</v>
      </c>
      <c r="C877" s="1">
        <f t="shared" si="42"/>
        <v>2</v>
      </c>
      <c r="D877" s="54">
        <v>872</v>
      </c>
      <c r="E877" s="52">
        <f t="shared" si="43"/>
        <v>7.9856215359999996E-2</v>
      </c>
      <c r="BC877" s="52">
        <f t="shared" si="41"/>
        <v>7.9856215359999996E-2</v>
      </c>
    </row>
    <row r="878" spans="1:55" x14ac:dyDescent="0.25">
      <c r="A878" s="54">
        <v>873</v>
      </c>
      <c r="B878">
        <v>7.9503524840000006E-2</v>
      </c>
      <c r="C878" s="1">
        <f t="shared" si="42"/>
        <v>2</v>
      </c>
      <c r="D878" s="54">
        <v>873</v>
      </c>
      <c r="E878" s="52">
        <f t="shared" si="43"/>
        <v>7.9503524840000006E-2</v>
      </c>
      <c r="BC878" s="52">
        <f t="shared" si="41"/>
        <v>7.9503524840000006E-2</v>
      </c>
    </row>
    <row r="879" spans="1:55" x14ac:dyDescent="0.25">
      <c r="A879" s="54">
        <v>874</v>
      </c>
      <c r="B879">
        <v>7.9152234779999997E-2</v>
      </c>
      <c r="C879" s="1">
        <f t="shared" si="42"/>
        <v>2</v>
      </c>
      <c r="D879" s="54">
        <v>874</v>
      </c>
      <c r="E879" s="52">
        <f t="shared" si="43"/>
        <v>7.9152234779999997E-2</v>
      </c>
      <c r="BC879" s="52">
        <f t="shared" si="41"/>
        <v>7.9152234779999997E-2</v>
      </c>
    </row>
    <row r="880" spans="1:55" x14ac:dyDescent="0.25">
      <c r="A880" s="54">
        <v>875</v>
      </c>
      <c r="B880">
        <v>7.8802341220000002E-2</v>
      </c>
      <c r="C880" s="1">
        <f t="shared" si="42"/>
        <v>2</v>
      </c>
      <c r="D880" s="54">
        <v>875</v>
      </c>
      <c r="E880" s="52">
        <f t="shared" si="43"/>
        <v>7.8802341220000002E-2</v>
      </c>
      <c r="BC880" s="52">
        <f t="shared" si="41"/>
        <v>7.8802341220000002E-2</v>
      </c>
    </row>
    <row r="881" spans="1:55" x14ac:dyDescent="0.25">
      <c r="A881" s="54">
        <v>876</v>
      </c>
      <c r="B881">
        <v>7.8453840119999896E-2</v>
      </c>
      <c r="C881" s="1">
        <f t="shared" si="42"/>
        <v>2</v>
      </c>
      <c r="D881" s="54">
        <v>876</v>
      </c>
      <c r="E881" s="52">
        <f t="shared" si="43"/>
        <v>7.8453840119999896E-2</v>
      </c>
      <c r="BC881" s="52">
        <f t="shared" si="41"/>
        <v>7.8453840119999896E-2</v>
      </c>
    </row>
    <row r="882" spans="1:55" x14ac:dyDescent="0.25">
      <c r="A882" s="54">
        <v>877</v>
      </c>
      <c r="B882">
        <v>7.8106727439999996E-2</v>
      </c>
      <c r="C882" s="1">
        <f t="shared" si="42"/>
        <v>2</v>
      </c>
      <c r="D882" s="54">
        <v>877</v>
      </c>
      <c r="E882" s="52">
        <f t="shared" si="43"/>
        <v>7.8106727439999996E-2</v>
      </c>
      <c r="BC882" s="52">
        <f t="shared" si="41"/>
        <v>7.8106727439999996E-2</v>
      </c>
    </row>
    <row r="883" spans="1:55" x14ac:dyDescent="0.25">
      <c r="A883" s="54">
        <v>878</v>
      </c>
      <c r="B883">
        <v>7.7760999179999998E-2</v>
      </c>
      <c r="C883" s="1">
        <f t="shared" si="42"/>
        <v>2</v>
      </c>
      <c r="D883" s="54">
        <v>878</v>
      </c>
      <c r="E883" s="52">
        <f t="shared" si="43"/>
        <v>7.7760999179999998E-2</v>
      </c>
      <c r="BC883" s="52">
        <f t="shared" si="41"/>
        <v>7.7760999179999998E-2</v>
      </c>
    </row>
    <row r="884" spans="1:55" x14ac:dyDescent="0.25">
      <c r="A884" s="54">
        <v>879</v>
      </c>
      <c r="B884">
        <v>7.7416651279999998E-2</v>
      </c>
      <c r="C884" s="1">
        <f t="shared" si="42"/>
        <v>2</v>
      </c>
      <c r="D884" s="54">
        <v>879</v>
      </c>
      <c r="E884" s="52">
        <f t="shared" si="43"/>
        <v>7.7416651279999998E-2</v>
      </c>
      <c r="BC884" s="52">
        <f t="shared" si="41"/>
        <v>7.7416651279999998E-2</v>
      </c>
    </row>
    <row r="885" spans="1:55" x14ac:dyDescent="0.25">
      <c r="A885" s="54">
        <v>880</v>
      </c>
      <c r="B885">
        <v>7.7073679719999996E-2</v>
      </c>
      <c r="C885" s="1">
        <f t="shared" si="42"/>
        <v>2</v>
      </c>
      <c r="D885" s="54">
        <v>880</v>
      </c>
      <c r="E885" s="52">
        <f t="shared" si="43"/>
        <v>7.7073679719999996E-2</v>
      </c>
      <c r="BC885" s="52">
        <f t="shared" si="41"/>
        <v>7.7073679719999996E-2</v>
      </c>
    </row>
    <row r="886" spans="1:55" x14ac:dyDescent="0.25">
      <c r="A886" s="54">
        <v>881</v>
      </c>
      <c r="B886">
        <v>7.6732080459999893E-2</v>
      </c>
      <c r="C886" s="1">
        <f t="shared" si="42"/>
        <v>2</v>
      </c>
      <c r="D886" s="54">
        <v>881</v>
      </c>
      <c r="E886" s="52">
        <f t="shared" si="43"/>
        <v>7.6732080459999893E-2</v>
      </c>
      <c r="BC886" s="52">
        <f t="shared" si="41"/>
        <v>7.6732080459999893E-2</v>
      </c>
    </row>
    <row r="887" spans="1:55" x14ac:dyDescent="0.25">
      <c r="A887" s="54">
        <v>882</v>
      </c>
      <c r="B887">
        <v>7.6391849419999894E-2</v>
      </c>
      <c r="C887" s="1">
        <f t="shared" si="42"/>
        <v>2</v>
      </c>
      <c r="D887" s="54">
        <v>882</v>
      </c>
      <c r="E887" s="52">
        <f t="shared" si="43"/>
        <v>7.6391849419999894E-2</v>
      </c>
      <c r="BC887" s="52">
        <f t="shared" si="41"/>
        <v>7.6391849419999894E-2</v>
      </c>
    </row>
    <row r="888" spans="1:55" x14ac:dyDescent="0.25">
      <c r="A888" s="54">
        <v>883</v>
      </c>
      <c r="B888">
        <v>7.6052982579999998E-2</v>
      </c>
      <c r="C888" s="1">
        <f t="shared" si="42"/>
        <v>2</v>
      </c>
      <c r="D888" s="54">
        <v>883</v>
      </c>
      <c r="E888" s="52">
        <f t="shared" si="43"/>
        <v>7.6052982579999998E-2</v>
      </c>
      <c r="BC888" s="52">
        <f t="shared" si="41"/>
        <v>7.6052982579999998E-2</v>
      </c>
    </row>
    <row r="889" spans="1:55" x14ac:dyDescent="0.25">
      <c r="A889" s="54">
        <v>884</v>
      </c>
      <c r="B889">
        <v>7.5715475879999994E-2</v>
      </c>
      <c r="C889" s="1">
        <f t="shared" si="42"/>
        <v>2</v>
      </c>
      <c r="D889" s="54">
        <v>884</v>
      </c>
      <c r="E889" s="52">
        <f t="shared" si="43"/>
        <v>7.5715475879999994E-2</v>
      </c>
      <c r="BC889" s="52">
        <f t="shared" si="41"/>
        <v>7.5715475879999994E-2</v>
      </c>
    </row>
    <row r="890" spans="1:55" x14ac:dyDescent="0.25">
      <c r="A890" s="54">
        <v>885</v>
      </c>
      <c r="B890">
        <v>7.5379325260000005E-2</v>
      </c>
      <c r="C890" s="1">
        <f t="shared" si="42"/>
        <v>2</v>
      </c>
      <c r="D890" s="54">
        <v>885</v>
      </c>
      <c r="E890" s="52">
        <f t="shared" si="43"/>
        <v>7.5379325260000005E-2</v>
      </c>
      <c r="BC890" s="52">
        <f t="shared" si="41"/>
        <v>7.5379325260000005E-2</v>
      </c>
    </row>
    <row r="891" spans="1:55" x14ac:dyDescent="0.25">
      <c r="A891" s="54">
        <v>886</v>
      </c>
      <c r="B891">
        <v>7.5044526659999999E-2</v>
      </c>
      <c r="C891" s="1">
        <f t="shared" si="42"/>
        <v>2</v>
      </c>
      <c r="D891" s="54">
        <v>886</v>
      </c>
      <c r="E891" s="52">
        <f t="shared" si="43"/>
        <v>7.5044526659999999E-2</v>
      </c>
      <c r="BC891" s="52">
        <f t="shared" si="41"/>
        <v>7.5044526659999999E-2</v>
      </c>
    </row>
    <row r="892" spans="1:55" x14ac:dyDescent="0.25">
      <c r="A892" s="54">
        <v>887</v>
      </c>
      <c r="B892">
        <v>7.4711076019999906E-2</v>
      </c>
      <c r="C892" s="1">
        <f t="shared" si="42"/>
        <v>2</v>
      </c>
      <c r="D892" s="54">
        <v>887</v>
      </c>
      <c r="E892" s="52">
        <f t="shared" si="43"/>
        <v>7.4711076019999906E-2</v>
      </c>
      <c r="BC892" s="52">
        <f t="shared" si="41"/>
        <v>7.4711076019999906E-2</v>
      </c>
    </row>
    <row r="893" spans="1:55" x14ac:dyDescent="0.25">
      <c r="A893" s="54">
        <v>888</v>
      </c>
      <c r="B893">
        <v>7.4378969259999997E-2</v>
      </c>
      <c r="C893" s="1">
        <f t="shared" si="42"/>
        <v>2</v>
      </c>
      <c r="D893" s="54">
        <v>888</v>
      </c>
      <c r="E893" s="52">
        <f t="shared" si="43"/>
        <v>7.4378969259999997E-2</v>
      </c>
      <c r="BC893" s="52">
        <f t="shared" si="41"/>
        <v>7.4378969259999997E-2</v>
      </c>
    </row>
    <row r="894" spans="1:55" x14ac:dyDescent="0.25">
      <c r="A894" s="54">
        <v>889</v>
      </c>
      <c r="B894">
        <v>7.4048202339999994E-2</v>
      </c>
      <c r="C894" s="1">
        <f t="shared" si="42"/>
        <v>2</v>
      </c>
      <c r="D894" s="54">
        <v>889</v>
      </c>
      <c r="E894" s="52">
        <f t="shared" si="43"/>
        <v>7.4048202339999994E-2</v>
      </c>
      <c r="BC894" s="52">
        <f t="shared" si="41"/>
        <v>7.4048202339999994E-2</v>
      </c>
    </row>
    <row r="895" spans="1:55" x14ac:dyDescent="0.25">
      <c r="A895" s="54">
        <v>890</v>
      </c>
      <c r="B895">
        <v>7.3718771180000003E-2</v>
      </c>
      <c r="C895" s="1">
        <f t="shared" si="42"/>
        <v>2</v>
      </c>
      <c r="D895" s="54">
        <v>890</v>
      </c>
      <c r="E895" s="52">
        <f t="shared" si="43"/>
        <v>7.3718771180000003E-2</v>
      </c>
      <c r="BC895" s="52">
        <f t="shared" si="41"/>
        <v>7.3718771180000003E-2</v>
      </c>
    </row>
    <row r="896" spans="1:55" x14ac:dyDescent="0.25">
      <c r="A896" s="54">
        <v>891</v>
      </c>
      <c r="B896">
        <v>7.3390671699999993E-2</v>
      </c>
      <c r="C896" s="1">
        <f t="shared" si="42"/>
        <v>2</v>
      </c>
      <c r="D896" s="54">
        <v>891</v>
      </c>
      <c r="E896" s="52">
        <f t="shared" si="43"/>
        <v>7.3390671699999993E-2</v>
      </c>
      <c r="BC896" s="52">
        <f t="shared" si="41"/>
        <v>7.3390671699999993E-2</v>
      </c>
    </row>
    <row r="897" spans="1:55" x14ac:dyDescent="0.25">
      <c r="A897" s="54">
        <v>892</v>
      </c>
      <c r="B897">
        <v>7.306389982E-2</v>
      </c>
      <c r="C897" s="1">
        <f t="shared" si="42"/>
        <v>2</v>
      </c>
      <c r="D897" s="54">
        <v>892</v>
      </c>
      <c r="E897" s="52">
        <f t="shared" si="43"/>
        <v>7.306389982E-2</v>
      </c>
      <c r="BC897" s="52">
        <f t="shared" si="41"/>
        <v>7.306389982E-2</v>
      </c>
    </row>
    <row r="898" spans="1:55" x14ac:dyDescent="0.25">
      <c r="A898" s="54">
        <v>893</v>
      </c>
      <c r="B898">
        <v>7.2738451479999994E-2</v>
      </c>
      <c r="C898" s="1">
        <f t="shared" si="42"/>
        <v>2</v>
      </c>
      <c r="D898" s="54">
        <v>893</v>
      </c>
      <c r="E898" s="52">
        <f t="shared" si="43"/>
        <v>7.2738451479999994E-2</v>
      </c>
      <c r="BC898" s="52">
        <f t="shared" si="41"/>
        <v>7.2738451479999994E-2</v>
      </c>
    </row>
    <row r="899" spans="1:55" x14ac:dyDescent="0.25">
      <c r="A899" s="54">
        <v>894</v>
      </c>
      <c r="B899">
        <v>7.2414322599999997E-2</v>
      </c>
      <c r="C899" s="1">
        <f t="shared" si="42"/>
        <v>2</v>
      </c>
      <c r="D899" s="54">
        <v>894</v>
      </c>
      <c r="E899" s="52">
        <f t="shared" si="43"/>
        <v>7.2414322599999997E-2</v>
      </c>
      <c r="BC899" s="52">
        <f t="shared" si="41"/>
        <v>7.2414322599999997E-2</v>
      </c>
    </row>
    <row r="900" spans="1:55" x14ac:dyDescent="0.25">
      <c r="A900" s="54">
        <v>895</v>
      </c>
      <c r="B900">
        <v>7.2091509099999895E-2</v>
      </c>
      <c r="C900" s="1">
        <f t="shared" si="42"/>
        <v>2</v>
      </c>
      <c r="D900" s="54">
        <v>895</v>
      </c>
      <c r="E900" s="52">
        <f t="shared" si="43"/>
        <v>7.2091509099999895E-2</v>
      </c>
      <c r="BC900" s="52">
        <f t="shared" si="41"/>
        <v>7.2091509099999895E-2</v>
      </c>
    </row>
    <row r="901" spans="1:55" x14ac:dyDescent="0.25">
      <c r="A901" s="54">
        <v>896</v>
      </c>
      <c r="B901">
        <v>7.1770006919999907E-2</v>
      </c>
      <c r="C901" s="1">
        <f t="shared" si="42"/>
        <v>2</v>
      </c>
      <c r="D901" s="54">
        <v>896</v>
      </c>
      <c r="E901" s="52">
        <f t="shared" si="43"/>
        <v>7.1770006919999907E-2</v>
      </c>
      <c r="BC901" s="52">
        <f t="shared" ref="BC901:BC964" si="44">B901</f>
        <v>7.1770006919999907E-2</v>
      </c>
    </row>
    <row r="902" spans="1:55" x14ac:dyDescent="0.25">
      <c r="A902" s="54">
        <v>897</v>
      </c>
      <c r="B902">
        <v>7.1449811939999996E-2</v>
      </c>
      <c r="C902" s="1">
        <f t="shared" ref="C902:C965" si="45">IF(ROW()-$C$4&lt;=$C$2,1,2)</f>
        <v>2</v>
      </c>
      <c r="D902" s="54">
        <v>897</v>
      </c>
      <c r="E902" s="52">
        <f t="shared" ref="E902:E965" si="46">B902</f>
        <v>7.1449811939999996E-2</v>
      </c>
      <c r="BC902" s="52">
        <f t="shared" si="44"/>
        <v>7.1449811939999996E-2</v>
      </c>
    </row>
    <row r="903" spans="1:55" x14ac:dyDescent="0.25">
      <c r="A903" s="54">
        <v>898</v>
      </c>
      <c r="B903">
        <v>7.1130920119999996E-2</v>
      </c>
      <c r="C903" s="1">
        <f t="shared" si="45"/>
        <v>2</v>
      </c>
      <c r="D903" s="54">
        <v>898</v>
      </c>
      <c r="E903" s="52">
        <f t="shared" si="46"/>
        <v>7.1130920119999996E-2</v>
      </c>
      <c r="BC903" s="52">
        <f t="shared" si="44"/>
        <v>7.1130920119999996E-2</v>
      </c>
    </row>
    <row r="904" spans="1:55" x14ac:dyDescent="0.25">
      <c r="A904" s="54">
        <v>899</v>
      </c>
      <c r="B904">
        <v>7.0813327359999997E-2</v>
      </c>
      <c r="C904" s="1">
        <f t="shared" si="45"/>
        <v>2</v>
      </c>
      <c r="D904" s="54">
        <v>899</v>
      </c>
      <c r="E904" s="52">
        <f t="shared" si="46"/>
        <v>7.0813327359999997E-2</v>
      </c>
      <c r="BC904" s="52">
        <f t="shared" si="44"/>
        <v>7.0813327359999997E-2</v>
      </c>
    </row>
    <row r="905" spans="1:55" x14ac:dyDescent="0.25">
      <c r="A905" s="54">
        <v>900</v>
      </c>
      <c r="B905">
        <v>7.0497029579999995E-2</v>
      </c>
      <c r="C905" s="1">
        <f t="shared" si="45"/>
        <v>2</v>
      </c>
      <c r="D905" s="54">
        <v>900</v>
      </c>
      <c r="E905" s="52">
        <f t="shared" si="46"/>
        <v>7.0497029579999995E-2</v>
      </c>
      <c r="BC905" s="52">
        <f t="shared" si="44"/>
        <v>7.0497029579999995E-2</v>
      </c>
    </row>
    <row r="906" spans="1:55" x14ac:dyDescent="0.25">
      <c r="A906" s="54">
        <v>901</v>
      </c>
      <c r="B906">
        <v>7.0182022699999999E-2</v>
      </c>
      <c r="C906" s="1">
        <f t="shared" si="45"/>
        <v>2</v>
      </c>
      <c r="D906" s="54">
        <v>901</v>
      </c>
      <c r="E906" s="52">
        <f t="shared" si="46"/>
        <v>7.0182022699999999E-2</v>
      </c>
      <c r="BC906" s="52">
        <f t="shared" si="44"/>
        <v>7.0182022699999999E-2</v>
      </c>
    </row>
    <row r="907" spans="1:55" x14ac:dyDescent="0.25">
      <c r="A907" s="54">
        <v>902</v>
      </c>
      <c r="B907">
        <v>6.9868302659999895E-2</v>
      </c>
      <c r="C907" s="1">
        <f t="shared" si="45"/>
        <v>2</v>
      </c>
      <c r="D907" s="54">
        <v>902</v>
      </c>
      <c r="E907" s="52">
        <f t="shared" si="46"/>
        <v>6.9868302659999895E-2</v>
      </c>
      <c r="BC907" s="52">
        <f t="shared" si="44"/>
        <v>6.9868302659999895E-2</v>
      </c>
    </row>
    <row r="908" spans="1:55" x14ac:dyDescent="0.25">
      <c r="A908" s="54">
        <v>903</v>
      </c>
      <c r="B908">
        <v>6.9555865339999995E-2</v>
      </c>
      <c r="C908" s="1">
        <f t="shared" si="45"/>
        <v>2</v>
      </c>
      <c r="D908" s="54">
        <v>903</v>
      </c>
      <c r="E908" s="52">
        <f t="shared" si="46"/>
        <v>6.9555865339999995E-2</v>
      </c>
      <c r="BC908" s="52">
        <f t="shared" si="44"/>
        <v>6.9555865339999995E-2</v>
      </c>
    </row>
    <row r="909" spans="1:55" x14ac:dyDescent="0.25">
      <c r="A909" s="54">
        <v>904</v>
      </c>
      <c r="B909">
        <v>6.9244706699999894E-2</v>
      </c>
      <c r="C909" s="1">
        <f t="shared" si="45"/>
        <v>2</v>
      </c>
      <c r="D909" s="54">
        <v>904</v>
      </c>
      <c r="E909" s="52">
        <f t="shared" si="46"/>
        <v>6.9244706699999894E-2</v>
      </c>
      <c r="BC909" s="52">
        <f t="shared" si="44"/>
        <v>6.9244706699999894E-2</v>
      </c>
    </row>
    <row r="910" spans="1:55" x14ac:dyDescent="0.25">
      <c r="A910" s="54">
        <v>905</v>
      </c>
      <c r="B910">
        <v>6.8934822620000002E-2</v>
      </c>
      <c r="C910" s="1">
        <f t="shared" si="45"/>
        <v>2</v>
      </c>
      <c r="D910" s="54">
        <v>905</v>
      </c>
      <c r="E910" s="52">
        <f t="shared" si="46"/>
        <v>6.8934822620000002E-2</v>
      </c>
      <c r="BC910" s="52">
        <f t="shared" si="44"/>
        <v>6.8934822620000002E-2</v>
      </c>
    </row>
    <row r="911" spans="1:55" x14ac:dyDescent="0.25">
      <c r="A911" s="54">
        <v>906</v>
      </c>
      <c r="B911">
        <v>6.8626209059999999E-2</v>
      </c>
      <c r="C911" s="1">
        <f t="shared" si="45"/>
        <v>2</v>
      </c>
      <c r="D911" s="54">
        <v>906</v>
      </c>
      <c r="E911" s="52">
        <f t="shared" si="46"/>
        <v>6.8626209059999999E-2</v>
      </c>
      <c r="BC911" s="52">
        <f t="shared" si="44"/>
        <v>6.8626209059999999E-2</v>
      </c>
    </row>
    <row r="912" spans="1:55" x14ac:dyDescent="0.25">
      <c r="A912" s="54">
        <v>907</v>
      </c>
      <c r="B912">
        <v>6.8318861939999906E-2</v>
      </c>
      <c r="C912" s="1">
        <f t="shared" si="45"/>
        <v>2</v>
      </c>
      <c r="D912" s="54">
        <v>907</v>
      </c>
      <c r="E912" s="52">
        <f t="shared" si="46"/>
        <v>6.8318861939999906E-2</v>
      </c>
      <c r="BC912" s="52">
        <f t="shared" si="44"/>
        <v>6.8318861939999906E-2</v>
      </c>
    </row>
    <row r="913" spans="1:55" x14ac:dyDescent="0.25">
      <c r="A913" s="54">
        <v>908</v>
      </c>
      <c r="B913">
        <v>6.8012777159999996E-2</v>
      </c>
      <c r="C913" s="1">
        <f t="shared" si="45"/>
        <v>2</v>
      </c>
      <c r="D913" s="54">
        <v>908</v>
      </c>
      <c r="E913" s="52">
        <f t="shared" si="46"/>
        <v>6.8012777159999996E-2</v>
      </c>
      <c r="BC913" s="52">
        <f t="shared" si="44"/>
        <v>6.8012777159999996E-2</v>
      </c>
    </row>
    <row r="914" spans="1:55" x14ac:dyDescent="0.25">
      <c r="A914" s="54">
        <v>909</v>
      </c>
      <c r="B914">
        <v>6.770795064E-2</v>
      </c>
      <c r="C914" s="1">
        <f t="shared" si="45"/>
        <v>2</v>
      </c>
      <c r="D914" s="54">
        <v>909</v>
      </c>
      <c r="E914" s="52">
        <f t="shared" si="46"/>
        <v>6.770795064E-2</v>
      </c>
      <c r="BC914" s="52">
        <f t="shared" si="44"/>
        <v>6.770795064E-2</v>
      </c>
    </row>
    <row r="915" spans="1:55" x14ac:dyDescent="0.25">
      <c r="A915" s="54">
        <v>910</v>
      </c>
      <c r="B915">
        <v>6.7404378340000001E-2</v>
      </c>
      <c r="C915" s="1">
        <f t="shared" si="45"/>
        <v>2</v>
      </c>
      <c r="D915" s="54">
        <v>910</v>
      </c>
      <c r="E915" s="52">
        <f t="shared" si="46"/>
        <v>6.7404378340000001E-2</v>
      </c>
      <c r="BC915" s="52">
        <f t="shared" si="44"/>
        <v>6.7404378340000001E-2</v>
      </c>
    </row>
    <row r="916" spans="1:55" x14ac:dyDescent="0.25">
      <c r="A916" s="54">
        <v>911</v>
      </c>
      <c r="B916">
        <v>6.7102056179999994E-2</v>
      </c>
      <c r="C916" s="1">
        <f t="shared" si="45"/>
        <v>2</v>
      </c>
      <c r="D916" s="54">
        <v>911</v>
      </c>
      <c r="E916" s="52">
        <f t="shared" si="46"/>
        <v>6.7102056179999994E-2</v>
      </c>
      <c r="BC916" s="52">
        <f t="shared" si="44"/>
        <v>6.7102056179999994E-2</v>
      </c>
    </row>
    <row r="917" spans="1:55" x14ac:dyDescent="0.25">
      <c r="A917" s="54">
        <v>912</v>
      </c>
      <c r="B917">
        <v>6.6800980059999904E-2</v>
      </c>
      <c r="C917" s="1">
        <f t="shared" si="45"/>
        <v>2</v>
      </c>
      <c r="D917" s="54">
        <v>912</v>
      </c>
      <c r="E917" s="52">
        <f t="shared" si="46"/>
        <v>6.6800980059999904E-2</v>
      </c>
      <c r="BC917" s="52">
        <f t="shared" si="44"/>
        <v>6.6800980059999904E-2</v>
      </c>
    </row>
    <row r="918" spans="1:55" x14ac:dyDescent="0.25">
      <c r="A918" s="54">
        <v>913</v>
      </c>
      <c r="B918">
        <v>6.6501145939999895E-2</v>
      </c>
      <c r="C918" s="1">
        <f t="shared" si="45"/>
        <v>2</v>
      </c>
      <c r="D918" s="54">
        <v>913</v>
      </c>
      <c r="E918" s="52">
        <f t="shared" si="46"/>
        <v>6.6501145939999895E-2</v>
      </c>
      <c r="BC918" s="52">
        <f t="shared" si="44"/>
        <v>6.6501145939999895E-2</v>
      </c>
    </row>
    <row r="919" spans="1:55" x14ac:dyDescent="0.25">
      <c r="A919" s="54">
        <v>914</v>
      </c>
      <c r="B919">
        <v>6.6202549759999896E-2</v>
      </c>
      <c r="C919" s="1">
        <f t="shared" si="45"/>
        <v>2</v>
      </c>
      <c r="D919" s="54">
        <v>914</v>
      </c>
      <c r="E919" s="52">
        <f t="shared" si="46"/>
        <v>6.6202549759999896E-2</v>
      </c>
      <c r="BC919" s="52">
        <f t="shared" si="44"/>
        <v>6.6202549759999896E-2</v>
      </c>
    </row>
    <row r="920" spans="1:55" x14ac:dyDescent="0.25">
      <c r="A920" s="54">
        <v>915</v>
      </c>
      <c r="B920">
        <v>6.5905187439999999E-2</v>
      </c>
      <c r="C920" s="1">
        <f t="shared" si="45"/>
        <v>2</v>
      </c>
      <c r="D920" s="54">
        <v>915</v>
      </c>
      <c r="E920" s="52">
        <f t="shared" si="46"/>
        <v>6.5905187439999999E-2</v>
      </c>
      <c r="BC920" s="52">
        <f t="shared" si="44"/>
        <v>6.5905187439999999E-2</v>
      </c>
    </row>
    <row r="921" spans="1:55" x14ac:dyDescent="0.25">
      <c r="A921" s="54">
        <v>916</v>
      </c>
      <c r="B921">
        <v>6.5609054900000005E-2</v>
      </c>
      <c r="C921" s="1">
        <f t="shared" si="45"/>
        <v>2</v>
      </c>
      <c r="D921" s="54">
        <v>916</v>
      </c>
      <c r="E921" s="52">
        <f t="shared" si="46"/>
        <v>6.5609054900000005E-2</v>
      </c>
      <c r="BC921" s="52">
        <f t="shared" si="44"/>
        <v>6.5609054900000005E-2</v>
      </c>
    </row>
    <row r="922" spans="1:55" x14ac:dyDescent="0.25">
      <c r="A922" s="54">
        <v>917</v>
      </c>
      <c r="B922">
        <v>6.5314148119999998E-2</v>
      </c>
      <c r="C922" s="1">
        <f t="shared" si="45"/>
        <v>2</v>
      </c>
      <c r="D922" s="54">
        <v>917</v>
      </c>
      <c r="E922" s="52">
        <f t="shared" si="46"/>
        <v>6.5314148119999998E-2</v>
      </c>
      <c r="BC922" s="52">
        <f t="shared" si="44"/>
        <v>6.5314148119999998E-2</v>
      </c>
    </row>
    <row r="923" spans="1:55" x14ac:dyDescent="0.25">
      <c r="A923" s="54">
        <v>918</v>
      </c>
      <c r="B923">
        <v>6.5020463019999905E-2</v>
      </c>
      <c r="C923" s="1">
        <f t="shared" si="45"/>
        <v>2</v>
      </c>
      <c r="D923" s="54">
        <v>918</v>
      </c>
      <c r="E923" s="52">
        <f t="shared" si="46"/>
        <v>6.5020463019999905E-2</v>
      </c>
      <c r="BC923" s="52">
        <f t="shared" si="44"/>
        <v>6.5020463019999905E-2</v>
      </c>
    </row>
    <row r="924" spans="1:55" x14ac:dyDescent="0.25">
      <c r="A924" s="54">
        <v>919</v>
      </c>
      <c r="B924">
        <v>6.4727995560000001E-2</v>
      </c>
      <c r="C924" s="1">
        <f t="shared" si="45"/>
        <v>2</v>
      </c>
      <c r="D924" s="54">
        <v>919</v>
      </c>
      <c r="E924" s="52">
        <f t="shared" si="46"/>
        <v>6.4727995560000001E-2</v>
      </c>
      <c r="BC924" s="52">
        <f t="shared" si="44"/>
        <v>6.4727995560000001E-2</v>
      </c>
    </row>
    <row r="925" spans="1:55" x14ac:dyDescent="0.25">
      <c r="A925" s="54">
        <v>920</v>
      </c>
      <c r="B925">
        <v>6.4436741679999895E-2</v>
      </c>
      <c r="C925" s="1">
        <f t="shared" si="45"/>
        <v>2</v>
      </c>
      <c r="D925" s="54">
        <v>920</v>
      </c>
      <c r="E925" s="52">
        <f t="shared" si="46"/>
        <v>6.4436741679999895E-2</v>
      </c>
      <c r="BC925" s="52">
        <f t="shared" si="44"/>
        <v>6.4436741679999895E-2</v>
      </c>
    </row>
    <row r="926" spans="1:55" x14ac:dyDescent="0.25">
      <c r="A926" s="54">
        <v>921</v>
      </c>
      <c r="B926">
        <v>6.4146697340000003E-2</v>
      </c>
      <c r="C926" s="1">
        <f t="shared" si="45"/>
        <v>2</v>
      </c>
      <c r="D926" s="54">
        <v>921</v>
      </c>
      <c r="E926" s="52">
        <f t="shared" si="46"/>
        <v>6.4146697340000003E-2</v>
      </c>
      <c r="BC926" s="52">
        <f t="shared" si="44"/>
        <v>6.4146697340000003E-2</v>
      </c>
    </row>
    <row r="927" spans="1:55" x14ac:dyDescent="0.25">
      <c r="A927" s="54">
        <v>922</v>
      </c>
      <c r="B927">
        <v>6.3857858479999904E-2</v>
      </c>
      <c r="C927" s="1">
        <f t="shared" si="45"/>
        <v>2</v>
      </c>
      <c r="D927" s="54">
        <v>922</v>
      </c>
      <c r="E927" s="52">
        <f t="shared" si="46"/>
        <v>6.3857858479999904E-2</v>
      </c>
      <c r="BC927" s="52">
        <f t="shared" si="44"/>
        <v>6.3857858479999904E-2</v>
      </c>
    </row>
    <row r="928" spans="1:55" x14ac:dyDescent="0.25">
      <c r="A928" s="54">
        <v>923</v>
      </c>
      <c r="B928">
        <v>6.3570221060000001E-2</v>
      </c>
      <c r="C928" s="1">
        <f t="shared" si="45"/>
        <v>2</v>
      </c>
      <c r="D928" s="54">
        <v>923</v>
      </c>
      <c r="E928" s="52">
        <f t="shared" si="46"/>
        <v>6.3570221060000001E-2</v>
      </c>
      <c r="BC928" s="52">
        <f t="shared" si="44"/>
        <v>6.3570221060000001E-2</v>
      </c>
    </row>
    <row r="929" spans="1:55" x14ac:dyDescent="0.25">
      <c r="A929" s="54">
        <v>924</v>
      </c>
      <c r="B929">
        <v>6.3283781060000002E-2</v>
      </c>
      <c r="C929" s="1">
        <f t="shared" si="45"/>
        <v>2</v>
      </c>
      <c r="D929" s="54">
        <v>924</v>
      </c>
      <c r="E929" s="52">
        <f t="shared" si="46"/>
        <v>6.3283781060000002E-2</v>
      </c>
      <c r="BC929" s="52">
        <f t="shared" si="44"/>
        <v>6.3283781060000002E-2</v>
      </c>
    </row>
    <row r="930" spans="1:55" x14ac:dyDescent="0.25">
      <c r="A930" s="54">
        <v>925</v>
      </c>
      <c r="B930">
        <v>6.2998534440000004E-2</v>
      </c>
      <c r="C930" s="1">
        <f t="shared" si="45"/>
        <v>2</v>
      </c>
      <c r="D930" s="54">
        <v>925</v>
      </c>
      <c r="E930" s="52">
        <f t="shared" si="46"/>
        <v>6.2998534440000004E-2</v>
      </c>
      <c r="BC930" s="52">
        <f t="shared" si="44"/>
        <v>6.2998534440000004E-2</v>
      </c>
    </row>
    <row r="931" spans="1:55" x14ac:dyDescent="0.25">
      <c r="A931" s="54">
        <v>926</v>
      </c>
      <c r="B931">
        <v>6.2714477159999907E-2</v>
      </c>
      <c r="C931" s="1">
        <f t="shared" si="45"/>
        <v>2</v>
      </c>
      <c r="D931" s="54">
        <v>926</v>
      </c>
      <c r="E931" s="52">
        <f t="shared" si="46"/>
        <v>6.2714477159999907E-2</v>
      </c>
      <c r="BC931" s="52">
        <f t="shared" si="44"/>
        <v>6.2714477159999907E-2</v>
      </c>
    </row>
    <row r="932" spans="1:55" x14ac:dyDescent="0.25">
      <c r="A932" s="54">
        <v>927</v>
      </c>
      <c r="B932">
        <v>6.2431605199999997E-2</v>
      </c>
      <c r="C932" s="1">
        <f t="shared" si="45"/>
        <v>2</v>
      </c>
      <c r="D932" s="54">
        <v>927</v>
      </c>
      <c r="E932" s="52">
        <f t="shared" si="46"/>
        <v>6.2431605199999997E-2</v>
      </c>
      <c r="BC932" s="52">
        <f t="shared" si="44"/>
        <v>6.2431605199999997E-2</v>
      </c>
    </row>
    <row r="933" spans="1:55" x14ac:dyDescent="0.25">
      <c r="A933" s="54">
        <v>928</v>
      </c>
      <c r="B933">
        <v>6.2149914520000002E-2</v>
      </c>
      <c r="C933" s="1">
        <f t="shared" si="45"/>
        <v>2</v>
      </c>
      <c r="D933" s="54">
        <v>928</v>
      </c>
      <c r="E933" s="52">
        <f t="shared" si="46"/>
        <v>6.2149914520000002E-2</v>
      </c>
      <c r="BC933" s="52">
        <f t="shared" si="44"/>
        <v>6.2149914520000002E-2</v>
      </c>
    </row>
    <row r="934" spans="1:55" x14ac:dyDescent="0.25">
      <c r="A934" s="54">
        <v>929</v>
      </c>
      <c r="B934">
        <v>6.1869401139999898E-2</v>
      </c>
      <c r="C934" s="1">
        <f t="shared" si="45"/>
        <v>2</v>
      </c>
      <c r="D934" s="54">
        <v>929</v>
      </c>
      <c r="E934" s="52">
        <f t="shared" si="46"/>
        <v>6.1869401139999898E-2</v>
      </c>
      <c r="BC934" s="52">
        <f t="shared" si="44"/>
        <v>6.1869401139999898E-2</v>
      </c>
    </row>
    <row r="935" spans="1:55" x14ac:dyDescent="0.25">
      <c r="A935" s="54">
        <v>930</v>
      </c>
      <c r="B935">
        <v>6.1590061020000003E-2</v>
      </c>
      <c r="C935" s="1">
        <f t="shared" si="45"/>
        <v>2</v>
      </c>
      <c r="D935" s="54">
        <v>930</v>
      </c>
      <c r="E935" s="52">
        <f t="shared" si="46"/>
        <v>6.1590061020000003E-2</v>
      </c>
      <c r="BC935" s="52">
        <f t="shared" si="44"/>
        <v>6.1590061020000003E-2</v>
      </c>
    </row>
    <row r="936" spans="1:55" x14ac:dyDescent="0.25">
      <c r="A936" s="54">
        <v>931</v>
      </c>
      <c r="B936">
        <v>6.1311890139999999E-2</v>
      </c>
      <c r="C936" s="1">
        <f t="shared" si="45"/>
        <v>2</v>
      </c>
      <c r="D936" s="54">
        <v>931</v>
      </c>
      <c r="E936" s="52">
        <f t="shared" si="46"/>
        <v>6.1311890139999999E-2</v>
      </c>
      <c r="BC936" s="52">
        <f t="shared" si="44"/>
        <v>6.1311890139999999E-2</v>
      </c>
    </row>
    <row r="937" spans="1:55" x14ac:dyDescent="0.25">
      <c r="A937" s="54">
        <v>932</v>
      </c>
      <c r="B937">
        <v>6.1034884519999902E-2</v>
      </c>
      <c r="C937" s="1">
        <f t="shared" si="45"/>
        <v>2</v>
      </c>
      <c r="D937" s="54">
        <v>932</v>
      </c>
      <c r="E937" s="52">
        <f t="shared" si="46"/>
        <v>6.1034884519999902E-2</v>
      </c>
      <c r="BC937" s="52">
        <f t="shared" si="44"/>
        <v>6.1034884519999902E-2</v>
      </c>
    </row>
    <row r="938" spans="1:55" x14ac:dyDescent="0.25">
      <c r="A938" s="54">
        <v>933</v>
      </c>
      <c r="B938">
        <v>6.0759040139999998E-2</v>
      </c>
      <c r="C938" s="1">
        <f t="shared" si="45"/>
        <v>2</v>
      </c>
      <c r="D938" s="54">
        <v>933</v>
      </c>
      <c r="E938" s="52">
        <f t="shared" si="46"/>
        <v>6.0759040139999998E-2</v>
      </c>
      <c r="BC938" s="52">
        <f t="shared" si="44"/>
        <v>6.0759040139999998E-2</v>
      </c>
    </row>
    <row r="939" spans="1:55" x14ac:dyDescent="0.25">
      <c r="A939" s="54">
        <v>934</v>
      </c>
      <c r="B939">
        <v>6.0484352999999998E-2</v>
      </c>
      <c r="C939" s="1">
        <f t="shared" si="45"/>
        <v>2</v>
      </c>
      <c r="D939" s="54">
        <v>934</v>
      </c>
      <c r="E939" s="52">
        <f t="shared" si="46"/>
        <v>6.0484352999999998E-2</v>
      </c>
      <c r="BC939" s="52">
        <f t="shared" si="44"/>
        <v>6.0484352999999998E-2</v>
      </c>
    </row>
    <row r="940" spans="1:55" x14ac:dyDescent="0.25">
      <c r="A940" s="54">
        <v>935</v>
      </c>
      <c r="B940">
        <v>6.0210819119999898E-2</v>
      </c>
      <c r="C940" s="1">
        <f t="shared" si="45"/>
        <v>2</v>
      </c>
      <c r="D940" s="54">
        <v>935</v>
      </c>
      <c r="E940" s="52">
        <f t="shared" si="46"/>
        <v>6.0210819119999898E-2</v>
      </c>
      <c r="BC940" s="52">
        <f t="shared" si="44"/>
        <v>6.0210819119999898E-2</v>
      </c>
    </row>
    <row r="941" spans="1:55" x14ac:dyDescent="0.25">
      <c r="A941" s="54">
        <v>936</v>
      </c>
      <c r="B941">
        <v>5.993843452E-2</v>
      </c>
      <c r="C941" s="1">
        <f t="shared" si="45"/>
        <v>2</v>
      </c>
      <c r="D941" s="54">
        <v>936</v>
      </c>
      <c r="E941" s="52">
        <f t="shared" si="46"/>
        <v>5.993843452E-2</v>
      </c>
      <c r="BC941" s="52">
        <f t="shared" si="44"/>
        <v>5.993843452E-2</v>
      </c>
    </row>
    <row r="942" spans="1:55" x14ac:dyDescent="0.25">
      <c r="A942" s="54">
        <v>937</v>
      </c>
      <c r="B942">
        <v>5.9667195200000002E-2</v>
      </c>
      <c r="C942" s="1">
        <f t="shared" si="45"/>
        <v>2</v>
      </c>
      <c r="D942" s="54">
        <v>937</v>
      </c>
      <c r="E942" s="52">
        <f t="shared" si="46"/>
        <v>5.9667195200000002E-2</v>
      </c>
      <c r="BC942" s="52">
        <f t="shared" si="44"/>
        <v>5.9667195200000002E-2</v>
      </c>
    </row>
    <row r="943" spans="1:55" x14ac:dyDescent="0.25">
      <c r="A943" s="54">
        <v>938</v>
      </c>
      <c r="B943">
        <v>5.9397097179999997E-2</v>
      </c>
      <c r="C943" s="1">
        <f t="shared" si="45"/>
        <v>2</v>
      </c>
      <c r="D943" s="54">
        <v>938</v>
      </c>
      <c r="E943" s="52">
        <f t="shared" si="46"/>
        <v>5.9397097179999997E-2</v>
      </c>
      <c r="BC943" s="52">
        <f t="shared" si="44"/>
        <v>5.9397097179999997E-2</v>
      </c>
    </row>
    <row r="944" spans="1:55" x14ac:dyDescent="0.25">
      <c r="A944" s="54">
        <v>939</v>
      </c>
      <c r="B944">
        <v>5.9128136519999999E-2</v>
      </c>
      <c r="C944" s="1">
        <f t="shared" si="45"/>
        <v>2</v>
      </c>
      <c r="D944" s="54">
        <v>939</v>
      </c>
      <c r="E944" s="52">
        <f t="shared" si="46"/>
        <v>5.9128136519999999E-2</v>
      </c>
      <c r="BC944" s="52">
        <f t="shared" si="44"/>
        <v>5.9128136519999999E-2</v>
      </c>
    </row>
    <row r="945" spans="1:55" x14ac:dyDescent="0.25">
      <c r="A945" s="54">
        <v>940</v>
      </c>
      <c r="B945">
        <v>5.8860309200000002E-2</v>
      </c>
      <c r="C945" s="1">
        <f t="shared" si="45"/>
        <v>2</v>
      </c>
      <c r="D945" s="54">
        <v>940</v>
      </c>
      <c r="E945" s="52">
        <f t="shared" si="46"/>
        <v>5.8860309200000002E-2</v>
      </c>
      <c r="BC945" s="52">
        <f t="shared" si="44"/>
        <v>5.8860309200000002E-2</v>
      </c>
    </row>
    <row r="946" spans="1:55" x14ac:dyDescent="0.25">
      <c r="A946" s="54">
        <v>941</v>
      </c>
      <c r="B946">
        <v>5.8593611319999898E-2</v>
      </c>
      <c r="C946" s="1">
        <f t="shared" si="45"/>
        <v>2</v>
      </c>
      <c r="D946" s="54">
        <v>941</v>
      </c>
      <c r="E946" s="52">
        <f t="shared" si="46"/>
        <v>5.8593611319999898E-2</v>
      </c>
      <c r="BC946" s="52">
        <f t="shared" si="44"/>
        <v>5.8593611319999898E-2</v>
      </c>
    </row>
    <row r="947" spans="1:55" x14ac:dyDescent="0.25">
      <c r="A947" s="54">
        <v>942</v>
      </c>
      <c r="B947">
        <v>5.8328038879999898E-2</v>
      </c>
      <c r="C947" s="1">
        <f t="shared" si="45"/>
        <v>2</v>
      </c>
      <c r="D947" s="54">
        <v>942</v>
      </c>
      <c r="E947" s="52">
        <f t="shared" si="46"/>
        <v>5.8328038879999898E-2</v>
      </c>
      <c r="BC947" s="52">
        <f t="shared" si="44"/>
        <v>5.8328038879999898E-2</v>
      </c>
    </row>
    <row r="948" spans="1:55" x14ac:dyDescent="0.25">
      <c r="A948" s="54">
        <v>943</v>
      </c>
      <c r="B948">
        <v>5.8063587939999897E-2</v>
      </c>
      <c r="C948" s="1">
        <f t="shared" si="45"/>
        <v>2</v>
      </c>
      <c r="D948" s="54">
        <v>943</v>
      </c>
      <c r="E948" s="52">
        <f t="shared" si="46"/>
        <v>5.8063587939999897E-2</v>
      </c>
      <c r="BC948" s="52">
        <f t="shared" si="44"/>
        <v>5.8063587939999897E-2</v>
      </c>
    </row>
    <row r="949" spans="1:55" x14ac:dyDescent="0.25">
      <c r="A949" s="54">
        <v>944</v>
      </c>
      <c r="B949">
        <v>5.780025456E-2</v>
      </c>
      <c r="C949" s="1">
        <f t="shared" si="45"/>
        <v>2</v>
      </c>
      <c r="D949" s="54">
        <v>944</v>
      </c>
      <c r="E949" s="52">
        <f t="shared" si="46"/>
        <v>5.780025456E-2</v>
      </c>
      <c r="BC949" s="52">
        <f t="shared" si="44"/>
        <v>5.780025456E-2</v>
      </c>
    </row>
    <row r="950" spans="1:55" x14ac:dyDescent="0.25">
      <c r="A950" s="54">
        <v>945</v>
      </c>
      <c r="B950">
        <v>5.7538034779999997E-2</v>
      </c>
      <c r="C950" s="1">
        <f t="shared" si="45"/>
        <v>2</v>
      </c>
      <c r="D950" s="54">
        <v>945</v>
      </c>
      <c r="E950" s="52">
        <f t="shared" si="46"/>
        <v>5.7538034779999997E-2</v>
      </c>
      <c r="BC950" s="52">
        <f t="shared" si="44"/>
        <v>5.7538034779999997E-2</v>
      </c>
    </row>
    <row r="951" spans="1:55" x14ac:dyDescent="0.25">
      <c r="A951" s="54">
        <v>946</v>
      </c>
      <c r="B951">
        <v>5.7276924719999997E-2</v>
      </c>
      <c r="C951" s="1">
        <f t="shared" si="45"/>
        <v>2</v>
      </c>
      <c r="D951" s="54">
        <v>946</v>
      </c>
      <c r="E951" s="52">
        <f t="shared" si="46"/>
        <v>5.7276924719999997E-2</v>
      </c>
      <c r="BC951" s="52">
        <f t="shared" si="44"/>
        <v>5.7276924719999997E-2</v>
      </c>
    </row>
    <row r="952" spans="1:55" x14ac:dyDescent="0.25">
      <c r="A952" s="54">
        <v>947</v>
      </c>
      <c r="B952">
        <v>5.7016920399999997E-2</v>
      </c>
      <c r="C952" s="1">
        <f t="shared" si="45"/>
        <v>2</v>
      </c>
      <c r="D952" s="54">
        <v>947</v>
      </c>
      <c r="E952" s="52">
        <f t="shared" si="46"/>
        <v>5.7016920399999997E-2</v>
      </c>
      <c r="BC952" s="52">
        <f t="shared" si="44"/>
        <v>5.7016920399999997E-2</v>
      </c>
    </row>
    <row r="953" spans="1:55" x14ac:dyDescent="0.25">
      <c r="A953" s="54">
        <v>948</v>
      </c>
      <c r="B953">
        <v>5.6758017919999897E-2</v>
      </c>
      <c r="C953" s="1">
        <f t="shared" si="45"/>
        <v>2</v>
      </c>
      <c r="D953" s="54">
        <v>948</v>
      </c>
      <c r="E953" s="52">
        <f t="shared" si="46"/>
        <v>5.6758017919999897E-2</v>
      </c>
      <c r="BC953" s="52">
        <f t="shared" si="44"/>
        <v>5.6758017919999897E-2</v>
      </c>
    </row>
    <row r="954" spans="1:55" x14ac:dyDescent="0.25">
      <c r="A954" s="54">
        <v>949</v>
      </c>
      <c r="B954">
        <v>5.6500213340000001E-2</v>
      </c>
      <c r="C954" s="1">
        <f t="shared" si="45"/>
        <v>2</v>
      </c>
      <c r="D954" s="54">
        <v>949</v>
      </c>
      <c r="E954" s="52">
        <f t="shared" si="46"/>
        <v>5.6500213340000001E-2</v>
      </c>
      <c r="BC954" s="52">
        <f t="shared" si="44"/>
        <v>5.6500213340000001E-2</v>
      </c>
    </row>
    <row r="955" spans="1:55" x14ac:dyDescent="0.25">
      <c r="A955" s="54">
        <v>950</v>
      </c>
      <c r="B955">
        <v>5.6243502799999998E-2</v>
      </c>
      <c r="C955" s="1">
        <f t="shared" si="45"/>
        <v>2</v>
      </c>
      <c r="D955" s="54">
        <v>950</v>
      </c>
      <c r="E955" s="52">
        <f t="shared" si="46"/>
        <v>5.6243502799999998E-2</v>
      </c>
      <c r="BC955" s="52">
        <f t="shared" si="44"/>
        <v>5.6243502799999998E-2</v>
      </c>
    </row>
    <row r="956" spans="1:55" x14ac:dyDescent="0.25">
      <c r="A956" s="54">
        <v>951</v>
      </c>
      <c r="B956">
        <v>5.5987882359999998E-2</v>
      </c>
      <c r="C956" s="1">
        <f t="shared" si="45"/>
        <v>2</v>
      </c>
      <c r="D956" s="54">
        <v>951</v>
      </c>
      <c r="E956" s="52">
        <f t="shared" si="46"/>
        <v>5.5987882359999998E-2</v>
      </c>
      <c r="BC956" s="52">
        <f t="shared" si="44"/>
        <v>5.5987882359999998E-2</v>
      </c>
    </row>
    <row r="957" spans="1:55" x14ac:dyDescent="0.25">
      <c r="A957" s="54">
        <v>952</v>
      </c>
      <c r="B957">
        <v>5.573334814E-2</v>
      </c>
      <c r="C957" s="1">
        <f t="shared" si="45"/>
        <v>2</v>
      </c>
      <c r="D957" s="54">
        <v>952</v>
      </c>
      <c r="E957" s="52">
        <f t="shared" si="46"/>
        <v>5.573334814E-2</v>
      </c>
      <c r="BC957" s="52">
        <f t="shared" si="44"/>
        <v>5.573334814E-2</v>
      </c>
    </row>
    <row r="958" spans="1:55" x14ac:dyDescent="0.25">
      <c r="A958" s="54">
        <v>953</v>
      </c>
      <c r="B958">
        <v>5.5479896239999903E-2</v>
      </c>
      <c r="C958" s="1">
        <f t="shared" si="45"/>
        <v>2</v>
      </c>
      <c r="D958" s="54">
        <v>953</v>
      </c>
      <c r="E958" s="52">
        <f t="shared" si="46"/>
        <v>5.5479896239999903E-2</v>
      </c>
      <c r="BC958" s="52">
        <f t="shared" si="44"/>
        <v>5.5479896239999903E-2</v>
      </c>
    </row>
    <row r="959" spans="1:55" x14ac:dyDescent="0.25">
      <c r="A959" s="54">
        <v>954</v>
      </c>
      <c r="B959">
        <v>5.5227522780000003E-2</v>
      </c>
      <c r="C959" s="1">
        <f t="shared" si="45"/>
        <v>2</v>
      </c>
      <c r="D959" s="54">
        <v>954</v>
      </c>
      <c r="E959" s="52">
        <f t="shared" si="46"/>
        <v>5.5227522780000003E-2</v>
      </c>
      <c r="BC959" s="52">
        <f t="shared" si="44"/>
        <v>5.5227522780000003E-2</v>
      </c>
    </row>
    <row r="960" spans="1:55" x14ac:dyDescent="0.25">
      <c r="A960" s="54">
        <v>955</v>
      </c>
      <c r="B960">
        <v>5.4976223879999897E-2</v>
      </c>
      <c r="C960" s="1">
        <f t="shared" si="45"/>
        <v>2</v>
      </c>
      <c r="D960" s="54">
        <v>955</v>
      </c>
      <c r="E960" s="52">
        <f t="shared" si="46"/>
        <v>5.4976223879999897E-2</v>
      </c>
      <c r="BC960" s="52">
        <f t="shared" si="44"/>
        <v>5.4976223879999897E-2</v>
      </c>
    </row>
    <row r="961" spans="1:55" x14ac:dyDescent="0.25">
      <c r="A961" s="54">
        <v>956</v>
      </c>
      <c r="B961">
        <v>5.4725995659999999E-2</v>
      </c>
      <c r="C961" s="1">
        <f t="shared" si="45"/>
        <v>2</v>
      </c>
      <c r="D961" s="54">
        <v>956</v>
      </c>
      <c r="E961" s="52">
        <f t="shared" si="46"/>
        <v>5.4725995659999999E-2</v>
      </c>
      <c r="BC961" s="52">
        <f t="shared" si="44"/>
        <v>5.4725995659999999E-2</v>
      </c>
    </row>
    <row r="962" spans="1:55" x14ac:dyDescent="0.25">
      <c r="A962" s="54">
        <v>957</v>
      </c>
      <c r="B962">
        <v>5.4476834279999997E-2</v>
      </c>
      <c r="C962" s="1">
        <f t="shared" si="45"/>
        <v>2</v>
      </c>
      <c r="D962" s="54">
        <v>957</v>
      </c>
      <c r="E962" s="52">
        <f t="shared" si="46"/>
        <v>5.4476834279999997E-2</v>
      </c>
      <c r="BC962" s="52">
        <f t="shared" si="44"/>
        <v>5.4476834279999997E-2</v>
      </c>
    </row>
    <row r="963" spans="1:55" x14ac:dyDescent="0.25">
      <c r="A963" s="54">
        <v>958</v>
      </c>
      <c r="B963">
        <v>5.4228735879999997E-2</v>
      </c>
      <c r="C963" s="1">
        <f t="shared" si="45"/>
        <v>2</v>
      </c>
      <c r="D963" s="54">
        <v>958</v>
      </c>
      <c r="E963" s="52">
        <f t="shared" si="46"/>
        <v>5.4228735879999997E-2</v>
      </c>
      <c r="BC963" s="52">
        <f t="shared" si="44"/>
        <v>5.4228735879999997E-2</v>
      </c>
    </row>
    <row r="964" spans="1:55" x14ac:dyDescent="0.25">
      <c r="A964" s="54">
        <v>959</v>
      </c>
      <c r="B964">
        <v>5.3981696580000002E-2</v>
      </c>
      <c r="C964" s="1">
        <f t="shared" si="45"/>
        <v>2</v>
      </c>
      <c r="D964" s="54">
        <v>959</v>
      </c>
      <c r="E964" s="52">
        <f t="shared" si="46"/>
        <v>5.3981696580000002E-2</v>
      </c>
      <c r="BC964" s="52">
        <f t="shared" si="44"/>
        <v>5.3981696580000002E-2</v>
      </c>
    </row>
    <row r="965" spans="1:55" x14ac:dyDescent="0.25">
      <c r="A965" s="54">
        <v>960</v>
      </c>
      <c r="B965">
        <v>5.3735712579999997E-2</v>
      </c>
      <c r="C965" s="1">
        <f t="shared" si="45"/>
        <v>2</v>
      </c>
      <c r="D965" s="54">
        <v>960</v>
      </c>
      <c r="E965" s="52">
        <f t="shared" si="46"/>
        <v>5.3735712579999997E-2</v>
      </c>
      <c r="BC965" s="52">
        <f t="shared" ref="BC965:BC1028" si="47">B965</f>
        <v>5.3735712579999997E-2</v>
      </c>
    </row>
    <row r="966" spans="1:55" x14ac:dyDescent="0.25">
      <c r="A966" s="54">
        <v>961</v>
      </c>
      <c r="B966">
        <v>5.3490780019999899E-2</v>
      </c>
      <c r="C966" s="1">
        <f t="shared" ref="C966:C1029" si="48">IF(ROW()-$C$4&lt;=$C$2,1,2)</f>
        <v>2</v>
      </c>
      <c r="D966" s="54">
        <v>961</v>
      </c>
      <c r="E966" s="52">
        <f t="shared" ref="E966:E1029" si="49">B966</f>
        <v>5.3490780019999899E-2</v>
      </c>
      <c r="BC966" s="52">
        <f t="shared" si="47"/>
        <v>5.3490780019999899E-2</v>
      </c>
    </row>
    <row r="967" spans="1:55" x14ac:dyDescent="0.25">
      <c r="A967" s="54">
        <v>962</v>
      </c>
      <c r="B967">
        <v>5.3246895080000002E-2</v>
      </c>
      <c r="C967" s="1">
        <f t="shared" si="48"/>
        <v>2</v>
      </c>
      <c r="D967" s="54">
        <v>962</v>
      </c>
      <c r="E967" s="52">
        <f t="shared" si="49"/>
        <v>5.3246895080000002E-2</v>
      </c>
      <c r="BC967" s="52">
        <f t="shared" si="47"/>
        <v>5.3246895080000002E-2</v>
      </c>
    </row>
    <row r="968" spans="1:55" x14ac:dyDescent="0.25">
      <c r="A968" s="54">
        <v>963</v>
      </c>
      <c r="B968">
        <v>5.3004053920000002E-2</v>
      </c>
      <c r="C968" s="1">
        <f t="shared" si="48"/>
        <v>2</v>
      </c>
      <c r="D968" s="54">
        <v>963</v>
      </c>
      <c r="E968" s="52">
        <f t="shared" si="49"/>
        <v>5.3004053920000002E-2</v>
      </c>
      <c r="BC968" s="52">
        <f t="shared" si="47"/>
        <v>5.3004053920000002E-2</v>
      </c>
    </row>
    <row r="969" spans="1:55" x14ac:dyDescent="0.25">
      <c r="A969" s="54">
        <v>964</v>
      </c>
      <c r="B969">
        <v>5.2762252739999897E-2</v>
      </c>
      <c r="C969" s="1">
        <f t="shared" si="48"/>
        <v>2</v>
      </c>
      <c r="D969" s="54">
        <v>964</v>
      </c>
      <c r="E969" s="52">
        <f t="shared" si="49"/>
        <v>5.2762252739999897E-2</v>
      </c>
      <c r="BC969" s="52">
        <f t="shared" si="47"/>
        <v>5.2762252739999897E-2</v>
      </c>
    </row>
    <row r="970" spans="1:55" x14ac:dyDescent="0.25">
      <c r="A970" s="54">
        <v>965</v>
      </c>
      <c r="B970">
        <v>5.2521487739999997E-2</v>
      </c>
      <c r="C970" s="1">
        <f t="shared" si="48"/>
        <v>2</v>
      </c>
      <c r="D970" s="54">
        <v>965</v>
      </c>
      <c r="E970" s="52">
        <f t="shared" si="49"/>
        <v>5.2521487739999997E-2</v>
      </c>
      <c r="BC970" s="52">
        <f t="shared" si="47"/>
        <v>5.2521487739999997E-2</v>
      </c>
    </row>
    <row r="971" spans="1:55" x14ac:dyDescent="0.25">
      <c r="A971" s="54">
        <v>966</v>
      </c>
      <c r="B971">
        <v>5.2281755100000001E-2</v>
      </c>
      <c r="C971" s="1">
        <f t="shared" si="48"/>
        <v>2</v>
      </c>
      <c r="D971" s="54">
        <v>966</v>
      </c>
      <c r="E971" s="52">
        <f t="shared" si="49"/>
        <v>5.2281755100000001E-2</v>
      </c>
      <c r="BC971" s="52">
        <f t="shared" si="47"/>
        <v>5.2281755100000001E-2</v>
      </c>
    </row>
    <row r="972" spans="1:55" x14ac:dyDescent="0.25">
      <c r="A972" s="54">
        <v>967</v>
      </c>
      <c r="B972">
        <v>5.2043051039999899E-2</v>
      </c>
      <c r="C972" s="1">
        <f t="shared" si="48"/>
        <v>2</v>
      </c>
      <c r="D972" s="54">
        <v>967</v>
      </c>
      <c r="E972" s="52">
        <f t="shared" si="49"/>
        <v>5.2043051039999899E-2</v>
      </c>
      <c r="BC972" s="52">
        <f t="shared" si="47"/>
        <v>5.2043051039999899E-2</v>
      </c>
    </row>
    <row r="973" spans="1:55" x14ac:dyDescent="0.25">
      <c r="A973" s="54">
        <v>968</v>
      </c>
      <c r="B973">
        <v>5.18053718E-2</v>
      </c>
      <c r="C973" s="1">
        <f t="shared" si="48"/>
        <v>2</v>
      </c>
      <c r="D973" s="54">
        <v>968</v>
      </c>
      <c r="E973" s="52">
        <f t="shared" si="49"/>
        <v>5.18053718E-2</v>
      </c>
      <c r="BC973" s="52">
        <f t="shared" si="47"/>
        <v>5.18053718E-2</v>
      </c>
    </row>
    <row r="974" spans="1:55" x14ac:dyDescent="0.25">
      <c r="A974" s="54">
        <v>969</v>
      </c>
      <c r="B974">
        <v>5.1568713559999903E-2</v>
      </c>
      <c r="C974" s="1">
        <f t="shared" si="48"/>
        <v>2</v>
      </c>
      <c r="D974" s="54">
        <v>969</v>
      </c>
      <c r="E974" s="52">
        <f t="shared" si="49"/>
        <v>5.1568713559999903E-2</v>
      </c>
      <c r="BC974" s="52">
        <f t="shared" si="47"/>
        <v>5.1568713559999903E-2</v>
      </c>
    </row>
    <row r="975" spans="1:55" x14ac:dyDescent="0.25">
      <c r="A975" s="54">
        <v>970</v>
      </c>
      <c r="B975">
        <v>5.1333072559999998E-2</v>
      </c>
      <c r="C975" s="1">
        <f t="shared" si="48"/>
        <v>2</v>
      </c>
      <c r="D975" s="54">
        <v>970</v>
      </c>
      <c r="E975" s="52">
        <f t="shared" si="49"/>
        <v>5.1333072559999998E-2</v>
      </c>
      <c r="BC975" s="52">
        <f t="shared" si="47"/>
        <v>5.1333072559999998E-2</v>
      </c>
    </row>
    <row r="976" spans="1:55" x14ac:dyDescent="0.25">
      <c r="A976" s="54">
        <v>971</v>
      </c>
      <c r="B976">
        <v>5.1098445040000003E-2</v>
      </c>
      <c r="C976" s="1">
        <f t="shared" si="48"/>
        <v>2</v>
      </c>
      <c r="D976" s="54">
        <v>971</v>
      </c>
      <c r="E976" s="52">
        <f t="shared" si="49"/>
        <v>5.1098445040000003E-2</v>
      </c>
      <c r="BC976" s="52">
        <f t="shared" si="47"/>
        <v>5.1098445040000003E-2</v>
      </c>
    </row>
    <row r="977" spans="1:55" x14ac:dyDescent="0.25">
      <c r="A977" s="54">
        <v>972</v>
      </c>
      <c r="B977">
        <v>5.0864827279999997E-2</v>
      </c>
      <c r="C977" s="1">
        <f t="shared" si="48"/>
        <v>2</v>
      </c>
      <c r="D977" s="54">
        <v>972</v>
      </c>
      <c r="E977" s="52">
        <f t="shared" si="49"/>
        <v>5.0864827279999997E-2</v>
      </c>
      <c r="BC977" s="52">
        <f t="shared" si="47"/>
        <v>5.0864827279999997E-2</v>
      </c>
    </row>
    <row r="978" spans="1:55" x14ac:dyDescent="0.25">
      <c r="A978" s="54">
        <v>973</v>
      </c>
      <c r="B978">
        <v>5.0632215479999999E-2</v>
      </c>
      <c r="C978" s="1">
        <f t="shared" si="48"/>
        <v>2</v>
      </c>
      <c r="D978" s="54">
        <v>973</v>
      </c>
      <c r="E978" s="52">
        <f t="shared" si="49"/>
        <v>5.0632215479999999E-2</v>
      </c>
      <c r="BC978" s="52">
        <f t="shared" si="47"/>
        <v>5.0632215479999999E-2</v>
      </c>
    </row>
    <row r="979" spans="1:55" x14ac:dyDescent="0.25">
      <c r="A979" s="54">
        <v>974</v>
      </c>
      <c r="B979">
        <v>5.0400605939999898E-2</v>
      </c>
      <c r="C979" s="1">
        <f t="shared" si="48"/>
        <v>2</v>
      </c>
      <c r="D979" s="54">
        <v>974</v>
      </c>
      <c r="E979" s="52">
        <f t="shared" si="49"/>
        <v>5.0400605939999898E-2</v>
      </c>
      <c r="BC979" s="52">
        <f t="shared" si="47"/>
        <v>5.0400605939999898E-2</v>
      </c>
    </row>
    <row r="980" spans="1:55" x14ac:dyDescent="0.25">
      <c r="A980" s="54">
        <v>975</v>
      </c>
      <c r="B980">
        <v>5.0169994919999898E-2</v>
      </c>
      <c r="C980" s="1">
        <f t="shared" si="48"/>
        <v>2</v>
      </c>
      <c r="D980" s="54">
        <v>975</v>
      </c>
      <c r="E980" s="52">
        <f t="shared" si="49"/>
        <v>5.0169994919999898E-2</v>
      </c>
      <c r="BC980" s="52">
        <f t="shared" si="47"/>
        <v>5.0169994919999898E-2</v>
      </c>
    </row>
    <row r="981" spans="1:55" x14ac:dyDescent="0.25">
      <c r="A981" s="54">
        <v>976</v>
      </c>
      <c r="B981">
        <v>4.9940378679999897E-2</v>
      </c>
      <c r="C981" s="1">
        <f t="shared" si="48"/>
        <v>2</v>
      </c>
      <c r="D981" s="54">
        <v>976</v>
      </c>
      <c r="E981" s="52">
        <f t="shared" si="49"/>
        <v>4.9940378679999897E-2</v>
      </c>
      <c r="BC981" s="52">
        <f t="shared" si="47"/>
        <v>4.9940378679999897E-2</v>
      </c>
    </row>
    <row r="982" spans="1:55" x14ac:dyDescent="0.25">
      <c r="A982" s="54">
        <v>977</v>
      </c>
      <c r="B982">
        <v>4.9711753519999999E-2</v>
      </c>
      <c r="C982" s="1">
        <f t="shared" si="48"/>
        <v>2</v>
      </c>
      <c r="D982" s="54">
        <v>977</v>
      </c>
      <c r="E982" s="52">
        <f t="shared" si="49"/>
        <v>4.9711753519999999E-2</v>
      </c>
      <c r="BC982" s="52">
        <f t="shared" si="47"/>
        <v>4.9711753519999999E-2</v>
      </c>
    </row>
    <row r="983" spans="1:55" x14ac:dyDescent="0.25">
      <c r="A983" s="54">
        <v>978</v>
      </c>
      <c r="B983">
        <v>4.9484115740000001E-2</v>
      </c>
      <c r="C983" s="1">
        <f t="shared" si="48"/>
        <v>2</v>
      </c>
      <c r="D983" s="54">
        <v>978</v>
      </c>
      <c r="E983" s="52">
        <f t="shared" si="49"/>
        <v>4.9484115740000001E-2</v>
      </c>
      <c r="BC983" s="52">
        <f t="shared" si="47"/>
        <v>4.9484115740000001E-2</v>
      </c>
    </row>
    <row r="984" spans="1:55" x14ac:dyDescent="0.25">
      <c r="A984" s="54">
        <v>979</v>
      </c>
      <c r="B984">
        <v>4.925746164E-2</v>
      </c>
      <c r="C984" s="1">
        <f t="shared" si="48"/>
        <v>2</v>
      </c>
      <c r="D984" s="54">
        <v>979</v>
      </c>
      <c r="E984" s="52">
        <f t="shared" si="49"/>
        <v>4.925746164E-2</v>
      </c>
      <c r="BC984" s="52">
        <f t="shared" si="47"/>
        <v>4.925746164E-2</v>
      </c>
    </row>
    <row r="985" spans="1:55" x14ac:dyDescent="0.25">
      <c r="A985" s="54">
        <v>980</v>
      </c>
      <c r="B985">
        <v>4.9031787499999903E-2</v>
      </c>
      <c r="C985" s="1">
        <f t="shared" si="48"/>
        <v>2</v>
      </c>
      <c r="D985" s="54">
        <v>980</v>
      </c>
      <c r="E985" s="52">
        <f t="shared" si="49"/>
        <v>4.9031787499999903E-2</v>
      </c>
      <c r="BC985" s="52">
        <f t="shared" si="47"/>
        <v>4.9031787499999903E-2</v>
      </c>
    </row>
    <row r="986" spans="1:55" x14ac:dyDescent="0.25">
      <c r="A986" s="54">
        <v>981</v>
      </c>
      <c r="B986">
        <v>4.8807089679999902E-2</v>
      </c>
      <c r="C986" s="1">
        <f t="shared" si="48"/>
        <v>2</v>
      </c>
      <c r="D986" s="54">
        <v>981</v>
      </c>
      <c r="E986" s="52">
        <f t="shared" si="49"/>
        <v>4.8807089679999902E-2</v>
      </c>
      <c r="BC986" s="52">
        <f t="shared" si="47"/>
        <v>4.8807089679999902E-2</v>
      </c>
    </row>
    <row r="987" spans="1:55" x14ac:dyDescent="0.25">
      <c r="A987" s="54">
        <v>982</v>
      </c>
      <c r="B987">
        <v>4.8583364480000002E-2</v>
      </c>
      <c r="C987" s="1">
        <f t="shared" si="48"/>
        <v>2</v>
      </c>
      <c r="D987" s="54">
        <v>982</v>
      </c>
      <c r="E987" s="52">
        <f t="shared" si="49"/>
        <v>4.8583364480000002E-2</v>
      </c>
      <c r="BC987" s="52">
        <f t="shared" si="47"/>
        <v>4.8583364480000002E-2</v>
      </c>
    </row>
    <row r="988" spans="1:55" x14ac:dyDescent="0.25">
      <c r="A988" s="54">
        <v>983</v>
      </c>
      <c r="B988">
        <v>4.8360608239999998E-2</v>
      </c>
      <c r="C988" s="1">
        <f t="shared" si="48"/>
        <v>2</v>
      </c>
      <c r="D988" s="54">
        <v>983</v>
      </c>
      <c r="E988" s="52">
        <f t="shared" si="49"/>
        <v>4.8360608239999998E-2</v>
      </c>
      <c r="BC988" s="52">
        <f t="shared" si="47"/>
        <v>4.8360608239999998E-2</v>
      </c>
    </row>
    <row r="989" spans="1:55" x14ac:dyDescent="0.25">
      <c r="A989" s="54">
        <v>984</v>
      </c>
      <c r="B989">
        <v>4.81388172999999E-2</v>
      </c>
      <c r="C989" s="1">
        <f t="shared" si="48"/>
        <v>2</v>
      </c>
      <c r="D989" s="54">
        <v>984</v>
      </c>
      <c r="E989" s="52">
        <f t="shared" si="49"/>
        <v>4.81388172999999E-2</v>
      </c>
      <c r="BC989" s="52">
        <f t="shared" si="47"/>
        <v>4.81388172999999E-2</v>
      </c>
    </row>
    <row r="990" spans="1:55" x14ac:dyDescent="0.25">
      <c r="A990" s="54">
        <v>985</v>
      </c>
      <c r="B990">
        <v>4.7917988019999899E-2</v>
      </c>
      <c r="C990" s="1">
        <f t="shared" si="48"/>
        <v>2</v>
      </c>
      <c r="D990" s="54">
        <v>985</v>
      </c>
      <c r="E990" s="52">
        <f t="shared" si="49"/>
        <v>4.7917988019999899E-2</v>
      </c>
      <c r="BC990" s="52">
        <f t="shared" si="47"/>
        <v>4.7917988019999899E-2</v>
      </c>
    </row>
    <row r="991" spans="1:55" x14ac:dyDescent="0.25">
      <c r="A991" s="54">
        <v>986</v>
      </c>
      <c r="B991">
        <v>4.76981167399999E-2</v>
      </c>
      <c r="C991" s="1">
        <f t="shared" si="48"/>
        <v>2</v>
      </c>
      <c r="D991" s="54">
        <v>986</v>
      </c>
      <c r="E991" s="52">
        <f t="shared" si="49"/>
        <v>4.76981167399999E-2</v>
      </c>
      <c r="BC991" s="52">
        <f t="shared" si="47"/>
        <v>4.76981167399999E-2</v>
      </c>
    </row>
    <row r="992" spans="1:55" x14ac:dyDescent="0.25">
      <c r="A992" s="54">
        <v>987</v>
      </c>
      <c r="B992">
        <v>4.7479199860000001E-2</v>
      </c>
      <c r="C992" s="1">
        <f t="shared" si="48"/>
        <v>2</v>
      </c>
      <c r="D992" s="54">
        <v>987</v>
      </c>
      <c r="E992" s="52">
        <f t="shared" si="49"/>
        <v>4.7479199860000001E-2</v>
      </c>
      <c r="BC992" s="52">
        <f t="shared" si="47"/>
        <v>4.7479199860000001E-2</v>
      </c>
    </row>
    <row r="993" spans="1:55" x14ac:dyDescent="0.25">
      <c r="A993" s="54">
        <v>988</v>
      </c>
      <c r="B993">
        <v>4.7261233739999998E-2</v>
      </c>
      <c r="C993" s="1">
        <f t="shared" si="48"/>
        <v>2</v>
      </c>
      <c r="D993" s="54">
        <v>988</v>
      </c>
      <c r="E993" s="52">
        <f t="shared" si="49"/>
        <v>4.7261233739999998E-2</v>
      </c>
      <c r="BC993" s="52">
        <f t="shared" si="47"/>
        <v>4.7261233739999998E-2</v>
      </c>
    </row>
    <row r="994" spans="1:55" x14ac:dyDescent="0.25">
      <c r="A994" s="54">
        <v>989</v>
      </c>
      <c r="B994">
        <v>4.704421474E-2</v>
      </c>
      <c r="C994" s="1">
        <f t="shared" si="48"/>
        <v>2</v>
      </c>
      <c r="D994" s="54">
        <v>989</v>
      </c>
      <c r="E994" s="52">
        <f t="shared" si="49"/>
        <v>4.704421474E-2</v>
      </c>
      <c r="BC994" s="52">
        <f t="shared" si="47"/>
        <v>4.704421474E-2</v>
      </c>
    </row>
    <row r="995" spans="1:55" x14ac:dyDescent="0.25">
      <c r="A995" s="54">
        <v>990</v>
      </c>
      <c r="B995">
        <v>4.6828139299999898E-2</v>
      </c>
      <c r="C995" s="1">
        <f t="shared" si="48"/>
        <v>2</v>
      </c>
      <c r="D995" s="54">
        <v>990</v>
      </c>
      <c r="E995" s="52">
        <f t="shared" si="49"/>
        <v>4.6828139299999898E-2</v>
      </c>
      <c r="BC995" s="52">
        <f t="shared" si="47"/>
        <v>4.6828139299999898E-2</v>
      </c>
    </row>
    <row r="996" spans="1:55" x14ac:dyDescent="0.25">
      <c r="A996" s="54">
        <v>991</v>
      </c>
      <c r="B996">
        <v>4.6613003799999997E-2</v>
      </c>
      <c r="C996" s="1">
        <f t="shared" si="48"/>
        <v>2</v>
      </c>
      <c r="D996" s="54">
        <v>991</v>
      </c>
      <c r="E996" s="52">
        <f t="shared" si="49"/>
        <v>4.6613003799999997E-2</v>
      </c>
      <c r="BC996" s="52">
        <f t="shared" si="47"/>
        <v>4.6613003799999997E-2</v>
      </c>
    </row>
    <row r="997" spans="1:55" x14ac:dyDescent="0.25">
      <c r="A997" s="54">
        <v>992</v>
      </c>
      <c r="B997">
        <v>4.6398804639999902E-2</v>
      </c>
      <c r="C997" s="1">
        <f t="shared" si="48"/>
        <v>2</v>
      </c>
      <c r="D997" s="54">
        <v>992</v>
      </c>
      <c r="E997" s="52">
        <f t="shared" si="49"/>
        <v>4.6398804639999902E-2</v>
      </c>
      <c r="BC997" s="52">
        <f t="shared" si="47"/>
        <v>4.6398804639999902E-2</v>
      </c>
    </row>
    <row r="998" spans="1:55" x14ac:dyDescent="0.25">
      <c r="A998" s="54">
        <v>993</v>
      </c>
      <c r="B998">
        <v>4.6185538239999997E-2</v>
      </c>
      <c r="C998" s="1">
        <f t="shared" si="48"/>
        <v>2</v>
      </c>
      <c r="D998" s="54">
        <v>993</v>
      </c>
      <c r="E998" s="52">
        <f t="shared" si="49"/>
        <v>4.6185538239999997E-2</v>
      </c>
      <c r="BC998" s="52">
        <f t="shared" si="47"/>
        <v>4.6185538239999997E-2</v>
      </c>
    </row>
    <row r="999" spans="1:55" x14ac:dyDescent="0.25">
      <c r="A999" s="54">
        <v>994</v>
      </c>
      <c r="B999">
        <v>4.5973201039999897E-2</v>
      </c>
      <c r="C999" s="1">
        <f t="shared" si="48"/>
        <v>2</v>
      </c>
      <c r="D999" s="54">
        <v>994</v>
      </c>
      <c r="E999" s="52">
        <f t="shared" si="49"/>
        <v>4.5973201039999897E-2</v>
      </c>
      <c r="BC999" s="52">
        <f t="shared" si="47"/>
        <v>4.5973201039999897E-2</v>
      </c>
    </row>
    <row r="1000" spans="1:55" x14ac:dyDescent="0.25">
      <c r="A1000" s="54">
        <v>995</v>
      </c>
      <c r="B1000">
        <v>4.5761789479999898E-2</v>
      </c>
      <c r="C1000" s="1">
        <f t="shared" si="48"/>
        <v>2</v>
      </c>
      <c r="D1000" s="54">
        <v>995</v>
      </c>
      <c r="E1000" s="52">
        <f t="shared" si="49"/>
        <v>4.5761789479999898E-2</v>
      </c>
      <c r="BC1000" s="52">
        <f t="shared" si="47"/>
        <v>4.5761789479999898E-2</v>
      </c>
    </row>
    <row r="1001" spans="1:55" x14ac:dyDescent="0.25">
      <c r="A1001" s="54">
        <v>996</v>
      </c>
      <c r="B1001">
        <v>4.5551299999999899E-2</v>
      </c>
      <c r="C1001" s="1">
        <f t="shared" si="48"/>
        <v>2</v>
      </c>
      <c r="D1001" s="54">
        <v>996</v>
      </c>
      <c r="E1001" s="52">
        <f t="shared" si="49"/>
        <v>4.5551299999999899E-2</v>
      </c>
      <c r="BC1001" s="52">
        <f t="shared" si="47"/>
        <v>4.5551299999999899E-2</v>
      </c>
    </row>
    <row r="1002" spans="1:55" x14ac:dyDescent="0.25">
      <c r="A1002" s="54">
        <v>997</v>
      </c>
      <c r="B1002">
        <v>4.5341729060000002E-2</v>
      </c>
      <c r="C1002" s="1">
        <f t="shared" si="48"/>
        <v>2</v>
      </c>
      <c r="D1002" s="54">
        <v>997</v>
      </c>
      <c r="E1002" s="52">
        <f t="shared" si="49"/>
        <v>4.5341729060000002E-2</v>
      </c>
      <c r="BC1002" s="52">
        <f t="shared" si="47"/>
        <v>4.5341729060000002E-2</v>
      </c>
    </row>
    <row r="1003" spans="1:55" x14ac:dyDescent="0.25">
      <c r="A1003" s="54">
        <v>998</v>
      </c>
      <c r="B1003">
        <v>4.5133073119999999E-2</v>
      </c>
      <c r="C1003" s="1">
        <f t="shared" si="48"/>
        <v>2</v>
      </c>
      <c r="D1003" s="54">
        <v>998</v>
      </c>
      <c r="E1003" s="52">
        <f t="shared" si="49"/>
        <v>4.5133073119999999E-2</v>
      </c>
      <c r="BC1003" s="52">
        <f t="shared" si="47"/>
        <v>4.5133073119999999E-2</v>
      </c>
    </row>
    <row r="1004" spans="1:55" x14ac:dyDescent="0.25">
      <c r="A1004" s="54">
        <v>999</v>
      </c>
      <c r="B1004">
        <v>4.4925328639999901E-2</v>
      </c>
      <c r="C1004" s="1">
        <f t="shared" si="48"/>
        <v>2</v>
      </c>
      <c r="D1004" s="54">
        <v>999</v>
      </c>
      <c r="E1004" s="52">
        <f t="shared" si="49"/>
        <v>4.4925328639999901E-2</v>
      </c>
      <c r="BC1004" s="52">
        <f t="shared" si="47"/>
        <v>4.4925328639999901E-2</v>
      </c>
    </row>
    <row r="1005" spans="1:55" x14ac:dyDescent="0.25">
      <c r="A1005" s="54">
        <v>1000</v>
      </c>
      <c r="B1005">
        <v>4.4718492119999897E-2</v>
      </c>
      <c r="C1005" s="1">
        <f t="shared" si="48"/>
        <v>2</v>
      </c>
      <c r="D1005" s="54">
        <v>1000</v>
      </c>
      <c r="E1005" s="52">
        <f t="shared" si="49"/>
        <v>4.4718492119999897E-2</v>
      </c>
      <c r="BC1005" s="52">
        <f t="shared" si="47"/>
        <v>4.4718492119999897E-2</v>
      </c>
    </row>
    <row r="1006" spans="1:55" x14ac:dyDescent="0.25">
      <c r="A1006" s="54">
        <v>1001</v>
      </c>
      <c r="B1006">
        <v>4.4512560039999899E-2</v>
      </c>
      <c r="C1006" s="1">
        <f t="shared" si="48"/>
        <v>2</v>
      </c>
      <c r="D1006" s="54">
        <v>1001</v>
      </c>
      <c r="E1006" s="52">
        <f t="shared" si="49"/>
        <v>4.4512560039999899E-2</v>
      </c>
      <c r="BC1006" s="52">
        <f t="shared" si="47"/>
        <v>4.4512560039999899E-2</v>
      </c>
    </row>
    <row r="1007" spans="1:55" x14ac:dyDescent="0.25">
      <c r="A1007" s="54">
        <v>1002</v>
      </c>
      <c r="B1007">
        <v>4.4307528899999997E-2</v>
      </c>
      <c r="C1007" s="1">
        <f t="shared" si="48"/>
        <v>2</v>
      </c>
      <c r="D1007" s="54">
        <v>1002</v>
      </c>
      <c r="E1007" s="52">
        <f t="shared" si="49"/>
        <v>4.4307528899999997E-2</v>
      </c>
      <c r="BC1007" s="52">
        <f t="shared" si="47"/>
        <v>4.4307528899999997E-2</v>
      </c>
    </row>
    <row r="1008" spans="1:55" x14ac:dyDescent="0.25">
      <c r="A1008" s="54">
        <v>1003</v>
      </c>
      <c r="B1008">
        <v>4.4103395219999897E-2</v>
      </c>
      <c r="C1008" s="1">
        <f t="shared" si="48"/>
        <v>2</v>
      </c>
      <c r="D1008" s="54">
        <v>1003</v>
      </c>
      <c r="E1008" s="52">
        <f t="shared" si="49"/>
        <v>4.4103395219999897E-2</v>
      </c>
      <c r="BC1008" s="52">
        <f t="shared" si="47"/>
        <v>4.4103395219999897E-2</v>
      </c>
    </row>
    <row r="1009" spans="1:55" x14ac:dyDescent="0.25">
      <c r="A1009" s="54">
        <v>1004</v>
      </c>
      <c r="B1009">
        <v>4.3900155499999899E-2</v>
      </c>
      <c r="C1009" s="1">
        <f t="shared" si="48"/>
        <v>2</v>
      </c>
      <c r="D1009" s="54">
        <v>1004</v>
      </c>
      <c r="E1009" s="52">
        <f t="shared" si="49"/>
        <v>4.3900155499999899E-2</v>
      </c>
      <c r="BC1009" s="52">
        <f t="shared" si="47"/>
        <v>4.3900155499999899E-2</v>
      </c>
    </row>
    <row r="1010" spans="1:55" x14ac:dyDescent="0.25">
      <c r="A1010" s="54">
        <v>1005</v>
      </c>
      <c r="B1010">
        <v>4.3697806259999999E-2</v>
      </c>
      <c r="C1010" s="1">
        <f t="shared" si="48"/>
        <v>2</v>
      </c>
      <c r="D1010" s="54">
        <v>1005</v>
      </c>
      <c r="E1010" s="52">
        <f t="shared" si="49"/>
        <v>4.3697806259999999E-2</v>
      </c>
      <c r="BC1010" s="52">
        <f t="shared" si="47"/>
        <v>4.3697806259999999E-2</v>
      </c>
    </row>
    <row r="1011" spans="1:55" x14ac:dyDescent="0.25">
      <c r="A1011" s="54">
        <v>1006</v>
      </c>
      <c r="B1011">
        <v>4.3496344059999997E-2</v>
      </c>
      <c r="C1011" s="1">
        <f t="shared" si="48"/>
        <v>2</v>
      </c>
      <c r="D1011" s="54">
        <v>1006</v>
      </c>
      <c r="E1011" s="52">
        <f t="shared" si="49"/>
        <v>4.3496344059999997E-2</v>
      </c>
      <c r="BC1011" s="52">
        <f t="shared" si="47"/>
        <v>4.3496344059999997E-2</v>
      </c>
    </row>
    <row r="1012" spans="1:55" x14ac:dyDescent="0.25">
      <c r="A1012" s="54">
        <v>1007</v>
      </c>
      <c r="B1012">
        <v>4.3295765440000002E-2</v>
      </c>
      <c r="C1012" s="1">
        <f t="shared" si="48"/>
        <v>2</v>
      </c>
      <c r="D1012" s="54">
        <v>1007</v>
      </c>
      <c r="E1012" s="52">
        <f t="shared" si="49"/>
        <v>4.3295765440000002E-2</v>
      </c>
      <c r="BC1012" s="52">
        <f t="shared" si="47"/>
        <v>4.3295765440000002E-2</v>
      </c>
    </row>
    <row r="1013" spans="1:55" x14ac:dyDescent="0.25">
      <c r="A1013" s="54">
        <v>1008</v>
      </c>
      <c r="B1013">
        <v>4.3096066959999998E-2</v>
      </c>
      <c r="C1013" s="1">
        <f t="shared" si="48"/>
        <v>2</v>
      </c>
      <c r="D1013" s="54">
        <v>1008</v>
      </c>
      <c r="E1013" s="52">
        <f t="shared" si="49"/>
        <v>4.3096066959999998E-2</v>
      </c>
      <c r="BC1013" s="52">
        <f t="shared" si="47"/>
        <v>4.3096066959999998E-2</v>
      </c>
    </row>
    <row r="1014" spans="1:55" x14ac:dyDescent="0.25">
      <c r="A1014" s="54">
        <v>1009</v>
      </c>
      <c r="B1014">
        <v>4.2897245139999901E-2</v>
      </c>
      <c r="C1014" s="1">
        <f t="shared" si="48"/>
        <v>2</v>
      </c>
      <c r="D1014" s="54">
        <v>1009</v>
      </c>
      <c r="E1014" s="52">
        <f t="shared" si="49"/>
        <v>4.2897245139999901E-2</v>
      </c>
      <c r="BC1014" s="52">
        <f t="shared" si="47"/>
        <v>4.2897245139999901E-2</v>
      </c>
    </row>
    <row r="1015" spans="1:55" x14ac:dyDescent="0.25">
      <c r="A1015" s="54">
        <v>1010</v>
      </c>
      <c r="B1015">
        <v>4.2699296599999999E-2</v>
      </c>
      <c r="C1015" s="1">
        <f t="shared" si="48"/>
        <v>2</v>
      </c>
      <c r="D1015" s="54">
        <v>1010</v>
      </c>
      <c r="E1015" s="52">
        <f t="shared" si="49"/>
        <v>4.2699296599999999E-2</v>
      </c>
      <c r="BC1015" s="52">
        <f t="shared" si="47"/>
        <v>4.2699296599999999E-2</v>
      </c>
    </row>
    <row r="1016" spans="1:55" x14ac:dyDescent="0.25">
      <c r="A1016" s="54">
        <v>1011</v>
      </c>
      <c r="B1016">
        <v>4.2502217919999898E-2</v>
      </c>
      <c r="C1016" s="1">
        <f t="shared" si="48"/>
        <v>2</v>
      </c>
      <c r="D1016" s="54">
        <v>1011</v>
      </c>
      <c r="E1016" s="52">
        <f t="shared" si="49"/>
        <v>4.2502217919999898E-2</v>
      </c>
      <c r="BC1016" s="52">
        <f t="shared" si="47"/>
        <v>4.2502217919999898E-2</v>
      </c>
    </row>
    <row r="1017" spans="1:55" x14ac:dyDescent="0.25">
      <c r="A1017" s="54">
        <v>1012</v>
      </c>
      <c r="B1017">
        <v>4.2306005659999903E-2</v>
      </c>
      <c r="C1017" s="1">
        <f t="shared" si="48"/>
        <v>2</v>
      </c>
      <c r="D1017" s="54">
        <v>1012</v>
      </c>
      <c r="E1017" s="52">
        <f t="shared" si="49"/>
        <v>4.2306005659999903E-2</v>
      </c>
      <c r="BC1017" s="52">
        <f t="shared" si="47"/>
        <v>4.2306005659999903E-2</v>
      </c>
    </row>
    <row r="1018" spans="1:55" x14ac:dyDescent="0.25">
      <c r="A1018" s="54">
        <v>1013</v>
      </c>
      <c r="B1018">
        <v>4.2110656419999899E-2</v>
      </c>
      <c r="C1018" s="1">
        <f t="shared" si="48"/>
        <v>2</v>
      </c>
      <c r="D1018" s="54">
        <v>1013</v>
      </c>
      <c r="E1018" s="52">
        <f t="shared" si="49"/>
        <v>4.2110656419999899E-2</v>
      </c>
      <c r="BC1018" s="52">
        <f t="shared" si="47"/>
        <v>4.2110656419999899E-2</v>
      </c>
    </row>
    <row r="1019" spans="1:55" x14ac:dyDescent="0.25">
      <c r="A1019" s="54">
        <v>1014</v>
      </c>
      <c r="B1019">
        <v>4.1916166839999998E-2</v>
      </c>
      <c r="C1019" s="1">
        <f t="shared" si="48"/>
        <v>2</v>
      </c>
      <c r="D1019" s="54">
        <v>1014</v>
      </c>
      <c r="E1019" s="52">
        <f t="shared" si="49"/>
        <v>4.1916166839999998E-2</v>
      </c>
      <c r="BC1019" s="52">
        <f t="shared" si="47"/>
        <v>4.1916166839999998E-2</v>
      </c>
    </row>
    <row r="1020" spans="1:55" x14ac:dyDescent="0.25">
      <c r="A1020" s="54">
        <v>1015</v>
      </c>
      <c r="B1020">
        <v>4.1722533540000002E-2</v>
      </c>
      <c r="C1020" s="1">
        <f t="shared" si="48"/>
        <v>2</v>
      </c>
      <c r="D1020" s="54">
        <v>1015</v>
      </c>
      <c r="E1020" s="52">
        <f t="shared" si="49"/>
        <v>4.1722533540000002E-2</v>
      </c>
      <c r="BC1020" s="52">
        <f t="shared" si="47"/>
        <v>4.1722533540000002E-2</v>
      </c>
    </row>
    <row r="1021" spans="1:55" x14ac:dyDescent="0.25">
      <c r="A1021" s="54">
        <v>1016</v>
      </c>
      <c r="B1021">
        <v>4.1529753099999997E-2</v>
      </c>
      <c r="C1021" s="1">
        <f t="shared" si="48"/>
        <v>2</v>
      </c>
      <c r="D1021" s="54">
        <v>1016</v>
      </c>
      <c r="E1021" s="52">
        <f t="shared" si="49"/>
        <v>4.1529753099999997E-2</v>
      </c>
      <c r="BC1021" s="52">
        <f t="shared" si="47"/>
        <v>4.1529753099999997E-2</v>
      </c>
    </row>
    <row r="1022" spans="1:55" x14ac:dyDescent="0.25">
      <c r="A1022" s="54">
        <v>1017</v>
      </c>
      <c r="B1022">
        <v>4.1337822199999999E-2</v>
      </c>
      <c r="C1022" s="1">
        <f t="shared" si="48"/>
        <v>2</v>
      </c>
      <c r="D1022" s="54">
        <v>1017</v>
      </c>
      <c r="E1022" s="52">
        <f t="shared" si="49"/>
        <v>4.1337822199999999E-2</v>
      </c>
      <c r="BC1022" s="52">
        <f t="shared" si="47"/>
        <v>4.1337822199999999E-2</v>
      </c>
    </row>
    <row r="1023" spans="1:55" x14ac:dyDescent="0.25">
      <c r="A1023" s="54">
        <v>1018</v>
      </c>
      <c r="B1023">
        <v>4.1146737479999897E-2</v>
      </c>
      <c r="C1023" s="1">
        <f t="shared" si="48"/>
        <v>2</v>
      </c>
      <c r="D1023" s="54">
        <v>1018</v>
      </c>
      <c r="E1023" s="52">
        <f t="shared" si="49"/>
        <v>4.1146737479999897E-2</v>
      </c>
      <c r="BC1023" s="52">
        <f t="shared" si="47"/>
        <v>4.1146737479999897E-2</v>
      </c>
    </row>
    <row r="1024" spans="1:55" x14ac:dyDescent="0.25">
      <c r="A1024" s="54">
        <v>1019</v>
      </c>
      <c r="B1024">
        <v>4.0956495599999997E-2</v>
      </c>
      <c r="C1024" s="1">
        <f t="shared" si="48"/>
        <v>2</v>
      </c>
      <c r="D1024" s="54">
        <v>1019</v>
      </c>
      <c r="E1024" s="52">
        <f t="shared" si="49"/>
        <v>4.0956495599999997E-2</v>
      </c>
      <c r="BC1024" s="52">
        <f t="shared" si="47"/>
        <v>4.0956495599999997E-2</v>
      </c>
    </row>
    <row r="1025" spans="1:55" x14ac:dyDescent="0.25">
      <c r="A1025" s="54">
        <v>1020</v>
      </c>
      <c r="B1025">
        <v>4.07670932E-2</v>
      </c>
      <c r="C1025" s="1">
        <f t="shared" si="48"/>
        <v>2</v>
      </c>
      <c r="D1025" s="54">
        <v>1020</v>
      </c>
      <c r="E1025" s="52">
        <f t="shared" si="49"/>
        <v>4.07670932E-2</v>
      </c>
      <c r="BC1025" s="52">
        <f t="shared" si="47"/>
        <v>4.07670932E-2</v>
      </c>
    </row>
    <row r="1026" spans="1:55" x14ac:dyDescent="0.25">
      <c r="A1026" s="54">
        <v>1021</v>
      </c>
      <c r="B1026">
        <v>4.0578526979999897E-2</v>
      </c>
      <c r="C1026" s="1">
        <f t="shared" si="48"/>
        <v>2</v>
      </c>
      <c r="D1026" s="54">
        <v>1021</v>
      </c>
      <c r="E1026" s="52">
        <f t="shared" si="49"/>
        <v>4.0578526979999897E-2</v>
      </c>
      <c r="BC1026" s="52">
        <f t="shared" si="47"/>
        <v>4.0578526979999897E-2</v>
      </c>
    </row>
    <row r="1027" spans="1:55" x14ac:dyDescent="0.25">
      <c r="A1027" s="54">
        <v>1022</v>
      </c>
      <c r="B1027">
        <v>4.0390793600000002E-2</v>
      </c>
      <c r="C1027" s="1">
        <f t="shared" si="48"/>
        <v>2</v>
      </c>
      <c r="D1027" s="54">
        <v>1022</v>
      </c>
      <c r="E1027" s="52">
        <f t="shared" si="49"/>
        <v>4.0390793600000002E-2</v>
      </c>
      <c r="BC1027" s="52">
        <f t="shared" si="47"/>
        <v>4.0390793600000002E-2</v>
      </c>
    </row>
    <row r="1028" spans="1:55" x14ac:dyDescent="0.25">
      <c r="A1028" s="54">
        <v>1023</v>
      </c>
      <c r="B1028">
        <v>4.0203889780000002E-2</v>
      </c>
      <c r="C1028" s="1">
        <f t="shared" si="48"/>
        <v>2</v>
      </c>
      <c r="D1028" s="54">
        <v>1023</v>
      </c>
      <c r="E1028" s="52">
        <f t="shared" si="49"/>
        <v>4.0203889780000002E-2</v>
      </c>
      <c r="BC1028" s="52">
        <f t="shared" si="47"/>
        <v>4.0203889780000002E-2</v>
      </c>
    </row>
    <row r="1029" spans="1:55" x14ac:dyDescent="0.25">
      <c r="A1029" s="54">
        <v>1024</v>
      </c>
      <c r="B1029">
        <v>4.0017812219999997E-2</v>
      </c>
      <c r="C1029" s="1">
        <f t="shared" si="48"/>
        <v>2</v>
      </c>
      <c r="D1029" s="54">
        <v>1024</v>
      </c>
      <c r="E1029" s="52">
        <f t="shared" si="49"/>
        <v>4.0017812219999997E-2</v>
      </c>
      <c r="BC1029" s="52">
        <f t="shared" ref="BC1029:BC1092" si="50">B1029</f>
        <v>4.0017812219999997E-2</v>
      </c>
    </row>
    <row r="1030" spans="1:55" x14ac:dyDescent="0.25">
      <c r="A1030" s="54">
        <v>1025</v>
      </c>
      <c r="B1030">
        <v>3.9832557599999999E-2</v>
      </c>
      <c r="C1030" s="1">
        <f t="shared" ref="C1030:C1093" si="51">IF(ROW()-$C$4&lt;=$C$2,1,2)</f>
        <v>2</v>
      </c>
      <c r="D1030" s="54">
        <v>1025</v>
      </c>
      <c r="E1030" s="52">
        <f t="shared" ref="E1030:E1093" si="52">B1030</f>
        <v>3.9832557599999999E-2</v>
      </c>
      <c r="BC1030" s="52">
        <f t="shared" si="50"/>
        <v>3.9832557599999999E-2</v>
      </c>
    </row>
    <row r="1031" spans="1:55" x14ac:dyDescent="0.25">
      <c r="A1031" s="54">
        <v>1026</v>
      </c>
      <c r="B1031">
        <v>3.9648122679999898E-2</v>
      </c>
      <c r="C1031" s="1">
        <f t="shared" si="51"/>
        <v>2</v>
      </c>
      <c r="D1031" s="54">
        <v>1026</v>
      </c>
      <c r="E1031" s="52">
        <f t="shared" si="52"/>
        <v>3.9648122679999898E-2</v>
      </c>
      <c r="BC1031" s="52">
        <f t="shared" si="50"/>
        <v>3.9648122679999898E-2</v>
      </c>
    </row>
    <row r="1032" spans="1:55" x14ac:dyDescent="0.25">
      <c r="A1032" s="54">
        <v>1027</v>
      </c>
      <c r="B1032">
        <v>3.9464504179999998E-2</v>
      </c>
      <c r="C1032" s="1">
        <f t="shared" si="51"/>
        <v>2</v>
      </c>
      <c r="D1032" s="54">
        <v>1027</v>
      </c>
      <c r="E1032" s="52">
        <f t="shared" si="52"/>
        <v>3.9464504179999998E-2</v>
      </c>
      <c r="BC1032" s="52">
        <f t="shared" si="50"/>
        <v>3.9464504179999998E-2</v>
      </c>
    </row>
    <row r="1033" spans="1:55" x14ac:dyDescent="0.25">
      <c r="A1033" s="54">
        <v>1028</v>
      </c>
      <c r="B1033">
        <v>3.9281698839999997E-2</v>
      </c>
      <c r="C1033" s="1">
        <f t="shared" si="51"/>
        <v>2</v>
      </c>
      <c r="D1033" s="54">
        <v>1028</v>
      </c>
      <c r="E1033" s="52">
        <f t="shared" si="52"/>
        <v>3.9281698839999997E-2</v>
      </c>
      <c r="BC1033" s="52">
        <f t="shared" si="50"/>
        <v>3.9281698839999997E-2</v>
      </c>
    </row>
    <row r="1034" spans="1:55" x14ac:dyDescent="0.25">
      <c r="A1034" s="54">
        <v>1029</v>
      </c>
      <c r="B1034">
        <v>3.9099703399999998E-2</v>
      </c>
      <c r="C1034" s="1">
        <f t="shared" si="51"/>
        <v>2</v>
      </c>
      <c r="D1034" s="54">
        <v>1029</v>
      </c>
      <c r="E1034" s="52">
        <f t="shared" si="52"/>
        <v>3.9099703399999998E-2</v>
      </c>
      <c r="BC1034" s="52">
        <f t="shared" si="50"/>
        <v>3.9099703399999998E-2</v>
      </c>
    </row>
    <row r="1035" spans="1:55" x14ac:dyDescent="0.25">
      <c r="A1035" s="54">
        <v>1030</v>
      </c>
      <c r="B1035">
        <v>3.8918514619999997E-2</v>
      </c>
      <c r="C1035" s="1">
        <f t="shared" si="51"/>
        <v>2</v>
      </c>
      <c r="D1035" s="54">
        <v>1030</v>
      </c>
      <c r="E1035" s="52">
        <f t="shared" si="52"/>
        <v>3.8918514619999997E-2</v>
      </c>
      <c r="BC1035" s="52">
        <f t="shared" si="50"/>
        <v>3.8918514619999997E-2</v>
      </c>
    </row>
    <row r="1036" spans="1:55" x14ac:dyDescent="0.25">
      <c r="A1036" s="54">
        <v>1031</v>
      </c>
      <c r="B1036">
        <v>3.87381293E-2</v>
      </c>
      <c r="C1036" s="1">
        <f t="shared" si="51"/>
        <v>2</v>
      </c>
      <c r="D1036" s="54">
        <v>1031</v>
      </c>
      <c r="E1036" s="52">
        <f t="shared" si="52"/>
        <v>3.87381293E-2</v>
      </c>
      <c r="BC1036" s="52">
        <f t="shared" si="50"/>
        <v>3.87381293E-2</v>
      </c>
    </row>
    <row r="1037" spans="1:55" x14ac:dyDescent="0.25">
      <c r="A1037" s="54">
        <v>1032</v>
      </c>
      <c r="B1037">
        <v>3.8558544180000001E-2</v>
      </c>
      <c r="C1037" s="1">
        <f t="shared" si="51"/>
        <v>2</v>
      </c>
      <c r="D1037" s="54">
        <v>1032</v>
      </c>
      <c r="E1037" s="52">
        <f t="shared" si="52"/>
        <v>3.8558544180000001E-2</v>
      </c>
      <c r="BC1037" s="52">
        <f t="shared" si="50"/>
        <v>3.8558544180000001E-2</v>
      </c>
    </row>
    <row r="1038" spans="1:55" x14ac:dyDescent="0.25">
      <c r="A1038" s="54">
        <v>1033</v>
      </c>
      <c r="B1038">
        <v>3.8379756080000001E-2</v>
      </c>
      <c r="C1038" s="1">
        <f t="shared" si="51"/>
        <v>2</v>
      </c>
      <c r="D1038" s="54">
        <v>1033</v>
      </c>
      <c r="E1038" s="52">
        <f t="shared" si="52"/>
        <v>3.8379756080000001E-2</v>
      </c>
      <c r="BC1038" s="52">
        <f t="shared" si="50"/>
        <v>3.8379756080000001E-2</v>
      </c>
    </row>
    <row r="1039" spans="1:55" x14ac:dyDescent="0.25">
      <c r="A1039" s="54">
        <v>1034</v>
      </c>
      <c r="B1039">
        <v>3.8201761759999897E-2</v>
      </c>
      <c r="C1039" s="1">
        <f t="shared" si="51"/>
        <v>2</v>
      </c>
      <c r="D1039" s="54">
        <v>1034</v>
      </c>
      <c r="E1039" s="52">
        <f t="shared" si="52"/>
        <v>3.8201761759999897E-2</v>
      </c>
      <c r="BC1039" s="52">
        <f t="shared" si="50"/>
        <v>3.8201761759999897E-2</v>
      </c>
    </row>
    <row r="1040" spans="1:55" x14ac:dyDescent="0.25">
      <c r="A1040" s="54">
        <v>1035</v>
      </c>
      <c r="B1040">
        <v>3.802455808E-2</v>
      </c>
      <c r="C1040" s="1">
        <f t="shared" si="51"/>
        <v>2</v>
      </c>
      <c r="D1040" s="54">
        <v>1035</v>
      </c>
      <c r="E1040" s="52">
        <f t="shared" si="52"/>
        <v>3.802455808E-2</v>
      </c>
      <c r="BC1040" s="52">
        <f t="shared" si="50"/>
        <v>3.802455808E-2</v>
      </c>
    </row>
    <row r="1041" spans="1:55" x14ac:dyDescent="0.25">
      <c r="A1041" s="54">
        <v>1036</v>
      </c>
      <c r="B1041">
        <v>3.7848141799999999E-2</v>
      </c>
      <c r="C1041" s="1">
        <f t="shared" si="51"/>
        <v>2</v>
      </c>
      <c r="D1041" s="54">
        <v>1036</v>
      </c>
      <c r="E1041" s="52">
        <f t="shared" si="52"/>
        <v>3.7848141799999999E-2</v>
      </c>
      <c r="BC1041" s="52">
        <f t="shared" si="50"/>
        <v>3.7848141799999999E-2</v>
      </c>
    </row>
    <row r="1042" spans="1:55" x14ac:dyDescent="0.25">
      <c r="A1042" s="54">
        <v>1037</v>
      </c>
      <c r="B1042">
        <v>3.7672509799999997E-2</v>
      </c>
      <c r="C1042" s="1">
        <f t="shared" si="51"/>
        <v>2</v>
      </c>
      <c r="D1042" s="54">
        <v>1037</v>
      </c>
      <c r="E1042" s="52">
        <f t="shared" si="52"/>
        <v>3.7672509799999997E-2</v>
      </c>
      <c r="BC1042" s="52">
        <f t="shared" si="50"/>
        <v>3.7672509799999997E-2</v>
      </c>
    </row>
    <row r="1043" spans="1:55" x14ac:dyDescent="0.25">
      <c r="A1043" s="54">
        <v>1038</v>
      </c>
      <c r="B1043">
        <v>3.749765888E-2</v>
      </c>
      <c r="C1043" s="1">
        <f t="shared" si="51"/>
        <v>2</v>
      </c>
      <c r="D1043" s="54">
        <v>1038</v>
      </c>
      <c r="E1043" s="52">
        <f t="shared" si="52"/>
        <v>3.749765888E-2</v>
      </c>
      <c r="BC1043" s="52">
        <f t="shared" si="50"/>
        <v>3.749765888E-2</v>
      </c>
    </row>
    <row r="1044" spans="1:55" x14ac:dyDescent="0.25">
      <c r="A1044" s="54">
        <v>1039</v>
      </c>
      <c r="B1044">
        <v>3.7323585899999998E-2</v>
      </c>
      <c r="C1044" s="1">
        <f t="shared" si="51"/>
        <v>2</v>
      </c>
      <c r="D1044" s="54">
        <v>1039</v>
      </c>
      <c r="E1044" s="52">
        <f t="shared" si="52"/>
        <v>3.7323585899999998E-2</v>
      </c>
      <c r="BC1044" s="52">
        <f t="shared" si="50"/>
        <v>3.7323585899999998E-2</v>
      </c>
    </row>
    <row r="1045" spans="1:55" x14ac:dyDescent="0.25">
      <c r="A1045" s="54">
        <v>1040</v>
      </c>
      <c r="B1045">
        <v>3.7150287719999897E-2</v>
      </c>
      <c r="C1045" s="1">
        <f t="shared" si="51"/>
        <v>2</v>
      </c>
      <c r="D1045" s="54">
        <v>1040</v>
      </c>
      <c r="E1045" s="52">
        <f t="shared" si="52"/>
        <v>3.7150287719999897E-2</v>
      </c>
      <c r="BC1045" s="52">
        <f t="shared" si="50"/>
        <v>3.7150287719999897E-2</v>
      </c>
    </row>
    <row r="1046" spans="1:55" x14ac:dyDescent="0.25">
      <c r="A1046" s="54">
        <v>1041</v>
      </c>
      <c r="B1046">
        <v>3.6977761199999903E-2</v>
      </c>
      <c r="C1046" s="1">
        <f t="shared" si="51"/>
        <v>2</v>
      </c>
      <c r="D1046" s="54">
        <v>1041</v>
      </c>
      <c r="E1046" s="52">
        <f t="shared" si="52"/>
        <v>3.6977761199999903E-2</v>
      </c>
      <c r="BC1046" s="52">
        <f t="shared" si="50"/>
        <v>3.6977761199999903E-2</v>
      </c>
    </row>
    <row r="1047" spans="1:55" x14ac:dyDescent="0.25">
      <c r="A1047" s="54">
        <v>1042</v>
      </c>
      <c r="B1047">
        <v>3.68060032E-2</v>
      </c>
      <c r="C1047" s="1">
        <f t="shared" si="51"/>
        <v>2</v>
      </c>
      <c r="D1047" s="54">
        <v>1042</v>
      </c>
      <c r="E1047" s="52">
        <f t="shared" si="52"/>
        <v>3.68060032E-2</v>
      </c>
      <c r="BC1047" s="52">
        <f t="shared" si="50"/>
        <v>3.68060032E-2</v>
      </c>
    </row>
    <row r="1048" spans="1:55" x14ac:dyDescent="0.25">
      <c r="A1048" s="54">
        <v>1043</v>
      </c>
      <c r="B1048">
        <v>3.6635010619999998E-2</v>
      </c>
      <c r="C1048" s="1">
        <f t="shared" si="51"/>
        <v>2</v>
      </c>
      <c r="D1048" s="54">
        <v>1043</v>
      </c>
      <c r="E1048" s="52">
        <f t="shared" si="52"/>
        <v>3.6635010619999998E-2</v>
      </c>
      <c r="BC1048" s="52">
        <f t="shared" si="50"/>
        <v>3.6635010619999998E-2</v>
      </c>
    </row>
    <row r="1049" spans="1:55" x14ac:dyDescent="0.25">
      <c r="A1049" s="54">
        <v>1044</v>
      </c>
      <c r="B1049">
        <v>3.6464780359999997E-2</v>
      </c>
      <c r="C1049" s="1">
        <f t="shared" si="51"/>
        <v>2</v>
      </c>
      <c r="D1049" s="54">
        <v>1044</v>
      </c>
      <c r="E1049" s="52">
        <f t="shared" si="52"/>
        <v>3.6464780359999997E-2</v>
      </c>
      <c r="BC1049" s="52">
        <f t="shared" si="50"/>
        <v>3.6464780359999997E-2</v>
      </c>
    </row>
    <row r="1050" spans="1:55" x14ac:dyDescent="0.25">
      <c r="A1050" s="54">
        <v>1045</v>
      </c>
      <c r="B1050">
        <v>3.6295309319999997E-2</v>
      </c>
      <c r="C1050" s="1">
        <f t="shared" si="51"/>
        <v>2</v>
      </c>
      <c r="D1050" s="54">
        <v>1045</v>
      </c>
      <c r="E1050" s="52">
        <f t="shared" si="52"/>
        <v>3.6295309319999997E-2</v>
      </c>
      <c r="BC1050" s="52">
        <f t="shared" si="50"/>
        <v>3.6295309319999997E-2</v>
      </c>
    </row>
    <row r="1051" spans="1:55" x14ac:dyDescent="0.25">
      <c r="A1051" s="54">
        <v>1046</v>
      </c>
      <c r="B1051">
        <v>3.6126594399999899E-2</v>
      </c>
      <c r="C1051" s="1">
        <f t="shared" si="51"/>
        <v>2</v>
      </c>
      <c r="D1051" s="54">
        <v>1046</v>
      </c>
      <c r="E1051" s="52">
        <f t="shared" si="52"/>
        <v>3.6126594399999899E-2</v>
      </c>
      <c r="BC1051" s="52">
        <f t="shared" si="50"/>
        <v>3.6126594399999899E-2</v>
      </c>
    </row>
    <row r="1052" spans="1:55" x14ac:dyDescent="0.25">
      <c r="A1052" s="54">
        <v>1047</v>
      </c>
      <c r="B1052">
        <v>3.595863254E-2</v>
      </c>
      <c r="C1052" s="1">
        <f t="shared" si="51"/>
        <v>2</v>
      </c>
      <c r="D1052" s="54">
        <v>1047</v>
      </c>
      <c r="E1052" s="52">
        <f t="shared" si="52"/>
        <v>3.595863254E-2</v>
      </c>
      <c r="BC1052" s="52">
        <f t="shared" si="50"/>
        <v>3.595863254E-2</v>
      </c>
    </row>
    <row r="1053" spans="1:55" x14ac:dyDescent="0.25">
      <c r="A1053" s="54">
        <v>1048</v>
      </c>
      <c r="B1053">
        <v>3.5791420659999899E-2</v>
      </c>
      <c r="C1053" s="1">
        <f t="shared" si="51"/>
        <v>2</v>
      </c>
      <c r="D1053" s="54">
        <v>1048</v>
      </c>
      <c r="E1053" s="52">
        <f t="shared" si="52"/>
        <v>3.5791420659999899E-2</v>
      </c>
      <c r="BC1053" s="52">
        <f t="shared" si="50"/>
        <v>3.5791420659999899E-2</v>
      </c>
    </row>
    <row r="1054" spans="1:55" x14ac:dyDescent="0.25">
      <c r="A1054" s="54">
        <v>1049</v>
      </c>
      <c r="B1054">
        <v>3.5624955699999898E-2</v>
      </c>
      <c r="C1054" s="1">
        <f t="shared" si="51"/>
        <v>2</v>
      </c>
      <c r="D1054" s="54">
        <v>1049</v>
      </c>
      <c r="E1054" s="52">
        <f t="shared" si="52"/>
        <v>3.5624955699999898E-2</v>
      </c>
      <c r="BC1054" s="52">
        <f t="shared" si="50"/>
        <v>3.5624955699999898E-2</v>
      </c>
    </row>
    <row r="1055" spans="1:55" x14ac:dyDescent="0.25">
      <c r="A1055" s="54">
        <v>1050</v>
      </c>
      <c r="B1055">
        <v>3.5459234620000002E-2</v>
      </c>
      <c r="C1055" s="1">
        <f t="shared" si="51"/>
        <v>2</v>
      </c>
      <c r="D1055" s="54">
        <v>1050</v>
      </c>
      <c r="E1055" s="52">
        <f t="shared" si="52"/>
        <v>3.5459234620000002E-2</v>
      </c>
      <c r="BC1055" s="52">
        <f t="shared" si="50"/>
        <v>3.5459234620000002E-2</v>
      </c>
    </row>
    <row r="1056" spans="1:55" x14ac:dyDescent="0.25">
      <c r="A1056" s="54">
        <v>1051</v>
      </c>
      <c r="B1056">
        <v>3.5294254399999898E-2</v>
      </c>
      <c r="C1056" s="1">
        <f t="shared" si="51"/>
        <v>2</v>
      </c>
      <c r="D1056" s="54">
        <v>1051</v>
      </c>
      <c r="E1056" s="52">
        <f t="shared" si="52"/>
        <v>3.5294254399999898E-2</v>
      </c>
      <c r="BC1056" s="52">
        <f t="shared" si="50"/>
        <v>3.5294254399999898E-2</v>
      </c>
    </row>
    <row r="1057" spans="1:55" x14ac:dyDescent="0.25">
      <c r="A1057" s="54">
        <v>1052</v>
      </c>
      <c r="B1057">
        <v>3.5130011959999999E-2</v>
      </c>
      <c r="C1057" s="1">
        <f t="shared" si="51"/>
        <v>2</v>
      </c>
      <c r="D1057" s="54">
        <v>1052</v>
      </c>
      <c r="E1057" s="52">
        <f t="shared" si="52"/>
        <v>3.5130011959999999E-2</v>
      </c>
      <c r="BC1057" s="52">
        <f t="shared" si="50"/>
        <v>3.5130011959999999E-2</v>
      </c>
    </row>
    <row r="1058" spans="1:55" x14ac:dyDescent="0.25">
      <c r="A1058" s="54">
        <v>1053</v>
      </c>
      <c r="B1058">
        <v>3.4966504339999899E-2</v>
      </c>
      <c r="C1058" s="1">
        <f t="shared" si="51"/>
        <v>2</v>
      </c>
      <c r="D1058" s="54">
        <v>1053</v>
      </c>
      <c r="E1058" s="52">
        <f t="shared" si="52"/>
        <v>3.4966504339999899E-2</v>
      </c>
      <c r="BC1058" s="52">
        <f t="shared" si="50"/>
        <v>3.4966504339999899E-2</v>
      </c>
    </row>
    <row r="1059" spans="1:55" x14ac:dyDescent="0.25">
      <c r="A1059" s="54">
        <v>1054</v>
      </c>
      <c r="B1059">
        <v>3.4803728479999997E-2</v>
      </c>
      <c r="C1059" s="1">
        <f t="shared" si="51"/>
        <v>2</v>
      </c>
      <c r="D1059" s="54">
        <v>1054</v>
      </c>
      <c r="E1059" s="52">
        <f t="shared" si="52"/>
        <v>3.4803728479999997E-2</v>
      </c>
      <c r="BC1059" s="52">
        <f t="shared" si="50"/>
        <v>3.4803728479999997E-2</v>
      </c>
    </row>
    <row r="1060" spans="1:55" x14ac:dyDescent="0.25">
      <c r="A1060" s="54">
        <v>1055</v>
      </c>
      <c r="B1060">
        <v>3.4641681420000001E-2</v>
      </c>
      <c r="C1060" s="1">
        <f t="shared" si="51"/>
        <v>2</v>
      </c>
      <c r="D1060" s="54">
        <v>1055</v>
      </c>
      <c r="E1060" s="52">
        <f t="shared" si="52"/>
        <v>3.4641681420000001E-2</v>
      </c>
      <c r="BC1060" s="52">
        <f t="shared" si="50"/>
        <v>3.4641681420000001E-2</v>
      </c>
    </row>
    <row r="1061" spans="1:55" x14ac:dyDescent="0.25">
      <c r="A1061" s="54">
        <v>1056</v>
      </c>
      <c r="B1061">
        <v>3.4480360139999999E-2</v>
      </c>
      <c r="C1061" s="1">
        <f t="shared" si="51"/>
        <v>2</v>
      </c>
      <c r="D1061" s="54">
        <v>1056</v>
      </c>
      <c r="E1061" s="52">
        <f t="shared" si="52"/>
        <v>3.4480360139999999E-2</v>
      </c>
      <c r="BC1061" s="52">
        <f t="shared" si="50"/>
        <v>3.4480360139999999E-2</v>
      </c>
    </row>
    <row r="1062" spans="1:55" x14ac:dyDescent="0.25">
      <c r="A1062" s="54">
        <v>1057</v>
      </c>
      <c r="B1062">
        <v>3.4319761659999899E-2</v>
      </c>
      <c r="C1062" s="1">
        <f t="shared" si="51"/>
        <v>2</v>
      </c>
      <c r="D1062" s="54">
        <v>1057</v>
      </c>
      <c r="E1062" s="52">
        <f t="shared" si="52"/>
        <v>3.4319761659999899E-2</v>
      </c>
      <c r="BC1062" s="52">
        <f t="shared" si="50"/>
        <v>3.4319761659999899E-2</v>
      </c>
    </row>
    <row r="1063" spans="1:55" x14ac:dyDescent="0.25">
      <c r="A1063" s="54">
        <v>1058</v>
      </c>
      <c r="B1063">
        <v>3.4159883039999998E-2</v>
      </c>
      <c r="C1063" s="1">
        <f t="shared" si="51"/>
        <v>2</v>
      </c>
      <c r="D1063" s="54">
        <v>1058</v>
      </c>
      <c r="E1063" s="52">
        <f t="shared" si="52"/>
        <v>3.4159883039999998E-2</v>
      </c>
      <c r="BC1063" s="52">
        <f t="shared" si="50"/>
        <v>3.4159883039999998E-2</v>
      </c>
    </row>
    <row r="1064" spans="1:55" x14ac:dyDescent="0.25">
      <c r="A1064" s="54">
        <v>1059</v>
      </c>
      <c r="B1064">
        <v>3.400072128E-2</v>
      </c>
      <c r="C1064" s="1">
        <f t="shared" si="51"/>
        <v>2</v>
      </c>
      <c r="D1064" s="54">
        <v>1059</v>
      </c>
      <c r="E1064" s="52">
        <f t="shared" si="52"/>
        <v>3.400072128E-2</v>
      </c>
      <c r="BC1064" s="52">
        <f t="shared" si="50"/>
        <v>3.400072128E-2</v>
      </c>
    </row>
    <row r="1065" spans="1:55" x14ac:dyDescent="0.25">
      <c r="A1065" s="54">
        <v>1060</v>
      </c>
      <c r="B1065">
        <v>3.3842273459999898E-2</v>
      </c>
      <c r="C1065" s="1">
        <f t="shared" si="51"/>
        <v>2</v>
      </c>
      <c r="D1065" s="54">
        <v>1060</v>
      </c>
      <c r="E1065" s="52">
        <f t="shared" si="52"/>
        <v>3.3842273459999898E-2</v>
      </c>
      <c r="BC1065" s="52">
        <f t="shared" si="50"/>
        <v>3.3842273459999898E-2</v>
      </c>
    </row>
    <row r="1066" spans="1:55" x14ac:dyDescent="0.25">
      <c r="A1066" s="54">
        <v>1061</v>
      </c>
      <c r="B1066">
        <v>3.3684536599999898E-2</v>
      </c>
      <c r="C1066" s="1">
        <f t="shared" si="51"/>
        <v>2</v>
      </c>
      <c r="D1066" s="54">
        <v>1061</v>
      </c>
      <c r="E1066" s="52">
        <f t="shared" si="52"/>
        <v>3.3684536599999898E-2</v>
      </c>
      <c r="BC1066" s="52">
        <f t="shared" si="50"/>
        <v>3.3684536599999898E-2</v>
      </c>
    </row>
    <row r="1067" spans="1:55" x14ac:dyDescent="0.25">
      <c r="A1067" s="54">
        <v>1062</v>
      </c>
      <c r="B1067">
        <v>3.3527507819999899E-2</v>
      </c>
      <c r="C1067" s="1">
        <f t="shared" si="51"/>
        <v>2</v>
      </c>
      <c r="D1067" s="54">
        <v>1062</v>
      </c>
      <c r="E1067" s="52">
        <f t="shared" si="52"/>
        <v>3.3527507819999899E-2</v>
      </c>
      <c r="BC1067" s="52">
        <f t="shared" si="50"/>
        <v>3.3527507819999899E-2</v>
      </c>
    </row>
    <row r="1068" spans="1:55" x14ac:dyDescent="0.25">
      <c r="A1068" s="54">
        <v>1063</v>
      </c>
      <c r="B1068">
        <v>3.3371184139999899E-2</v>
      </c>
      <c r="C1068" s="1">
        <f t="shared" si="51"/>
        <v>2</v>
      </c>
      <c r="D1068" s="54">
        <v>1063</v>
      </c>
      <c r="E1068" s="52">
        <f t="shared" si="52"/>
        <v>3.3371184139999899E-2</v>
      </c>
      <c r="BC1068" s="52">
        <f t="shared" si="50"/>
        <v>3.3371184139999899E-2</v>
      </c>
    </row>
    <row r="1069" spans="1:55" x14ac:dyDescent="0.25">
      <c r="A1069" s="54">
        <v>1064</v>
      </c>
      <c r="B1069">
        <v>3.3215562679999998E-2</v>
      </c>
      <c r="C1069" s="1">
        <f t="shared" si="51"/>
        <v>2</v>
      </c>
      <c r="D1069" s="54">
        <v>1064</v>
      </c>
      <c r="E1069" s="52">
        <f t="shared" si="52"/>
        <v>3.3215562679999998E-2</v>
      </c>
      <c r="BC1069" s="52">
        <f t="shared" si="50"/>
        <v>3.3215562679999998E-2</v>
      </c>
    </row>
    <row r="1070" spans="1:55" x14ac:dyDescent="0.25">
      <c r="A1070" s="54">
        <v>1065</v>
      </c>
      <c r="B1070">
        <v>3.3060640539999998E-2</v>
      </c>
      <c r="C1070" s="1">
        <f t="shared" si="51"/>
        <v>2</v>
      </c>
      <c r="D1070" s="54">
        <v>1065</v>
      </c>
      <c r="E1070" s="52">
        <f t="shared" si="52"/>
        <v>3.3060640539999998E-2</v>
      </c>
      <c r="BC1070" s="52">
        <f t="shared" si="50"/>
        <v>3.3060640539999998E-2</v>
      </c>
    </row>
    <row r="1071" spans="1:55" x14ac:dyDescent="0.25">
      <c r="A1071" s="54">
        <v>1066</v>
      </c>
      <c r="B1071">
        <v>3.2906414799999999E-2</v>
      </c>
      <c r="C1071" s="1">
        <f t="shared" si="51"/>
        <v>2</v>
      </c>
      <c r="D1071" s="54">
        <v>1066</v>
      </c>
      <c r="E1071" s="52">
        <f t="shared" si="52"/>
        <v>3.2906414799999999E-2</v>
      </c>
      <c r="BC1071" s="52">
        <f t="shared" si="50"/>
        <v>3.2906414799999999E-2</v>
      </c>
    </row>
    <row r="1072" spans="1:55" x14ac:dyDescent="0.25">
      <c r="A1072" s="54">
        <v>1067</v>
      </c>
      <c r="B1072">
        <v>3.2752882599999998E-2</v>
      </c>
      <c r="C1072" s="1">
        <f t="shared" si="51"/>
        <v>2</v>
      </c>
      <c r="D1072" s="54">
        <v>1067</v>
      </c>
      <c r="E1072" s="52">
        <f t="shared" si="52"/>
        <v>3.2752882599999998E-2</v>
      </c>
      <c r="BC1072" s="52">
        <f t="shared" si="50"/>
        <v>3.2752882599999998E-2</v>
      </c>
    </row>
    <row r="1073" spans="1:55" x14ac:dyDescent="0.25">
      <c r="A1073" s="54">
        <v>1068</v>
      </c>
      <c r="B1073">
        <v>3.260004104E-2</v>
      </c>
      <c r="C1073" s="1">
        <f t="shared" si="51"/>
        <v>2</v>
      </c>
      <c r="D1073" s="54">
        <v>1068</v>
      </c>
      <c r="E1073" s="52">
        <f t="shared" si="52"/>
        <v>3.260004104E-2</v>
      </c>
      <c r="BC1073" s="52">
        <f t="shared" si="50"/>
        <v>3.260004104E-2</v>
      </c>
    </row>
    <row r="1074" spans="1:55" x14ac:dyDescent="0.25">
      <c r="A1074" s="54">
        <v>1069</v>
      </c>
      <c r="B1074">
        <v>3.2447887279999997E-2</v>
      </c>
      <c r="C1074" s="1">
        <f t="shared" si="51"/>
        <v>2</v>
      </c>
      <c r="D1074" s="54">
        <v>1069</v>
      </c>
      <c r="E1074" s="52">
        <f t="shared" si="52"/>
        <v>3.2447887279999997E-2</v>
      </c>
      <c r="BC1074" s="52">
        <f t="shared" si="50"/>
        <v>3.2447887279999997E-2</v>
      </c>
    </row>
    <row r="1075" spans="1:55" x14ac:dyDescent="0.25">
      <c r="A1075" s="54">
        <v>1070</v>
      </c>
      <c r="B1075">
        <v>3.2296418440000002E-2</v>
      </c>
      <c r="C1075" s="1">
        <f t="shared" si="51"/>
        <v>2</v>
      </c>
      <c r="D1075" s="54">
        <v>1070</v>
      </c>
      <c r="E1075" s="52">
        <f t="shared" si="52"/>
        <v>3.2296418440000002E-2</v>
      </c>
      <c r="BC1075" s="52">
        <f t="shared" si="50"/>
        <v>3.2296418440000002E-2</v>
      </c>
    </row>
    <row r="1076" spans="1:55" x14ac:dyDescent="0.25">
      <c r="A1076" s="54">
        <v>1071</v>
      </c>
      <c r="B1076">
        <v>3.2145631699999899E-2</v>
      </c>
      <c r="C1076" s="1">
        <f t="shared" si="51"/>
        <v>2</v>
      </c>
      <c r="D1076" s="54">
        <v>1071</v>
      </c>
      <c r="E1076" s="52">
        <f t="shared" si="52"/>
        <v>3.2145631699999899E-2</v>
      </c>
      <c r="BC1076" s="52">
        <f t="shared" si="50"/>
        <v>3.2145631699999899E-2</v>
      </c>
    </row>
    <row r="1077" spans="1:55" x14ac:dyDescent="0.25">
      <c r="A1077" s="54">
        <v>1072</v>
      </c>
      <c r="B1077">
        <v>3.19955242E-2</v>
      </c>
      <c r="C1077" s="1">
        <f t="shared" si="51"/>
        <v>2</v>
      </c>
      <c r="D1077" s="54">
        <v>1072</v>
      </c>
      <c r="E1077" s="52">
        <f t="shared" si="52"/>
        <v>3.19955242E-2</v>
      </c>
      <c r="BC1077" s="52">
        <f t="shared" si="50"/>
        <v>3.19955242E-2</v>
      </c>
    </row>
    <row r="1078" spans="1:55" x14ac:dyDescent="0.25">
      <c r="A1078" s="54">
        <v>1073</v>
      </c>
      <c r="B1078">
        <v>3.18460931E-2</v>
      </c>
      <c r="C1078" s="1">
        <f t="shared" si="51"/>
        <v>2</v>
      </c>
      <c r="D1078" s="54">
        <v>1073</v>
      </c>
      <c r="E1078" s="52">
        <f t="shared" si="52"/>
        <v>3.18460931E-2</v>
      </c>
      <c r="BC1078" s="52">
        <f t="shared" si="50"/>
        <v>3.18460931E-2</v>
      </c>
    </row>
    <row r="1079" spans="1:55" x14ac:dyDescent="0.25">
      <c r="A1079" s="54">
        <v>1074</v>
      </c>
      <c r="B1079">
        <v>3.1697335619999899E-2</v>
      </c>
      <c r="C1079" s="1">
        <f t="shared" si="51"/>
        <v>2</v>
      </c>
      <c r="D1079" s="54">
        <v>1074</v>
      </c>
      <c r="E1079" s="52">
        <f t="shared" si="52"/>
        <v>3.1697335619999899E-2</v>
      </c>
      <c r="BC1079" s="52">
        <f t="shared" si="50"/>
        <v>3.1697335619999899E-2</v>
      </c>
    </row>
    <row r="1080" spans="1:55" x14ac:dyDescent="0.25">
      <c r="A1080" s="54">
        <v>1075</v>
      </c>
      <c r="B1080">
        <v>3.1549248939999899E-2</v>
      </c>
      <c r="C1080" s="1">
        <f t="shared" si="51"/>
        <v>2</v>
      </c>
      <c r="D1080" s="54">
        <v>1075</v>
      </c>
      <c r="E1080" s="52">
        <f t="shared" si="52"/>
        <v>3.1549248939999899E-2</v>
      </c>
      <c r="BC1080" s="52">
        <f t="shared" si="50"/>
        <v>3.1549248939999899E-2</v>
      </c>
    </row>
    <row r="1081" spans="1:55" x14ac:dyDescent="0.25">
      <c r="A1081" s="54">
        <v>1076</v>
      </c>
      <c r="B1081">
        <v>3.1401830239999998E-2</v>
      </c>
      <c r="C1081" s="1">
        <f t="shared" si="51"/>
        <v>2</v>
      </c>
      <c r="D1081" s="54">
        <v>1076</v>
      </c>
      <c r="E1081" s="52">
        <f t="shared" si="52"/>
        <v>3.1401830239999998E-2</v>
      </c>
      <c r="BC1081" s="52">
        <f t="shared" si="50"/>
        <v>3.1401830239999998E-2</v>
      </c>
    </row>
    <row r="1082" spans="1:55" x14ac:dyDescent="0.25">
      <c r="A1082" s="54">
        <v>1077</v>
      </c>
      <c r="B1082">
        <v>3.1255076739999998E-2</v>
      </c>
      <c r="C1082" s="1">
        <f t="shared" si="51"/>
        <v>2</v>
      </c>
      <c r="D1082" s="54">
        <v>1077</v>
      </c>
      <c r="E1082" s="52">
        <f t="shared" si="52"/>
        <v>3.1255076739999998E-2</v>
      </c>
      <c r="BC1082" s="52">
        <f t="shared" si="50"/>
        <v>3.1255076739999998E-2</v>
      </c>
    </row>
    <row r="1083" spans="1:55" x14ac:dyDescent="0.25">
      <c r="A1083" s="54">
        <v>1078</v>
      </c>
      <c r="B1083">
        <v>3.1108985679999899E-2</v>
      </c>
      <c r="C1083" s="1">
        <f t="shared" si="51"/>
        <v>2</v>
      </c>
      <c r="D1083" s="54">
        <v>1078</v>
      </c>
      <c r="E1083" s="52">
        <f t="shared" si="52"/>
        <v>3.1108985679999899E-2</v>
      </c>
      <c r="BC1083" s="52">
        <f t="shared" si="50"/>
        <v>3.1108985679999899E-2</v>
      </c>
    </row>
    <row r="1084" spans="1:55" x14ac:dyDescent="0.25">
      <c r="A1084" s="54">
        <v>1079</v>
      </c>
      <c r="B1084">
        <v>3.0963554259999901E-2</v>
      </c>
      <c r="C1084" s="1">
        <f t="shared" si="51"/>
        <v>2</v>
      </c>
      <c r="D1084" s="54">
        <v>1079</v>
      </c>
      <c r="E1084" s="52">
        <f t="shared" si="52"/>
        <v>3.0963554259999901E-2</v>
      </c>
      <c r="BC1084" s="52">
        <f t="shared" si="50"/>
        <v>3.0963554259999901E-2</v>
      </c>
    </row>
    <row r="1085" spans="1:55" x14ac:dyDescent="0.25">
      <c r="A1085" s="54">
        <v>1080</v>
      </c>
      <c r="B1085">
        <v>3.0818779739999899E-2</v>
      </c>
      <c r="C1085" s="1">
        <f t="shared" si="51"/>
        <v>2</v>
      </c>
      <c r="D1085" s="54">
        <v>1080</v>
      </c>
      <c r="E1085" s="52">
        <f t="shared" si="52"/>
        <v>3.0818779739999899E-2</v>
      </c>
      <c r="BC1085" s="52">
        <f t="shared" si="50"/>
        <v>3.0818779739999899E-2</v>
      </c>
    </row>
    <row r="1086" spans="1:55" x14ac:dyDescent="0.25">
      <c r="A1086" s="54">
        <v>1081</v>
      </c>
      <c r="B1086">
        <v>3.0674659359999999E-2</v>
      </c>
      <c r="C1086" s="1">
        <f t="shared" si="51"/>
        <v>2</v>
      </c>
      <c r="D1086" s="54">
        <v>1081</v>
      </c>
      <c r="E1086" s="52">
        <f t="shared" si="52"/>
        <v>3.0674659359999999E-2</v>
      </c>
      <c r="BC1086" s="52">
        <f t="shared" si="50"/>
        <v>3.0674659359999999E-2</v>
      </c>
    </row>
    <row r="1087" spans="1:55" x14ac:dyDescent="0.25">
      <c r="A1087" s="54">
        <v>1082</v>
      </c>
      <c r="B1087">
        <v>3.0531190359999998E-2</v>
      </c>
      <c r="C1087" s="1">
        <f t="shared" si="51"/>
        <v>2</v>
      </c>
      <c r="D1087" s="54">
        <v>1082</v>
      </c>
      <c r="E1087" s="52">
        <f t="shared" si="52"/>
        <v>3.0531190359999998E-2</v>
      </c>
      <c r="BC1087" s="52">
        <f t="shared" si="50"/>
        <v>3.0531190359999998E-2</v>
      </c>
    </row>
    <row r="1088" spans="1:55" x14ac:dyDescent="0.25">
      <c r="A1088" s="54">
        <v>1083</v>
      </c>
      <c r="B1088">
        <v>3.0388370039999901E-2</v>
      </c>
      <c r="C1088" s="1">
        <f t="shared" si="51"/>
        <v>2</v>
      </c>
      <c r="D1088" s="54">
        <v>1083</v>
      </c>
      <c r="E1088" s="52">
        <f t="shared" si="52"/>
        <v>3.0388370039999901E-2</v>
      </c>
      <c r="BC1088" s="52">
        <f t="shared" si="50"/>
        <v>3.0388370039999901E-2</v>
      </c>
    </row>
    <row r="1089" spans="1:55" x14ac:dyDescent="0.25">
      <c r="A1089" s="54">
        <v>1084</v>
      </c>
      <c r="B1089">
        <v>3.0246195659999999E-2</v>
      </c>
      <c r="C1089" s="1">
        <f t="shared" si="51"/>
        <v>2</v>
      </c>
      <c r="D1089" s="54">
        <v>1084</v>
      </c>
      <c r="E1089" s="52">
        <f t="shared" si="52"/>
        <v>3.0246195659999999E-2</v>
      </c>
      <c r="BC1089" s="52">
        <f t="shared" si="50"/>
        <v>3.0246195659999999E-2</v>
      </c>
    </row>
    <row r="1090" spans="1:55" x14ac:dyDescent="0.25">
      <c r="A1090" s="54">
        <v>1085</v>
      </c>
      <c r="B1090">
        <v>3.0104664499999999E-2</v>
      </c>
      <c r="C1090" s="1">
        <f t="shared" si="51"/>
        <v>2</v>
      </c>
      <c r="D1090" s="54">
        <v>1085</v>
      </c>
      <c r="E1090" s="52">
        <f t="shared" si="52"/>
        <v>3.0104664499999999E-2</v>
      </c>
      <c r="BC1090" s="52">
        <f t="shared" si="50"/>
        <v>3.0104664499999999E-2</v>
      </c>
    </row>
    <row r="1091" spans="1:55" x14ac:dyDescent="0.25">
      <c r="A1091" s="54">
        <v>1086</v>
      </c>
      <c r="B1091">
        <v>2.9963773879999999E-2</v>
      </c>
      <c r="C1091" s="1">
        <f t="shared" si="51"/>
        <v>2</v>
      </c>
      <c r="D1091" s="54">
        <v>1086</v>
      </c>
      <c r="E1091" s="52">
        <f t="shared" si="52"/>
        <v>2.9963773879999999E-2</v>
      </c>
      <c r="BC1091" s="52">
        <f t="shared" si="50"/>
        <v>2.9963773879999999E-2</v>
      </c>
    </row>
    <row r="1092" spans="1:55" x14ac:dyDescent="0.25">
      <c r="A1092" s="54">
        <v>1087</v>
      </c>
      <c r="B1092">
        <v>2.982352106E-2</v>
      </c>
      <c r="C1092" s="1">
        <f t="shared" si="51"/>
        <v>2</v>
      </c>
      <c r="D1092" s="54">
        <v>1087</v>
      </c>
      <c r="E1092" s="52">
        <f t="shared" si="52"/>
        <v>2.982352106E-2</v>
      </c>
      <c r="BC1092" s="52">
        <f t="shared" si="50"/>
        <v>2.982352106E-2</v>
      </c>
    </row>
    <row r="1093" spans="1:55" x14ac:dyDescent="0.25">
      <c r="A1093" s="54">
        <v>1088</v>
      </c>
      <c r="B1093">
        <v>2.9683903399999999E-2</v>
      </c>
      <c r="C1093" s="1">
        <f t="shared" si="51"/>
        <v>2</v>
      </c>
      <c r="D1093" s="54">
        <v>1088</v>
      </c>
      <c r="E1093" s="52">
        <f t="shared" si="52"/>
        <v>2.9683903399999999E-2</v>
      </c>
      <c r="BC1093" s="52">
        <f t="shared" ref="BC1093:BC1156" si="53">B1093</f>
        <v>2.9683903399999999E-2</v>
      </c>
    </row>
    <row r="1094" spans="1:55" x14ac:dyDescent="0.25">
      <c r="A1094" s="54">
        <v>1089</v>
      </c>
      <c r="B1094">
        <v>2.9544918199999898E-2</v>
      </c>
      <c r="C1094" s="1">
        <f t="shared" ref="C1094:C1157" si="54">IF(ROW()-$C$4&lt;=$C$2,1,2)</f>
        <v>2</v>
      </c>
      <c r="D1094" s="54">
        <v>1089</v>
      </c>
      <c r="E1094" s="52">
        <f t="shared" ref="E1094:E1157" si="55">B1094</f>
        <v>2.9544918199999898E-2</v>
      </c>
      <c r="BC1094" s="52">
        <f t="shared" si="53"/>
        <v>2.9544918199999898E-2</v>
      </c>
    </row>
    <row r="1095" spans="1:55" x14ac:dyDescent="0.25">
      <c r="A1095" s="54">
        <v>1090</v>
      </c>
      <c r="B1095">
        <v>2.94065627999999E-2</v>
      </c>
      <c r="C1095" s="1">
        <f t="shared" si="54"/>
        <v>2</v>
      </c>
      <c r="D1095" s="54">
        <v>1090</v>
      </c>
      <c r="E1095" s="52">
        <f t="shared" si="55"/>
        <v>2.94065627999999E-2</v>
      </c>
      <c r="BC1095" s="52">
        <f t="shared" si="53"/>
        <v>2.94065627999999E-2</v>
      </c>
    </row>
    <row r="1096" spans="1:55" x14ac:dyDescent="0.25">
      <c r="A1096" s="54">
        <v>1091</v>
      </c>
      <c r="B1096">
        <v>2.9268834519999998E-2</v>
      </c>
      <c r="C1096" s="1">
        <f t="shared" si="54"/>
        <v>2</v>
      </c>
      <c r="D1096" s="54">
        <v>1091</v>
      </c>
      <c r="E1096" s="52">
        <f t="shared" si="55"/>
        <v>2.9268834519999998E-2</v>
      </c>
      <c r="BC1096" s="52">
        <f t="shared" si="53"/>
        <v>2.9268834519999998E-2</v>
      </c>
    </row>
    <row r="1097" spans="1:55" x14ac:dyDescent="0.25">
      <c r="A1097" s="54">
        <v>1092</v>
      </c>
      <c r="B1097">
        <v>2.9131730759999998E-2</v>
      </c>
      <c r="C1097" s="1">
        <f t="shared" si="54"/>
        <v>2</v>
      </c>
      <c r="D1097" s="54">
        <v>1092</v>
      </c>
      <c r="E1097" s="52">
        <f t="shared" si="55"/>
        <v>2.9131730759999998E-2</v>
      </c>
      <c r="BC1097" s="52">
        <f t="shared" si="53"/>
        <v>2.9131730759999998E-2</v>
      </c>
    </row>
    <row r="1098" spans="1:55" x14ac:dyDescent="0.25">
      <c r="A1098" s="54">
        <v>1093</v>
      </c>
      <c r="B1098">
        <v>2.899524882E-2</v>
      </c>
      <c r="C1098" s="1">
        <f t="shared" si="54"/>
        <v>2</v>
      </c>
      <c r="D1098" s="54">
        <v>1093</v>
      </c>
      <c r="E1098" s="52">
        <f t="shared" si="55"/>
        <v>2.899524882E-2</v>
      </c>
      <c r="BC1098" s="52">
        <f t="shared" si="53"/>
        <v>2.899524882E-2</v>
      </c>
    </row>
    <row r="1099" spans="1:55" x14ac:dyDescent="0.25">
      <c r="A1099" s="54">
        <v>1094</v>
      </c>
      <c r="B1099">
        <v>2.88593861199999E-2</v>
      </c>
      <c r="C1099" s="1">
        <f t="shared" si="54"/>
        <v>2</v>
      </c>
      <c r="D1099" s="54">
        <v>1094</v>
      </c>
      <c r="E1099" s="52">
        <f t="shared" si="55"/>
        <v>2.88593861199999E-2</v>
      </c>
      <c r="BC1099" s="52">
        <f t="shared" si="53"/>
        <v>2.88593861199999E-2</v>
      </c>
    </row>
    <row r="1100" spans="1:55" x14ac:dyDescent="0.25">
      <c r="A1100" s="54">
        <v>1095</v>
      </c>
      <c r="B1100">
        <v>2.872414002E-2</v>
      </c>
      <c r="C1100" s="1">
        <f t="shared" si="54"/>
        <v>2</v>
      </c>
      <c r="D1100" s="54">
        <v>1095</v>
      </c>
      <c r="E1100" s="52">
        <f t="shared" si="55"/>
        <v>2.872414002E-2</v>
      </c>
      <c r="BC1100" s="52">
        <f t="shared" si="53"/>
        <v>2.872414002E-2</v>
      </c>
    </row>
    <row r="1101" spans="1:55" x14ac:dyDescent="0.25">
      <c r="A1101" s="54">
        <v>1096</v>
      </c>
      <c r="B1101">
        <v>2.8589507900000002E-2</v>
      </c>
      <c r="C1101" s="1">
        <f t="shared" si="54"/>
        <v>2</v>
      </c>
      <c r="D1101" s="54">
        <v>1096</v>
      </c>
      <c r="E1101" s="52">
        <f t="shared" si="55"/>
        <v>2.8589507900000002E-2</v>
      </c>
      <c r="BC1101" s="52">
        <f t="shared" si="53"/>
        <v>2.8589507900000002E-2</v>
      </c>
    </row>
    <row r="1102" spans="1:55" x14ac:dyDescent="0.25">
      <c r="A1102" s="54">
        <v>1097</v>
      </c>
      <c r="B1102">
        <v>2.8455487179999999E-2</v>
      </c>
      <c r="C1102" s="1">
        <f t="shared" si="54"/>
        <v>2</v>
      </c>
      <c r="D1102" s="54">
        <v>1097</v>
      </c>
      <c r="E1102" s="52">
        <f t="shared" si="55"/>
        <v>2.8455487179999999E-2</v>
      </c>
      <c r="BC1102" s="52">
        <f t="shared" si="53"/>
        <v>2.8455487179999999E-2</v>
      </c>
    </row>
    <row r="1103" spans="1:55" x14ac:dyDescent="0.25">
      <c r="A1103" s="54">
        <v>1098</v>
      </c>
      <c r="B1103">
        <v>2.8322075259999899E-2</v>
      </c>
      <c r="C1103" s="1">
        <f t="shared" si="54"/>
        <v>2</v>
      </c>
      <c r="D1103" s="54">
        <v>1098</v>
      </c>
      <c r="E1103" s="52">
        <f t="shared" si="55"/>
        <v>2.8322075259999899E-2</v>
      </c>
      <c r="BC1103" s="52">
        <f t="shared" si="53"/>
        <v>2.8322075259999899E-2</v>
      </c>
    </row>
    <row r="1104" spans="1:55" x14ac:dyDescent="0.25">
      <c r="A1104" s="54">
        <v>1099</v>
      </c>
      <c r="B1104">
        <v>2.81892695199999E-2</v>
      </c>
      <c r="C1104" s="1">
        <f t="shared" si="54"/>
        <v>2</v>
      </c>
      <c r="D1104" s="54">
        <v>1099</v>
      </c>
      <c r="E1104" s="52">
        <f t="shared" si="55"/>
        <v>2.81892695199999E-2</v>
      </c>
      <c r="BC1104" s="52">
        <f t="shared" si="53"/>
        <v>2.81892695199999E-2</v>
      </c>
    </row>
    <row r="1105" spans="1:55" x14ac:dyDescent="0.25">
      <c r="A1105" s="54">
        <v>1100</v>
      </c>
      <c r="B1105">
        <v>2.8057067439999899E-2</v>
      </c>
      <c r="C1105" s="1">
        <f t="shared" si="54"/>
        <v>2</v>
      </c>
      <c r="D1105" s="54">
        <v>1100</v>
      </c>
      <c r="E1105" s="52">
        <f t="shared" si="55"/>
        <v>2.8057067439999899E-2</v>
      </c>
      <c r="BC1105" s="52">
        <f t="shared" si="53"/>
        <v>2.8057067439999899E-2</v>
      </c>
    </row>
    <row r="1106" spans="1:55" x14ac:dyDescent="0.25">
      <c r="A1106" s="54">
        <v>1101</v>
      </c>
      <c r="B1106">
        <v>2.7925466439999901E-2</v>
      </c>
      <c r="C1106" s="1">
        <f t="shared" si="54"/>
        <v>2</v>
      </c>
      <c r="D1106" s="54">
        <v>1101</v>
      </c>
      <c r="E1106" s="52">
        <f t="shared" si="55"/>
        <v>2.7925466439999901E-2</v>
      </c>
      <c r="BC1106" s="52">
        <f t="shared" si="53"/>
        <v>2.7925466439999901E-2</v>
      </c>
    </row>
    <row r="1107" spans="1:55" x14ac:dyDescent="0.25">
      <c r="A1107" s="54">
        <v>1102</v>
      </c>
      <c r="B1107">
        <v>2.7794463939999899E-2</v>
      </c>
      <c r="C1107" s="1">
        <f t="shared" si="54"/>
        <v>2</v>
      </c>
      <c r="D1107" s="54">
        <v>1102</v>
      </c>
      <c r="E1107" s="52">
        <f t="shared" si="55"/>
        <v>2.7794463939999899E-2</v>
      </c>
      <c r="BC1107" s="52">
        <f t="shared" si="53"/>
        <v>2.7794463939999899E-2</v>
      </c>
    </row>
    <row r="1108" spans="1:55" x14ac:dyDescent="0.25">
      <c r="A1108" s="54">
        <v>1103</v>
      </c>
      <c r="B1108">
        <v>2.7664057400000001E-2</v>
      </c>
      <c r="C1108" s="1">
        <f t="shared" si="54"/>
        <v>2</v>
      </c>
      <c r="D1108" s="54">
        <v>1103</v>
      </c>
      <c r="E1108" s="52">
        <f t="shared" si="55"/>
        <v>2.7664057400000001E-2</v>
      </c>
      <c r="BC1108" s="52">
        <f t="shared" si="53"/>
        <v>2.7664057400000001E-2</v>
      </c>
    </row>
    <row r="1109" spans="1:55" x14ac:dyDescent="0.25">
      <c r="A1109" s="54">
        <v>1104</v>
      </c>
      <c r="B1109">
        <v>2.75342443E-2</v>
      </c>
      <c r="C1109" s="1">
        <f t="shared" si="54"/>
        <v>2</v>
      </c>
      <c r="D1109" s="54">
        <v>1104</v>
      </c>
      <c r="E1109" s="52">
        <f t="shared" si="55"/>
        <v>2.75342443E-2</v>
      </c>
      <c r="BC1109" s="52">
        <f t="shared" si="53"/>
        <v>2.75342443E-2</v>
      </c>
    </row>
    <row r="1110" spans="1:55" x14ac:dyDescent="0.25">
      <c r="A1110" s="54">
        <v>1105</v>
      </c>
      <c r="B1110">
        <v>2.7405022099999999E-2</v>
      </c>
      <c r="C1110" s="1">
        <f t="shared" si="54"/>
        <v>2</v>
      </c>
      <c r="D1110" s="54">
        <v>1105</v>
      </c>
      <c r="E1110" s="52">
        <f t="shared" si="55"/>
        <v>2.7405022099999999E-2</v>
      </c>
      <c r="BC1110" s="52">
        <f t="shared" si="53"/>
        <v>2.7405022099999999E-2</v>
      </c>
    </row>
    <row r="1111" spans="1:55" x14ac:dyDescent="0.25">
      <c r="A1111" s="54">
        <v>1106</v>
      </c>
      <c r="B1111">
        <v>2.72763882799999E-2</v>
      </c>
      <c r="C1111" s="1">
        <f t="shared" si="54"/>
        <v>2</v>
      </c>
      <c r="D1111" s="54">
        <v>1106</v>
      </c>
      <c r="E1111" s="52">
        <f t="shared" si="55"/>
        <v>2.72763882799999E-2</v>
      </c>
      <c r="BC1111" s="52">
        <f t="shared" si="53"/>
        <v>2.72763882799999E-2</v>
      </c>
    </row>
    <row r="1112" spans="1:55" x14ac:dyDescent="0.25">
      <c r="A1112" s="54">
        <v>1107</v>
      </c>
      <c r="B1112">
        <v>2.714834034E-2</v>
      </c>
      <c r="C1112" s="1">
        <f t="shared" si="54"/>
        <v>2</v>
      </c>
      <c r="D1112" s="54">
        <v>1107</v>
      </c>
      <c r="E1112" s="52">
        <f t="shared" si="55"/>
        <v>2.714834034E-2</v>
      </c>
      <c r="BC1112" s="52">
        <f t="shared" si="53"/>
        <v>2.714834034E-2</v>
      </c>
    </row>
    <row r="1113" spans="1:55" x14ac:dyDescent="0.25">
      <c r="A1113" s="54">
        <v>1108</v>
      </c>
      <c r="B1113">
        <v>2.702087576E-2</v>
      </c>
      <c r="C1113" s="1">
        <f t="shared" si="54"/>
        <v>2</v>
      </c>
      <c r="D1113" s="54">
        <v>1108</v>
      </c>
      <c r="E1113" s="52">
        <f t="shared" si="55"/>
        <v>2.702087576E-2</v>
      </c>
      <c r="BC1113" s="52">
        <f t="shared" si="53"/>
        <v>2.702087576E-2</v>
      </c>
    </row>
    <row r="1114" spans="1:55" x14ac:dyDescent="0.25">
      <c r="A1114" s="54">
        <v>1109</v>
      </c>
      <c r="B1114">
        <v>2.6893992059999899E-2</v>
      </c>
      <c r="C1114" s="1">
        <f t="shared" si="54"/>
        <v>2</v>
      </c>
      <c r="D1114" s="54">
        <v>1109</v>
      </c>
      <c r="E1114" s="52">
        <f t="shared" si="55"/>
        <v>2.6893992059999899E-2</v>
      </c>
      <c r="BC1114" s="52">
        <f t="shared" si="53"/>
        <v>2.6893992059999899E-2</v>
      </c>
    </row>
    <row r="1115" spans="1:55" x14ac:dyDescent="0.25">
      <c r="A1115" s="54">
        <v>1110</v>
      </c>
      <c r="B1115">
        <v>2.6767686759999899E-2</v>
      </c>
      <c r="C1115" s="1">
        <f t="shared" si="54"/>
        <v>2</v>
      </c>
      <c r="D1115" s="54">
        <v>1110</v>
      </c>
      <c r="E1115" s="52">
        <f t="shared" si="55"/>
        <v>2.6767686759999899E-2</v>
      </c>
      <c r="BC1115" s="52">
        <f t="shared" si="53"/>
        <v>2.6767686759999899E-2</v>
      </c>
    </row>
    <row r="1116" spans="1:55" x14ac:dyDescent="0.25">
      <c r="A1116" s="54">
        <v>1111</v>
      </c>
      <c r="B1116">
        <v>2.66419573799999E-2</v>
      </c>
      <c r="C1116" s="1">
        <f t="shared" si="54"/>
        <v>2</v>
      </c>
      <c r="D1116" s="54">
        <v>1111</v>
      </c>
      <c r="E1116" s="52">
        <f t="shared" si="55"/>
        <v>2.66419573799999E-2</v>
      </c>
      <c r="BC1116" s="52">
        <f t="shared" si="53"/>
        <v>2.66419573799999E-2</v>
      </c>
    </row>
    <row r="1117" spans="1:55" x14ac:dyDescent="0.25">
      <c r="A1117" s="54">
        <v>1112</v>
      </c>
      <c r="B1117">
        <v>2.6516801459999899E-2</v>
      </c>
      <c r="C1117" s="1">
        <f t="shared" si="54"/>
        <v>2</v>
      </c>
      <c r="D1117" s="54">
        <v>1112</v>
      </c>
      <c r="E1117" s="52">
        <f t="shared" si="55"/>
        <v>2.6516801459999899E-2</v>
      </c>
      <c r="BC1117" s="52">
        <f t="shared" si="53"/>
        <v>2.6516801459999899E-2</v>
      </c>
    </row>
    <row r="1118" spans="1:55" x14ac:dyDescent="0.25">
      <c r="A1118" s="54">
        <v>1113</v>
      </c>
      <c r="B1118">
        <v>2.6392216520000001E-2</v>
      </c>
      <c r="C1118" s="1">
        <f t="shared" si="54"/>
        <v>2</v>
      </c>
      <c r="D1118" s="54">
        <v>1113</v>
      </c>
      <c r="E1118" s="52">
        <f t="shared" si="55"/>
        <v>2.6392216520000001E-2</v>
      </c>
      <c r="BC1118" s="52">
        <f t="shared" si="53"/>
        <v>2.6392216520000001E-2</v>
      </c>
    </row>
    <row r="1119" spans="1:55" x14ac:dyDescent="0.25">
      <c r="A1119" s="54">
        <v>1114</v>
      </c>
      <c r="B1119">
        <v>2.6268200160000001E-2</v>
      </c>
      <c r="C1119" s="1">
        <f t="shared" si="54"/>
        <v>2</v>
      </c>
      <c r="D1119" s="54">
        <v>1114</v>
      </c>
      <c r="E1119" s="52">
        <f t="shared" si="55"/>
        <v>2.6268200160000001E-2</v>
      </c>
      <c r="BC1119" s="52">
        <f t="shared" si="53"/>
        <v>2.6268200160000001E-2</v>
      </c>
    </row>
    <row r="1120" spans="1:55" x14ac:dyDescent="0.25">
      <c r="A1120" s="54">
        <v>1115</v>
      </c>
      <c r="B1120">
        <v>2.6144749899999899E-2</v>
      </c>
      <c r="C1120" s="1">
        <f t="shared" si="54"/>
        <v>2</v>
      </c>
      <c r="D1120" s="54">
        <v>1115</v>
      </c>
      <c r="E1120" s="52">
        <f t="shared" si="55"/>
        <v>2.6144749899999899E-2</v>
      </c>
      <c r="BC1120" s="52">
        <f t="shared" si="53"/>
        <v>2.6144749899999899E-2</v>
      </c>
    </row>
    <row r="1121" spans="1:55" x14ac:dyDescent="0.25">
      <c r="A1121" s="54">
        <v>1116</v>
      </c>
      <c r="B1121">
        <v>2.6021863319999901E-2</v>
      </c>
      <c r="C1121" s="1">
        <f t="shared" si="54"/>
        <v>2</v>
      </c>
      <c r="D1121" s="54">
        <v>1116</v>
      </c>
      <c r="E1121" s="52">
        <f t="shared" si="55"/>
        <v>2.6021863319999901E-2</v>
      </c>
      <c r="BC1121" s="52">
        <f t="shared" si="53"/>
        <v>2.6021863319999901E-2</v>
      </c>
    </row>
    <row r="1122" spans="1:55" x14ac:dyDescent="0.25">
      <c r="A1122" s="54">
        <v>1117</v>
      </c>
      <c r="B1122">
        <v>2.5899538020000001E-2</v>
      </c>
      <c r="C1122" s="1">
        <f t="shared" si="54"/>
        <v>2</v>
      </c>
      <c r="D1122" s="54">
        <v>1117</v>
      </c>
      <c r="E1122" s="52">
        <f t="shared" si="55"/>
        <v>2.5899538020000001E-2</v>
      </c>
      <c r="BC1122" s="52">
        <f t="shared" si="53"/>
        <v>2.5899538020000001E-2</v>
      </c>
    </row>
    <row r="1123" spans="1:55" x14ac:dyDescent="0.25">
      <c r="A1123" s="54">
        <v>1118</v>
      </c>
      <c r="B1123">
        <v>2.5777771559999999E-2</v>
      </c>
      <c r="C1123" s="1">
        <f t="shared" si="54"/>
        <v>2</v>
      </c>
      <c r="D1123" s="54">
        <v>1118</v>
      </c>
      <c r="E1123" s="52">
        <f t="shared" si="55"/>
        <v>2.5777771559999999E-2</v>
      </c>
      <c r="BC1123" s="52">
        <f t="shared" si="53"/>
        <v>2.5777771559999999E-2</v>
      </c>
    </row>
    <row r="1124" spans="1:55" x14ac:dyDescent="0.25">
      <c r="A1124" s="54">
        <v>1119</v>
      </c>
      <c r="B1124">
        <v>2.5656561559999999E-2</v>
      </c>
      <c r="C1124" s="1">
        <f t="shared" si="54"/>
        <v>2</v>
      </c>
      <c r="D1124" s="54">
        <v>1119</v>
      </c>
      <c r="E1124" s="52">
        <f t="shared" si="55"/>
        <v>2.5656561559999999E-2</v>
      </c>
      <c r="BC1124" s="52">
        <f t="shared" si="53"/>
        <v>2.5656561559999999E-2</v>
      </c>
    </row>
    <row r="1125" spans="1:55" x14ac:dyDescent="0.25">
      <c r="A1125" s="54">
        <v>1120</v>
      </c>
      <c r="B1125">
        <v>2.5535905599999999E-2</v>
      </c>
      <c r="C1125" s="1">
        <f t="shared" si="54"/>
        <v>2</v>
      </c>
      <c r="D1125" s="54">
        <v>1120</v>
      </c>
      <c r="E1125" s="52">
        <f t="shared" si="55"/>
        <v>2.5535905599999999E-2</v>
      </c>
      <c r="BC1125" s="52">
        <f t="shared" si="53"/>
        <v>2.5535905599999999E-2</v>
      </c>
    </row>
    <row r="1126" spans="1:55" x14ac:dyDescent="0.25">
      <c r="A1126" s="54">
        <v>1121</v>
      </c>
      <c r="B1126">
        <v>2.5415801339999999E-2</v>
      </c>
      <c r="C1126" s="1">
        <f t="shared" si="54"/>
        <v>2</v>
      </c>
      <c r="D1126" s="54">
        <v>1121</v>
      </c>
      <c r="E1126" s="52">
        <f t="shared" si="55"/>
        <v>2.5415801339999999E-2</v>
      </c>
      <c r="BC1126" s="52">
        <f t="shared" si="53"/>
        <v>2.5415801339999999E-2</v>
      </c>
    </row>
    <row r="1127" spans="1:55" x14ac:dyDescent="0.25">
      <c r="A1127" s="54">
        <v>1122</v>
      </c>
      <c r="B1127">
        <v>2.5296246359999899E-2</v>
      </c>
      <c r="C1127" s="1">
        <f t="shared" si="54"/>
        <v>2</v>
      </c>
      <c r="D1127" s="54">
        <v>1122</v>
      </c>
      <c r="E1127" s="52">
        <f t="shared" si="55"/>
        <v>2.5296246359999899E-2</v>
      </c>
      <c r="BC1127" s="52">
        <f t="shared" si="53"/>
        <v>2.5296246359999899E-2</v>
      </c>
    </row>
    <row r="1128" spans="1:55" x14ac:dyDescent="0.25">
      <c r="A1128" s="54">
        <v>1123</v>
      </c>
      <c r="B1128">
        <v>2.517723832E-2</v>
      </c>
      <c r="C1128" s="1">
        <f t="shared" si="54"/>
        <v>2</v>
      </c>
      <c r="D1128" s="54">
        <v>1123</v>
      </c>
      <c r="E1128" s="52">
        <f t="shared" si="55"/>
        <v>2.517723832E-2</v>
      </c>
      <c r="BC1128" s="52">
        <f t="shared" si="53"/>
        <v>2.517723832E-2</v>
      </c>
    </row>
    <row r="1129" spans="1:55" x14ac:dyDescent="0.25">
      <c r="A1129" s="54">
        <v>1124</v>
      </c>
      <c r="B1129">
        <v>2.5058774839999999E-2</v>
      </c>
      <c r="C1129" s="1">
        <f t="shared" si="54"/>
        <v>2</v>
      </c>
      <c r="D1129" s="54">
        <v>1124</v>
      </c>
      <c r="E1129" s="52">
        <f t="shared" si="55"/>
        <v>2.5058774839999999E-2</v>
      </c>
      <c r="BC1129" s="52">
        <f t="shared" si="53"/>
        <v>2.5058774839999999E-2</v>
      </c>
    </row>
    <row r="1130" spans="1:55" x14ac:dyDescent="0.25">
      <c r="A1130" s="54">
        <v>1125</v>
      </c>
      <c r="B1130">
        <v>2.4940853599999899E-2</v>
      </c>
      <c r="C1130" s="1">
        <f t="shared" si="54"/>
        <v>2</v>
      </c>
      <c r="D1130" s="54">
        <v>1125</v>
      </c>
      <c r="E1130" s="52">
        <f t="shared" si="55"/>
        <v>2.4940853599999899E-2</v>
      </c>
      <c r="BC1130" s="52">
        <f t="shared" si="53"/>
        <v>2.4940853599999899E-2</v>
      </c>
    </row>
    <row r="1131" spans="1:55" x14ac:dyDescent="0.25">
      <c r="A1131" s="54">
        <v>1126</v>
      </c>
      <c r="B1131">
        <v>2.482347222E-2</v>
      </c>
      <c r="C1131" s="1">
        <f t="shared" si="54"/>
        <v>2</v>
      </c>
      <c r="D1131" s="54">
        <v>1126</v>
      </c>
      <c r="E1131" s="52">
        <f t="shared" si="55"/>
        <v>2.482347222E-2</v>
      </c>
      <c r="BC1131" s="52">
        <f t="shared" si="53"/>
        <v>2.482347222E-2</v>
      </c>
    </row>
    <row r="1132" spans="1:55" x14ac:dyDescent="0.25">
      <c r="A1132" s="54">
        <v>1127</v>
      </c>
      <c r="B1132">
        <v>2.4706628399999899E-2</v>
      </c>
      <c r="C1132" s="1">
        <f t="shared" si="54"/>
        <v>2</v>
      </c>
      <c r="D1132" s="54">
        <v>1127</v>
      </c>
      <c r="E1132" s="52">
        <f t="shared" si="55"/>
        <v>2.4706628399999899E-2</v>
      </c>
      <c r="BC1132" s="52">
        <f t="shared" si="53"/>
        <v>2.4706628399999899E-2</v>
      </c>
    </row>
    <row r="1133" spans="1:55" x14ac:dyDescent="0.25">
      <c r="A1133" s="54">
        <v>1128</v>
      </c>
      <c r="B1133">
        <v>2.4590319819999901E-2</v>
      </c>
      <c r="C1133" s="1">
        <f t="shared" si="54"/>
        <v>2</v>
      </c>
      <c r="D1133" s="54">
        <v>1128</v>
      </c>
      <c r="E1133" s="52">
        <f t="shared" si="55"/>
        <v>2.4590319819999901E-2</v>
      </c>
      <c r="BC1133" s="52">
        <f t="shared" si="53"/>
        <v>2.4590319819999901E-2</v>
      </c>
    </row>
    <row r="1134" spans="1:55" x14ac:dyDescent="0.25">
      <c r="A1134" s="54">
        <v>1129</v>
      </c>
      <c r="B1134">
        <v>2.4474544139999999E-2</v>
      </c>
      <c r="C1134" s="1">
        <f t="shared" si="54"/>
        <v>2</v>
      </c>
      <c r="D1134" s="54">
        <v>1129</v>
      </c>
      <c r="E1134" s="52">
        <f t="shared" si="55"/>
        <v>2.4474544139999999E-2</v>
      </c>
      <c r="BC1134" s="52">
        <f t="shared" si="53"/>
        <v>2.4474544139999999E-2</v>
      </c>
    </row>
    <row r="1135" spans="1:55" x14ac:dyDescent="0.25">
      <c r="A1135" s="54">
        <v>1130</v>
      </c>
      <c r="B1135">
        <v>2.4359299080000001E-2</v>
      </c>
      <c r="C1135" s="1">
        <f t="shared" si="54"/>
        <v>2</v>
      </c>
      <c r="D1135" s="54">
        <v>1130</v>
      </c>
      <c r="E1135" s="52">
        <f t="shared" si="55"/>
        <v>2.4359299080000001E-2</v>
      </c>
      <c r="BC1135" s="52">
        <f t="shared" si="53"/>
        <v>2.4359299080000001E-2</v>
      </c>
    </row>
    <row r="1136" spans="1:55" x14ac:dyDescent="0.25">
      <c r="A1136" s="54">
        <v>1131</v>
      </c>
      <c r="B1136">
        <v>2.4244582319999999E-2</v>
      </c>
      <c r="C1136" s="1">
        <f t="shared" si="54"/>
        <v>2</v>
      </c>
      <c r="D1136" s="54">
        <v>1131</v>
      </c>
      <c r="E1136" s="52">
        <f t="shared" si="55"/>
        <v>2.4244582319999999E-2</v>
      </c>
      <c r="BC1136" s="52">
        <f t="shared" si="53"/>
        <v>2.4244582319999999E-2</v>
      </c>
    </row>
    <row r="1137" spans="1:55" x14ac:dyDescent="0.25">
      <c r="A1137" s="54">
        <v>1132</v>
      </c>
      <c r="B1137">
        <v>2.41303915799999E-2</v>
      </c>
      <c r="C1137" s="1">
        <f t="shared" si="54"/>
        <v>2</v>
      </c>
      <c r="D1137" s="54">
        <v>1132</v>
      </c>
      <c r="E1137" s="52">
        <f t="shared" si="55"/>
        <v>2.41303915799999E-2</v>
      </c>
      <c r="BC1137" s="52">
        <f t="shared" si="53"/>
        <v>2.41303915799999E-2</v>
      </c>
    </row>
    <row r="1138" spans="1:55" x14ac:dyDescent="0.25">
      <c r="A1138" s="54">
        <v>1133</v>
      </c>
      <c r="B1138">
        <v>2.4016724579999999E-2</v>
      </c>
      <c r="C1138" s="1">
        <f t="shared" si="54"/>
        <v>2</v>
      </c>
      <c r="D1138" s="54">
        <v>1133</v>
      </c>
      <c r="E1138" s="52">
        <f t="shared" si="55"/>
        <v>2.4016724579999999E-2</v>
      </c>
      <c r="BC1138" s="52">
        <f t="shared" si="53"/>
        <v>2.4016724579999999E-2</v>
      </c>
    </row>
    <row r="1139" spans="1:55" x14ac:dyDescent="0.25">
      <c r="A1139" s="54">
        <v>1134</v>
      </c>
      <c r="B1139">
        <v>2.39035790399999E-2</v>
      </c>
      <c r="C1139" s="1">
        <f t="shared" si="54"/>
        <v>2</v>
      </c>
      <c r="D1139" s="54">
        <v>1134</v>
      </c>
      <c r="E1139" s="52">
        <f t="shared" si="55"/>
        <v>2.39035790399999E-2</v>
      </c>
      <c r="BC1139" s="52">
        <f t="shared" si="53"/>
        <v>2.39035790399999E-2</v>
      </c>
    </row>
    <row r="1140" spans="1:55" x14ac:dyDescent="0.25">
      <c r="A1140" s="54">
        <v>1135</v>
      </c>
      <c r="B1140">
        <v>2.3790952739999999E-2</v>
      </c>
      <c r="C1140" s="1">
        <f t="shared" si="54"/>
        <v>2</v>
      </c>
      <c r="D1140" s="54">
        <v>1135</v>
      </c>
      <c r="E1140" s="52">
        <f t="shared" si="55"/>
        <v>2.3790952739999999E-2</v>
      </c>
      <c r="BC1140" s="52">
        <f t="shared" si="53"/>
        <v>2.3790952739999999E-2</v>
      </c>
    </row>
    <row r="1141" spans="1:55" x14ac:dyDescent="0.25">
      <c r="A1141" s="54">
        <v>1136</v>
      </c>
      <c r="B1141">
        <v>2.367884336E-2</v>
      </c>
      <c r="C1141" s="1">
        <f t="shared" si="54"/>
        <v>2</v>
      </c>
      <c r="D1141" s="54">
        <v>1136</v>
      </c>
      <c r="E1141" s="52">
        <f t="shared" si="55"/>
        <v>2.367884336E-2</v>
      </c>
      <c r="BC1141" s="52">
        <f t="shared" si="53"/>
        <v>2.367884336E-2</v>
      </c>
    </row>
    <row r="1142" spans="1:55" x14ac:dyDescent="0.25">
      <c r="A1142" s="54">
        <v>1137</v>
      </c>
      <c r="B1142">
        <v>2.356724872E-2</v>
      </c>
      <c r="C1142" s="1">
        <f t="shared" si="54"/>
        <v>2</v>
      </c>
      <c r="D1142" s="54">
        <v>1137</v>
      </c>
      <c r="E1142" s="52">
        <f t="shared" si="55"/>
        <v>2.356724872E-2</v>
      </c>
      <c r="BC1142" s="52">
        <f t="shared" si="53"/>
        <v>2.356724872E-2</v>
      </c>
    </row>
    <row r="1143" spans="1:55" x14ac:dyDescent="0.25">
      <c r="A1143" s="54">
        <v>1138</v>
      </c>
      <c r="B1143">
        <v>2.345616654E-2</v>
      </c>
      <c r="C1143" s="1">
        <f t="shared" si="54"/>
        <v>2</v>
      </c>
      <c r="D1143" s="54">
        <v>1138</v>
      </c>
      <c r="E1143" s="52">
        <f t="shared" si="55"/>
        <v>2.345616654E-2</v>
      </c>
      <c r="BC1143" s="52">
        <f t="shared" si="53"/>
        <v>2.345616654E-2</v>
      </c>
    </row>
    <row r="1144" spans="1:55" x14ac:dyDescent="0.25">
      <c r="A1144" s="54">
        <v>1139</v>
      </c>
      <c r="B1144">
        <v>2.3345594599999998E-2</v>
      </c>
      <c r="C1144" s="1">
        <f t="shared" si="54"/>
        <v>2</v>
      </c>
      <c r="D1144" s="54">
        <v>1139</v>
      </c>
      <c r="E1144" s="52">
        <f t="shared" si="55"/>
        <v>2.3345594599999998E-2</v>
      </c>
      <c r="BC1144" s="52">
        <f t="shared" si="53"/>
        <v>2.3345594599999998E-2</v>
      </c>
    </row>
    <row r="1145" spans="1:55" x14ac:dyDescent="0.25">
      <c r="A1145" s="54">
        <v>1140</v>
      </c>
      <c r="B1145">
        <v>2.3235530679999901E-2</v>
      </c>
      <c r="C1145" s="1">
        <f t="shared" si="54"/>
        <v>2</v>
      </c>
      <c r="D1145" s="54">
        <v>1140</v>
      </c>
      <c r="E1145" s="52">
        <f t="shared" si="55"/>
        <v>2.3235530679999901E-2</v>
      </c>
      <c r="BC1145" s="52">
        <f t="shared" si="53"/>
        <v>2.3235530679999901E-2</v>
      </c>
    </row>
    <row r="1146" spans="1:55" x14ac:dyDescent="0.25">
      <c r="A1146" s="54">
        <v>1141</v>
      </c>
      <c r="B1146">
        <v>2.31259725799999E-2</v>
      </c>
      <c r="C1146" s="1">
        <f t="shared" si="54"/>
        <v>2</v>
      </c>
      <c r="D1146" s="54">
        <v>1141</v>
      </c>
      <c r="E1146" s="52">
        <f t="shared" si="55"/>
        <v>2.31259725799999E-2</v>
      </c>
      <c r="BC1146" s="52">
        <f t="shared" si="53"/>
        <v>2.31259725799999E-2</v>
      </c>
    </row>
    <row r="1147" spans="1:55" x14ac:dyDescent="0.25">
      <c r="A1147" s="54">
        <v>1142</v>
      </c>
      <c r="B1147">
        <v>2.301691808E-2</v>
      </c>
      <c r="C1147" s="1">
        <f t="shared" si="54"/>
        <v>2</v>
      </c>
      <c r="D1147" s="54">
        <v>1142</v>
      </c>
      <c r="E1147" s="52">
        <f t="shared" si="55"/>
        <v>2.301691808E-2</v>
      </c>
      <c r="BC1147" s="52">
        <f t="shared" si="53"/>
        <v>2.301691808E-2</v>
      </c>
    </row>
    <row r="1148" spans="1:55" x14ac:dyDescent="0.25">
      <c r="A1148" s="54">
        <v>1143</v>
      </c>
      <c r="B1148">
        <v>2.2908364999999899E-2</v>
      </c>
      <c r="C1148" s="1">
        <f t="shared" si="54"/>
        <v>2</v>
      </c>
      <c r="D1148" s="54">
        <v>1143</v>
      </c>
      <c r="E1148" s="52">
        <f t="shared" si="55"/>
        <v>2.2908364999999899E-2</v>
      </c>
      <c r="BC1148" s="52">
        <f t="shared" si="53"/>
        <v>2.2908364999999899E-2</v>
      </c>
    </row>
    <row r="1149" spans="1:55" x14ac:dyDescent="0.25">
      <c r="A1149" s="54">
        <v>1144</v>
      </c>
      <c r="B1149">
        <v>2.280031116E-2</v>
      </c>
      <c r="C1149" s="1">
        <f t="shared" si="54"/>
        <v>2</v>
      </c>
      <c r="D1149" s="54">
        <v>1144</v>
      </c>
      <c r="E1149" s="52">
        <f t="shared" si="55"/>
        <v>2.280031116E-2</v>
      </c>
      <c r="BC1149" s="52">
        <f t="shared" si="53"/>
        <v>2.280031116E-2</v>
      </c>
    </row>
    <row r="1150" spans="1:55" x14ac:dyDescent="0.25">
      <c r="A1150" s="54">
        <v>1145</v>
      </c>
      <c r="B1150">
        <v>2.26927543599999E-2</v>
      </c>
      <c r="C1150" s="1">
        <f t="shared" si="54"/>
        <v>2</v>
      </c>
      <c r="D1150" s="54">
        <v>1145</v>
      </c>
      <c r="E1150" s="52">
        <f t="shared" si="55"/>
        <v>2.26927543599999E-2</v>
      </c>
      <c r="BC1150" s="52">
        <f t="shared" si="53"/>
        <v>2.26927543599999E-2</v>
      </c>
    </row>
    <row r="1151" spans="1:55" x14ac:dyDescent="0.25">
      <c r="A1151" s="54">
        <v>1146</v>
      </c>
      <c r="B1151">
        <v>2.2585692439999999E-2</v>
      </c>
      <c r="C1151" s="1">
        <f t="shared" si="54"/>
        <v>2</v>
      </c>
      <c r="D1151" s="54">
        <v>1146</v>
      </c>
      <c r="E1151" s="52">
        <f t="shared" si="55"/>
        <v>2.2585692439999999E-2</v>
      </c>
      <c r="BC1151" s="52">
        <f t="shared" si="53"/>
        <v>2.2585692439999999E-2</v>
      </c>
    </row>
    <row r="1152" spans="1:55" x14ac:dyDescent="0.25">
      <c r="A1152" s="54">
        <v>1147</v>
      </c>
      <c r="B1152">
        <v>2.24791232599999E-2</v>
      </c>
      <c r="C1152" s="1">
        <f t="shared" si="54"/>
        <v>2</v>
      </c>
      <c r="D1152" s="54">
        <v>1147</v>
      </c>
      <c r="E1152" s="52">
        <f t="shared" si="55"/>
        <v>2.24791232599999E-2</v>
      </c>
      <c r="BC1152" s="52">
        <f t="shared" si="53"/>
        <v>2.24791232599999E-2</v>
      </c>
    </row>
    <row r="1153" spans="1:55" x14ac:dyDescent="0.25">
      <c r="A1153" s="54">
        <v>1148</v>
      </c>
      <c r="B1153">
        <v>2.2373044639999999E-2</v>
      </c>
      <c r="C1153" s="1">
        <f t="shared" si="54"/>
        <v>2</v>
      </c>
      <c r="D1153" s="54">
        <v>1148</v>
      </c>
      <c r="E1153" s="52">
        <f t="shared" si="55"/>
        <v>2.2373044639999999E-2</v>
      </c>
      <c r="BC1153" s="52">
        <f t="shared" si="53"/>
        <v>2.2373044639999999E-2</v>
      </c>
    </row>
    <row r="1154" spans="1:55" x14ac:dyDescent="0.25">
      <c r="A1154" s="54">
        <v>1149</v>
      </c>
      <c r="B1154">
        <v>2.22674544399999E-2</v>
      </c>
      <c r="C1154" s="1">
        <f t="shared" si="54"/>
        <v>2</v>
      </c>
      <c r="D1154" s="54">
        <v>1149</v>
      </c>
      <c r="E1154" s="52">
        <f t="shared" si="55"/>
        <v>2.22674544399999E-2</v>
      </c>
      <c r="BC1154" s="52">
        <f t="shared" si="53"/>
        <v>2.22674544399999E-2</v>
      </c>
    </row>
    <row r="1155" spans="1:55" x14ac:dyDescent="0.25">
      <c r="A1155" s="54">
        <v>1150</v>
      </c>
      <c r="B1155">
        <v>2.2162350519999902E-2</v>
      </c>
      <c r="C1155" s="1">
        <f t="shared" si="54"/>
        <v>2</v>
      </c>
      <c r="D1155" s="54">
        <v>1150</v>
      </c>
      <c r="E1155" s="52">
        <f t="shared" si="55"/>
        <v>2.2162350519999902E-2</v>
      </c>
      <c r="BC1155" s="52">
        <f t="shared" si="53"/>
        <v>2.2162350519999902E-2</v>
      </c>
    </row>
    <row r="1156" spans="1:55" x14ac:dyDescent="0.25">
      <c r="A1156" s="54">
        <v>1151</v>
      </c>
      <c r="B1156">
        <v>2.2057730759999901E-2</v>
      </c>
      <c r="C1156" s="1">
        <f t="shared" si="54"/>
        <v>2</v>
      </c>
      <c r="D1156" s="54">
        <v>1151</v>
      </c>
      <c r="E1156" s="52">
        <f t="shared" si="55"/>
        <v>2.2057730759999901E-2</v>
      </c>
      <c r="BC1156" s="52">
        <f t="shared" si="53"/>
        <v>2.2057730759999901E-2</v>
      </c>
    </row>
    <row r="1157" spans="1:55" x14ac:dyDescent="0.25">
      <c r="A1157" s="54">
        <v>1152</v>
      </c>
      <c r="B1157">
        <v>2.1953593059999998E-2</v>
      </c>
      <c r="C1157" s="1">
        <f t="shared" si="54"/>
        <v>2</v>
      </c>
      <c r="D1157" s="54">
        <v>1152</v>
      </c>
      <c r="E1157" s="52">
        <f t="shared" si="55"/>
        <v>2.1953593059999998E-2</v>
      </c>
      <c r="BC1157" s="52">
        <f t="shared" ref="BC1157:BC1220" si="56">B1157</f>
        <v>2.1953593059999998E-2</v>
      </c>
    </row>
    <row r="1158" spans="1:55" x14ac:dyDescent="0.25">
      <c r="A1158" s="54">
        <v>1153</v>
      </c>
      <c r="B1158">
        <v>2.184993528E-2</v>
      </c>
      <c r="C1158" s="1">
        <f t="shared" ref="C1158:C1221" si="57">IF(ROW()-$C$4&lt;=$C$2,1,2)</f>
        <v>2</v>
      </c>
      <c r="D1158" s="54">
        <v>1153</v>
      </c>
      <c r="E1158" s="52">
        <f t="shared" ref="E1158:E1221" si="58">B1158</f>
        <v>2.184993528E-2</v>
      </c>
      <c r="BC1158" s="52">
        <f t="shared" si="56"/>
        <v>2.184993528E-2</v>
      </c>
    </row>
    <row r="1159" spans="1:55" x14ac:dyDescent="0.25">
      <c r="A1159" s="54">
        <v>1154</v>
      </c>
      <c r="B1159">
        <v>2.1746755319999998E-2</v>
      </c>
      <c r="C1159" s="1">
        <f t="shared" si="57"/>
        <v>2</v>
      </c>
      <c r="D1159" s="54">
        <v>1154</v>
      </c>
      <c r="E1159" s="52">
        <f t="shared" si="58"/>
        <v>2.1746755319999998E-2</v>
      </c>
      <c r="BC1159" s="52">
        <f t="shared" si="56"/>
        <v>2.1746755319999998E-2</v>
      </c>
    </row>
    <row r="1160" spans="1:55" x14ac:dyDescent="0.25">
      <c r="A1160" s="54">
        <v>1155</v>
      </c>
      <c r="B1160">
        <v>2.1644051099999999E-2</v>
      </c>
      <c r="C1160" s="1">
        <f t="shared" si="57"/>
        <v>2</v>
      </c>
      <c r="D1160" s="54">
        <v>1155</v>
      </c>
      <c r="E1160" s="52">
        <f t="shared" si="58"/>
        <v>2.1644051099999999E-2</v>
      </c>
      <c r="BC1160" s="52">
        <f t="shared" si="56"/>
        <v>2.1644051099999999E-2</v>
      </c>
    </row>
    <row r="1161" spans="1:55" x14ac:dyDescent="0.25">
      <c r="A1161" s="54">
        <v>1156</v>
      </c>
      <c r="B1161">
        <v>2.15418205199999E-2</v>
      </c>
      <c r="C1161" s="1">
        <f t="shared" si="57"/>
        <v>2</v>
      </c>
      <c r="D1161" s="54">
        <v>1156</v>
      </c>
      <c r="E1161" s="52">
        <f t="shared" si="58"/>
        <v>2.15418205199999E-2</v>
      </c>
      <c r="BC1161" s="52">
        <f t="shared" si="56"/>
        <v>2.15418205199999E-2</v>
      </c>
    </row>
    <row r="1162" spans="1:55" x14ac:dyDescent="0.25">
      <c r="A1162" s="54">
        <v>1157</v>
      </c>
      <c r="B1162">
        <v>2.1440061520000001E-2</v>
      </c>
      <c r="C1162" s="1">
        <f t="shared" si="57"/>
        <v>2</v>
      </c>
      <c r="D1162" s="54">
        <v>1157</v>
      </c>
      <c r="E1162" s="52">
        <f t="shared" si="58"/>
        <v>2.1440061520000001E-2</v>
      </c>
      <c r="BC1162" s="52">
        <f t="shared" si="56"/>
        <v>2.1440061520000001E-2</v>
      </c>
    </row>
    <row r="1163" spans="1:55" x14ac:dyDescent="0.25">
      <c r="A1163" s="54">
        <v>1158</v>
      </c>
      <c r="B1163">
        <v>2.1338771999999898E-2</v>
      </c>
      <c r="C1163" s="1">
        <f t="shared" si="57"/>
        <v>2</v>
      </c>
      <c r="D1163" s="54">
        <v>1158</v>
      </c>
      <c r="E1163" s="52">
        <f t="shared" si="58"/>
        <v>2.1338771999999898E-2</v>
      </c>
      <c r="BC1163" s="52">
        <f t="shared" si="56"/>
        <v>2.1338771999999898E-2</v>
      </c>
    </row>
    <row r="1164" spans="1:55" x14ac:dyDescent="0.25">
      <c r="A1164" s="54">
        <v>1159</v>
      </c>
      <c r="B1164">
        <v>2.1237949919999999E-2</v>
      </c>
      <c r="C1164" s="1">
        <f t="shared" si="57"/>
        <v>2</v>
      </c>
      <c r="D1164" s="54">
        <v>1159</v>
      </c>
      <c r="E1164" s="52">
        <f t="shared" si="58"/>
        <v>2.1237949919999999E-2</v>
      </c>
      <c r="BC1164" s="52">
        <f t="shared" si="56"/>
        <v>2.1237949919999999E-2</v>
      </c>
    </row>
    <row r="1165" spans="1:55" x14ac:dyDescent="0.25">
      <c r="A1165" s="54">
        <v>1160</v>
      </c>
      <c r="B1165">
        <v>2.11375932199999E-2</v>
      </c>
      <c r="C1165" s="1">
        <f t="shared" si="57"/>
        <v>2</v>
      </c>
      <c r="D1165" s="54">
        <v>1160</v>
      </c>
      <c r="E1165" s="52">
        <f t="shared" si="58"/>
        <v>2.11375932199999E-2</v>
      </c>
      <c r="BC1165" s="52">
        <f t="shared" si="56"/>
        <v>2.11375932199999E-2</v>
      </c>
    </row>
    <row r="1166" spans="1:55" x14ac:dyDescent="0.25">
      <c r="A1166" s="54">
        <v>1161</v>
      </c>
      <c r="B1166">
        <v>2.1037699859999998E-2</v>
      </c>
      <c r="C1166" s="1">
        <f t="shared" si="57"/>
        <v>2</v>
      </c>
      <c r="D1166" s="54">
        <v>1161</v>
      </c>
      <c r="E1166" s="52">
        <f t="shared" si="58"/>
        <v>2.1037699859999998E-2</v>
      </c>
      <c r="BC1166" s="52">
        <f t="shared" si="56"/>
        <v>2.1037699859999998E-2</v>
      </c>
    </row>
    <row r="1167" spans="1:55" x14ac:dyDescent="0.25">
      <c r="A1167" s="54">
        <v>1162</v>
      </c>
      <c r="B1167">
        <v>2.0938267779999999E-2</v>
      </c>
      <c r="C1167" s="1">
        <f t="shared" si="57"/>
        <v>2</v>
      </c>
      <c r="D1167" s="54">
        <v>1162</v>
      </c>
      <c r="E1167" s="52">
        <f t="shared" si="58"/>
        <v>2.0938267779999999E-2</v>
      </c>
      <c r="BC1167" s="52">
        <f t="shared" si="56"/>
        <v>2.0938267779999999E-2</v>
      </c>
    </row>
    <row r="1168" spans="1:55" x14ac:dyDescent="0.25">
      <c r="A1168" s="54">
        <v>1163</v>
      </c>
      <c r="B1168">
        <v>2.0839294979999999E-2</v>
      </c>
      <c r="C1168" s="1">
        <f t="shared" si="57"/>
        <v>2</v>
      </c>
      <c r="D1168" s="54">
        <v>1163</v>
      </c>
      <c r="E1168" s="52">
        <f t="shared" si="58"/>
        <v>2.0839294979999999E-2</v>
      </c>
      <c r="BC1168" s="52">
        <f t="shared" si="56"/>
        <v>2.0839294979999999E-2</v>
      </c>
    </row>
    <row r="1169" spans="1:55" x14ac:dyDescent="0.25">
      <c r="A1169" s="54">
        <v>1164</v>
      </c>
      <c r="B1169">
        <v>2.0740779399999899E-2</v>
      </c>
      <c r="C1169" s="1">
        <f t="shared" si="57"/>
        <v>2</v>
      </c>
      <c r="D1169" s="54">
        <v>1164</v>
      </c>
      <c r="E1169" s="52">
        <f t="shared" si="58"/>
        <v>2.0740779399999899E-2</v>
      </c>
      <c r="BC1169" s="52">
        <f t="shared" si="56"/>
        <v>2.0740779399999899E-2</v>
      </c>
    </row>
    <row r="1170" spans="1:55" x14ac:dyDescent="0.25">
      <c r="A1170" s="54">
        <v>1165</v>
      </c>
      <c r="B1170">
        <v>2.0642719059999998E-2</v>
      </c>
      <c r="C1170" s="1">
        <f t="shared" si="57"/>
        <v>2</v>
      </c>
      <c r="D1170" s="54">
        <v>1165</v>
      </c>
      <c r="E1170" s="52">
        <f t="shared" si="58"/>
        <v>2.0642719059999998E-2</v>
      </c>
      <c r="BC1170" s="52">
        <f t="shared" si="56"/>
        <v>2.0642719059999998E-2</v>
      </c>
    </row>
    <row r="1171" spans="1:55" x14ac:dyDescent="0.25">
      <c r="A1171" s="54">
        <v>1166</v>
      </c>
      <c r="B1171">
        <v>2.05451119599999E-2</v>
      </c>
      <c r="C1171" s="1">
        <f t="shared" si="57"/>
        <v>2</v>
      </c>
      <c r="D1171" s="54">
        <v>1166</v>
      </c>
      <c r="E1171" s="52">
        <f t="shared" si="58"/>
        <v>2.05451119599999E-2</v>
      </c>
      <c r="BC1171" s="52">
        <f t="shared" si="56"/>
        <v>2.05451119599999E-2</v>
      </c>
    </row>
    <row r="1172" spans="1:55" x14ac:dyDescent="0.25">
      <c r="A1172" s="54">
        <v>1167</v>
      </c>
      <c r="B1172">
        <v>2.0447956059999901E-2</v>
      </c>
      <c r="C1172" s="1">
        <f t="shared" si="57"/>
        <v>2</v>
      </c>
      <c r="D1172" s="54">
        <v>1167</v>
      </c>
      <c r="E1172" s="52">
        <f t="shared" si="58"/>
        <v>2.0447956059999901E-2</v>
      </c>
      <c r="BC1172" s="52">
        <f t="shared" si="56"/>
        <v>2.0447956059999901E-2</v>
      </c>
    </row>
    <row r="1173" spans="1:55" x14ac:dyDescent="0.25">
      <c r="A1173" s="54">
        <v>1168</v>
      </c>
      <c r="B1173">
        <v>2.03512493999999E-2</v>
      </c>
      <c r="C1173" s="1">
        <f t="shared" si="57"/>
        <v>2</v>
      </c>
      <c r="D1173" s="54">
        <v>1168</v>
      </c>
      <c r="E1173" s="52">
        <f t="shared" si="58"/>
        <v>2.03512493999999E-2</v>
      </c>
      <c r="BC1173" s="52">
        <f t="shared" si="56"/>
        <v>2.03512493999999E-2</v>
      </c>
    </row>
    <row r="1174" spans="1:55" x14ac:dyDescent="0.25">
      <c r="A1174" s="54">
        <v>1169</v>
      </c>
      <c r="B1174">
        <v>2.025499E-2</v>
      </c>
      <c r="C1174" s="1">
        <f t="shared" si="57"/>
        <v>2</v>
      </c>
      <c r="D1174" s="54">
        <v>1169</v>
      </c>
      <c r="E1174" s="52">
        <f t="shared" si="58"/>
        <v>2.025499E-2</v>
      </c>
      <c r="BC1174" s="52">
        <f t="shared" si="56"/>
        <v>2.025499E-2</v>
      </c>
    </row>
    <row r="1175" spans="1:55" x14ac:dyDescent="0.25">
      <c r="A1175" s="54">
        <v>1170</v>
      </c>
      <c r="B1175">
        <v>2.015917586E-2</v>
      </c>
      <c r="C1175" s="1">
        <f t="shared" si="57"/>
        <v>2</v>
      </c>
      <c r="D1175" s="54">
        <v>1170</v>
      </c>
      <c r="E1175" s="52">
        <f t="shared" si="58"/>
        <v>2.015917586E-2</v>
      </c>
      <c r="BC1175" s="52">
        <f t="shared" si="56"/>
        <v>2.015917586E-2</v>
      </c>
    </row>
    <row r="1176" spans="1:55" x14ac:dyDescent="0.25">
      <c r="A1176" s="54">
        <v>1171</v>
      </c>
      <c r="B1176">
        <v>2.006380504E-2</v>
      </c>
      <c r="C1176" s="1">
        <f t="shared" si="57"/>
        <v>2</v>
      </c>
      <c r="D1176" s="54">
        <v>1171</v>
      </c>
      <c r="E1176" s="52">
        <f t="shared" si="58"/>
        <v>2.006380504E-2</v>
      </c>
      <c r="BC1176" s="52">
        <f t="shared" si="56"/>
        <v>2.006380504E-2</v>
      </c>
    </row>
    <row r="1177" spans="1:55" x14ac:dyDescent="0.25">
      <c r="A1177" s="54">
        <v>1172</v>
      </c>
      <c r="B1177">
        <v>1.9968875571999899E-2</v>
      </c>
      <c r="C1177" s="1">
        <f t="shared" si="57"/>
        <v>2</v>
      </c>
      <c r="D1177" s="54">
        <v>1172</v>
      </c>
      <c r="E1177" s="52">
        <f t="shared" si="58"/>
        <v>1.9968875571999899E-2</v>
      </c>
      <c r="BC1177" s="52">
        <f t="shared" si="56"/>
        <v>1.9968875571999899E-2</v>
      </c>
    </row>
    <row r="1178" spans="1:55" x14ac:dyDescent="0.25">
      <c r="A1178" s="54">
        <v>1173</v>
      </c>
      <c r="B1178">
        <v>1.9874385498E-2</v>
      </c>
      <c r="C1178" s="1">
        <f t="shared" si="57"/>
        <v>2</v>
      </c>
      <c r="D1178" s="54">
        <v>1173</v>
      </c>
      <c r="E1178" s="52">
        <f t="shared" si="58"/>
        <v>1.9874385498E-2</v>
      </c>
      <c r="BC1178" s="52">
        <f t="shared" si="56"/>
        <v>1.9874385498E-2</v>
      </c>
    </row>
    <row r="1179" spans="1:55" x14ac:dyDescent="0.25">
      <c r="A1179" s="54">
        <v>1174</v>
      </c>
      <c r="B1179">
        <v>1.9780332879999901E-2</v>
      </c>
      <c r="C1179" s="1">
        <f t="shared" si="57"/>
        <v>2</v>
      </c>
      <c r="D1179" s="54">
        <v>1174</v>
      </c>
      <c r="E1179" s="52">
        <f t="shared" si="58"/>
        <v>1.9780332879999901E-2</v>
      </c>
      <c r="BC1179" s="52">
        <f t="shared" si="56"/>
        <v>1.9780332879999901E-2</v>
      </c>
    </row>
    <row r="1180" spans="1:55" x14ac:dyDescent="0.25">
      <c r="A1180" s="54">
        <v>1175</v>
      </c>
      <c r="B1180">
        <v>1.9686715779999898E-2</v>
      </c>
      <c r="C1180" s="1">
        <f t="shared" si="57"/>
        <v>2</v>
      </c>
      <c r="D1180" s="54">
        <v>1175</v>
      </c>
      <c r="E1180" s="52">
        <f t="shared" si="58"/>
        <v>1.9686715779999898E-2</v>
      </c>
      <c r="BC1180" s="52">
        <f t="shared" si="56"/>
        <v>1.9686715779999898E-2</v>
      </c>
    </row>
    <row r="1181" spans="1:55" x14ac:dyDescent="0.25">
      <c r="A1181" s="54">
        <v>1176</v>
      </c>
      <c r="B1181">
        <v>1.9593532269999998E-2</v>
      </c>
      <c r="C1181" s="1">
        <f t="shared" si="57"/>
        <v>2</v>
      </c>
      <c r="D1181" s="54">
        <v>1176</v>
      </c>
      <c r="E1181" s="52">
        <f t="shared" si="58"/>
        <v>1.9593532269999998E-2</v>
      </c>
      <c r="BC1181" s="52">
        <f t="shared" si="56"/>
        <v>1.9593532269999998E-2</v>
      </c>
    </row>
    <row r="1182" spans="1:55" x14ac:dyDescent="0.25">
      <c r="A1182" s="54">
        <v>1177</v>
      </c>
      <c r="B1182">
        <v>1.9500780432000001E-2</v>
      </c>
      <c r="C1182" s="1">
        <f t="shared" si="57"/>
        <v>2</v>
      </c>
      <c r="D1182" s="54">
        <v>1177</v>
      </c>
      <c r="E1182" s="52">
        <f t="shared" si="58"/>
        <v>1.9500780432000001E-2</v>
      </c>
      <c r="BC1182" s="52">
        <f t="shared" si="56"/>
        <v>1.9500780432000001E-2</v>
      </c>
    </row>
    <row r="1183" spans="1:55" x14ac:dyDescent="0.25">
      <c r="A1183" s="54">
        <v>1178</v>
      </c>
      <c r="B1183">
        <v>1.9408458351999999E-2</v>
      </c>
      <c r="C1183" s="1">
        <f t="shared" si="57"/>
        <v>2</v>
      </c>
      <c r="D1183" s="54">
        <v>1178</v>
      </c>
      <c r="E1183" s="52">
        <f t="shared" si="58"/>
        <v>1.9408458351999999E-2</v>
      </c>
      <c r="BC1183" s="52">
        <f t="shared" si="56"/>
        <v>1.9408458351999999E-2</v>
      </c>
    </row>
    <row r="1184" spans="1:55" x14ac:dyDescent="0.25">
      <c r="A1184" s="54">
        <v>1179</v>
      </c>
      <c r="B1184">
        <v>1.9316564123999999E-2</v>
      </c>
      <c r="C1184" s="1">
        <f t="shared" si="57"/>
        <v>2</v>
      </c>
      <c r="D1184" s="54">
        <v>1179</v>
      </c>
      <c r="E1184" s="52">
        <f t="shared" si="58"/>
        <v>1.9316564123999999E-2</v>
      </c>
      <c r="BC1184" s="52">
        <f t="shared" si="56"/>
        <v>1.9316564123999999E-2</v>
      </c>
    </row>
    <row r="1185" spans="1:55" x14ac:dyDescent="0.25">
      <c r="A1185" s="54">
        <v>1180</v>
      </c>
      <c r="B1185">
        <v>1.9225095851999999E-2</v>
      </c>
      <c r="C1185" s="1">
        <f t="shared" si="57"/>
        <v>2</v>
      </c>
      <c r="D1185" s="54">
        <v>1180</v>
      </c>
      <c r="E1185" s="52">
        <f t="shared" si="58"/>
        <v>1.9225095851999999E-2</v>
      </c>
      <c r="BC1185" s="52">
        <f t="shared" si="56"/>
        <v>1.9225095851999999E-2</v>
      </c>
    </row>
    <row r="1186" spans="1:55" x14ac:dyDescent="0.25">
      <c r="A1186" s="54">
        <v>1181</v>
      </c>
      <c r="B1186">
        <v>1.9134051645999999E-2</v>
      </c>
      <c r="C1186" s="1">
        <f t="shared" si="57"/>
        <v>2</v>
      </c>
      <c r="D1186" s="54">
        <v>1181</v>
      </c>
      <c r="E1186" s="52">
        <f t="shared" si="58"/>
        <v>1.9134051645999999E-2</v>
      </c>
      <c r="BC1186" s="52">
        <f t="shared" si="56"/>
        <v>1.9134051645999999E-2</v>
      </c>
    </row>
    <row r="1187" spans="1:55" x14ac:dyDescent="0.25">
      <c r="A1187" s="54">
        <v>1182</v>
      </c>
      <c r="B1187">
        <v>1.9043429622000001E-2</v>
      </c>
      <c r="C1187" s="1">
        <f t="shared" si="57"/>
        <v>2</v>
      </c>
      <c r="D1187" s="54">
        <v>1182</v>
      </c>
      <c r="E1187" s="52">
        <f t="shared" si="58"/>
        <v>1.9043429622000001E-2</v>
      </c>
      <c r="BC1187" s="52">
        <f t="shared" si="56"/>
        <v>1.9043429622000001E-2</v>
      </c>
    </row>
    <row r="1188" spans="1:55" x14ac:dyDescent="0.25">
      <c r="A1188" s="54">
        <v>1183</v>
      </c>
      <c r="B1188">
        <v>1.8953227907999901E-2</v>
      </c>
      <c r="C1188" s="1">
        <f t="shared" si="57"/>
        <v>2</v>
      </c>
      <c r="D1188" s="54">
        <v>1183</v>
      </c>
      <c r="E1188" s="52">
        <f t="shared" si="58"/>
        <v>1.8953227907999901E-2</v>
      </c>
      <c r="BC1188" s="52">
        <f t="shared" si="56"/>
        <v>1.8953227907999901E-2</v>
      </c>
    </row>
    <row r="1189" spans="1:55" x14ac:dyDescent="0.25">
      <c r="A1189" s="54">
        <v>1184</v>
      </c>
      <c r="B1189">
        <v>1.8863444633999998E-2</v>
      </c>
      <c r="C1189" s="1">
        <f t="shared" si="57"/>
        <v>2</v>
      </c>
      <c r="D1189" s="54">
        <v>1184</v>
      </c>
      <c r="E1189" s="52">
        <f t="shared" si="58"/>
        <v>1.8863444633999998E-2</v>
      </c>
      <c r="BC1189" s="52">
        <f t="shared" si="56"/>
        <v>1.8863444633999998E-2</v>
      </c>
    </row>
    <row r="1190" spans="1:55" x14ac:dyDescent="0.25">
      <c r="A1190" s="54">
        <v>1185</v>
      </c>
      <c r="B1190">
        <v>1.8774077944E-2</v>
      </c>
      <c r="C1190" s="1">
        <f t="shared" si="57"/>
        <v>2</v>
      </c>
      <c r="D1190" s="54">
        <v>1185</v>
      </c>
      <c r="E1190" s="52">
        <f t="shared" si="58"/>
        <v>1.8774077944E-2</v>
      </c>
      <c r="BC1190" s="52">
        <f t="shared" si="56"/>
        <v>1.8774077944E-2</v>
      </c>
    </row>
    <row r="1191" spans="1:55" x14ac:dyDescent="0.25">
      <c r="A1191" s="54">
        <v>1186</v>
      </c>
      <c r="B1191">
        <v>1.8685125981999999E-2</v>
      </c>
      <c r="C1191" s="1">
        <f t="shared" si="57"/>
        <v>2</v>
      </c>
      <c r="D1191" s="54">
        <v>1186</v>
      </c>
      <c r="E1191" s="52">
        <f t="shared" si="58"/>
        <v>1.8685125981999999E-2</v>
      </c>
      <c r="BC1191" s="52">
        <f t="shared" si="56"/>
        <v>1.8685125981999999E-2</v>
      </c>
    </row>
    <row r="1192" spans="1:55" x14ac:dyDescent="0.25">
      <c r="A1192" s="54">
        <v>1187</v>
      </c>
      <c r="B1192">
        <v>1.8596586905999999E-2</v>
      </c>
      <c r="C1192" s="1">
        <f t="shared" si="57"/>
        <v>2</v>
      </c>
      <c r="D1192" s="54">
        <v>1187</v>
      </c>
      <c r="E1192" s="52">
        <f t="shared" si="58"/>
        <v>1.8596586905999999E-2</v>
      </c>
      <c r="BC1192" s="52">
        <f t="shared" si="56"/>
        <v>1.8596586905999999E-2</v>
      </c>
    </row>
    <row r="1193" spans="1:55" x14ac:dyDescent="0.25">
      <c r="A1193" s="54">
        <v>1188</v>
      </c>
      <c r="B1193">
        <v>1.8508458876E-2</v>
      </c>
      <c r="C1193" s="1">
        <f t="shared" si="57"/>
        <v>2</v>
      </c>
      <c r="D1193" s="54">
        <v>1188</v>
      </c>
      <c r="E1193" s="52">
        <f t="shared" si="58"/>
        <v>1.8508458876E-2</v>
      </c>
      <c r="BC1193" s="52">
        <f t="shared" si="56"/>
        <v>1.8508458876E-2</v>
      </c>
    </row>
    <row r="1194" spans="1:55" x14ac:dyDescent="0.25">
      <c r="A1194" s="54">
        <v>1189</v>
      </c>
      <c r="B1194">
        <v>1.8420740065999999E-2</v>
      </c>
      <c r="C1194" s="1">
        <f t="shared" si="57"/>
        <v>2</v>
      </c>
      <c r="D1194" s="54">
        <v>1189</v>
      </c>
      <c r="E1194" s="52">
        <f t="shared" si="58"/>
        <v>1.8420740065999999E-2</v>
      </c>
      <c r="BC1194" s="52">
        <f t="shared" si="56"/>
        <v>1.8420740065999999E-2</v>
      </c>
    </row>
    <row r="1195" spans="1:55" x14ac:dyDescent="0.25">
      <c r="A1195" s="54">
        <v>1190</v>
      </c>
      <c r="B1195">
        <v>1.8333428651999901E-2</v>
      </c>
      <c r="C1195" s="1">
        <f t="shared" si="57"/>
        <v>2</v>
      </c>
      <c r="D1195" s="54">
        <v>1190</v>
      </c>
      <c r="E1195" s="52">
        <f t="shared" si="58"/>
        <v>1.8333428651999901E-2</v>
      </c>
      <c r="BC1195" s="52">
        <f t="shared" si="56"/>
        <v>1.8333428651999901E-2</v>
      </c>
    </row>
    <row r="1196" spans="1:55" x14ac:dyDescent="0.25">
      <c r="A1196" s="54">
        <v>1191</v>
      </c>
      <c r="B1196">
        <v>1.8246522817999999E-2</v>
      </c>
      <c r="C1196" s="1">
        <f t="shared" si="57"/>
        <v>2</v>
      </c>
      <c r="D1196" s="54">
        <v>1191</v>
      </c>
      <c r="E1196" s="52">
        <f t="shared" si="58"/>
        <v>1.8246522817999999E-2</v>
      </c>
      <c r="BC1196" s="52">
        <f t="shared" si="56"/>
        <v>1.8246522817999999E-2</v>
      </c>
    </row>
    <row r="1197" spans="1:55" x14ac:dyDescent="0.25">
      <c r="A1197" s="54">
        <v>1192</v>
      </c>
      <c r="B1197">
        <v>1.8160020755999901E-2</v>
      </c>
      <c r="C1197" s="1">
        <f t="shared" si="57"/>
        <v>2</v>
      </c>
      <c r="D1197" s="54">
        <v>1192</v>
      </c>
      <c r="E1197" s="52">
        <f t="shared" si="58"/>
        <v>1.8160020755999901E-2</v>
      </c>
      <c r="BC1197" s="52">
        <f t="shared" si="56"/>
        <v>1.8160020755999901E-2</v>
      </c>
    </row>
    <row r="1198" spans="1:55" x14ac:dyDescent="0.25">
      <c r="A1198" s="54">
        <v>1193</v>
      </c>
      <c r="B1198">
        <v>1.8073920667999999E-2</v>
      </c>
      <c r="C1198" s="1">
        <f t="shared" si="57"/>
        <v>2</v>
      </c>
      <c r="D1198" s="54">
        <v>1193</v>
      </c>
      <c r="E1198" s="52">
        <f t="shared" si="58"/>
        <v>1.8073920667999999E-2</v>
      </c>
      <c r="BC1198" s="52">
        <f t="shared" si="56"/>
        <v>1.8073920667999999E-2</v>
      </c>
    </row>
    <row r="1199" spans="1:55" x14ac:dyDescent="0.25">
      <c r="A1199" s="54">
        <v>1194</v>
      </c>
      <c r="B1199">
        <v>1.798822076E-2</v>
      </c>
      <c r="C1199" s="1">
        <f t="shared" si="57"/>
        <v>2</v>
      </c>
      <c r="D1199" s="54">
        <v>1194</v>
      </c>
      <c r="E1199" s="52">
        <f t="shared" si="58"/>
        <v>1.798822076E-2</v>
      </c>
      <c r="BC1199" s="52">
        <f t="shared" si="56"/>
        <v>1.798822076E-2</v>
      </c>
    </row>
    <row r="1200" spans="1:55" x14ac:dyDescent="0.25">
      <c r="A1200" s="54">
        <v>1195</v>
      </c>
      <c r="B1200">
        <v>1.7902919245999901E-2</v>
      </c>
      <c r="C1200" s="1">
        <f t="shared" si="57"/>
        <v>2</v>
      </c>
      <c r="D1200" s="54">
        <v>1195</v>
      </c>
      <c r="E1200" s="52">
        <f t="shared" si="58"/>
        <v>1.7902919245999901E-2</v>
      </c>
      <c r="BC1200" s="52">
        <f t="shared" si="56"/>
        <v>1.7902919245999901E-2</v>
      </c>
    </row>
    <row r="1201" spans="1:55" x14ac:dyDescent="0.25">
      <c r="A1201" s="54">
        <v>1196</v>
      </c>
      <c r="B1201">
        <v>1.7818014348E-2</v>
      </c>
      <c r="C1201" s="1">
        <f t="shared" si="57"/>
        <v>2</v>
      </c>
      <c r="D1201" s="54">
        <v>1196</v>
      </c>
      <c r="E1201" s="52">
        <f t="shared" si="58"/>
        <v>1.7818014348E-2</v>
      </c>
      <c r="BC1201" s="52">
        <f t="shared" si="56"/>
        <v>1.7818014348E-2</v>
      </c>
    </row>
    <row r="1202" spans="1:55" x14ac:dyDescent="0.25">
      <c r="A1202" s="54">
        <v>1197</v>
      </c>
      <c r="B1202">
        <v>1.7733504293999999E-2</v>
      </c>
      <c r="C1202" s="1">
        <f t="shared" si="57"/>
        <v>2</v>
      </c>
      <c r="D1202" s="54">
        <v>1197</v>
      </c>
      <c r="E1202" s="52">
        <f t="shared" si="58"/>
        <v>1.7733504293999999E-2</v>
      </c>
      <c r="BC1202" s="52">
        <f t="shared" si="56"/>
        <v>1.7733504293999999E-2</v>
      </c>
    </row>
    <row r="1203" spans="1:55" x14ac:dyDescent="0.25">
      <c r="A1203" s="54">
        <v>1198</v>
      </c>
      <c r="B1203">
        <v>1.7649387320000001E-2</v>
      </c>
      <c r="C1203" s="1">
        <f t="shared" si="57"/>
        <v>2</v>
      </c>
      <c r="D1203" s="54">
        <v>1198</v>
      </c>
      <c r="E1203" s="52">
        <f t="shared" si="58"/>
        <v>1.7649387320000001E-2</v>
      </c>
      <c r="BC1203" s="52">
        <f t="shared" si="56"/>
        <v>1.7649387320000001E-2</v>
      </c>
    </row>
    <row r="1204" spans="1:55" x14ac:dyDescent="0.25">
      <c r="A1204" s="54">
        <v>1199</v>
      </c>
      <c r="B1204">
        <v>1.756566167E-2</v>
      </c>
      <c r="C1204" s="1">
        <f t="shared" si="57"/>
        <v>2</v>
      </c>
      <c r="D1204" s="54">
        <v>1199</v>
      </c>
      <c r="E1204" s="52">
        <f t="shared" si="58"/>
        <v>1.756566167E-2</v>
      </c>
      <c r="BC1204" s="52">
        <f t="shared" si="56"/>
        <v>1.756566167E-2</v>
      </c>
    </row>
    <row r="1205" spans="1:55" x14ac:dyDescent="0.25">
      <c r="A1205" s="54">
        <v>1200</v>
      </c>
      <c r="B1205">
        <v>1.7482325595999999E-2</v>
      </c>
      <c r="C1205" s="1">
        <f t="shared" si="57"/>
        <v>2</v>
      </c>
      <c r="D1205" s="54">
        <v>1200</v>
      </c>
      <c r="E1205" s="52">
        <f t="shared" si="58"/>
        <v>1.7482325595999999E-2</v>
      </c>
      <c r="BC1205" s="52">
        <f t="shared" si="56"/>
        <v>1.7482325595999999E-2</v>
      </c>
    </row>
    <row r="1206" spans="1:55" x14ac:dyDescent="0.25">
      <c r="A1206" s="54">
        <v>1201</v>
      </c>
      <c r="B1206">
        <v>1.7399377351999999E-2</v>
      </c>
      <c r="C1206" s="1">
        <f t="shared" si="57"/>
        <v>2</v>
      </c>
      <c r="D1206" s="54">
        <v>1201</v>
      </c>
      <c r="E1206" s="52">
        <f t="shared" si="58"/>
        <v>1.7399377351999999E-2</v>
      </c>
      <c r="BC1206" s="52">
        <f t="shared" si="56"/>
        <v>1.7399377351999999E-2</v>
      </c>
    </row>
    <row r="1207" spans="1:55" x14ac:dyDescent="0.25">
      <c r="A1207" s="54">
        <v>1202</v>
      </c>
      <c r="B1207">
        <v>1.7316815204E-2</v>
      </c>
      <c r="C1207" s="1">
        <f t="shared" si="57"/>
        <v>2</v>
      </c>
      <c r="D1207" s="54">
        <v>1202</v>
      </c>
      <c r="E1207" s="52">
        <f t="shared" si="58"/>
        <v>1.7316815204E-2</v>
      </c>
      <c r="BC1207" s="52">
        <f t="shared" si="56"/>
        <v>1.7316815204E-2</v>
      </c>
    </row>
    <row r="1208" spans="1:55" x14ac:dyDescent="0.25">
      <c r="A1208" s="54">
        <v>1203</v>
      </c>
      <c r="B1208">
        <v>1.7234637426E-2</v>
      </c>
      <c r="C1208" s="1">
        <f t="shared" si="57"/>
        <v>2</v>
      </c>
      <c r="D1208" s="54">
        <v>1203</v>
      </c>
      <c r="E1208" s="52">
        <f t="shared" si="58"/>
        <v>1.7234637426E-2</v>
      </c>
      <c r="BC1208" s="52">
        <f t="shared" si="56"/>
        <v>1.7234637426E-2</v>
      </c>
    </row>
    <row r="1209" spans="1:55" x14ac:dyDescent="0.25">
      <c r="A1209" s="54">
        <v>1204</v>
      </c>
      <c r="B1209">
        <v>1.7152842293999999E-2</v>
      </c>
      <c r="C1209" s="1">
        <f t="shared" si="57"/>
        <v>2</v>
      </c>
      <c r="D1209" s="54">
        <v>1204</v>
      </c>
      <c r="E1209" s="52">
        <f t="shared" si="58"/>
        <v>1.7152842293999999E-2</v>
      </c>
      <c r="BC1209" s="52">
        <f t="shared" si="56"/>
        <v>1.7152842293999999E-2</v>
      </c>
    </row>
    <row r="1210" spans="1:55" x14ac:dyDescent="0.25">
      <c r="A1210" s="54">
        <v>1205</v>
      </c>
      <c r="B1210">
        <v>1.7071428095999999E-2</v>
      </c>
      <c r="C1210" s="1">
        <f t="shared" si="57"/>
        <v>2</v>
      </c>
      <c r="D1210" s="54">
        <v>1205</v>
      </c>
      <c r="E1210" s="52">
        <f t="shared" si="58"/>
        <v>1.7071428095999999E-2</v>
      </c>
      <c r="BC1210" s="52">
        <f t="shared" si="56"/>
        <v>1.7071428095999999E-2</v>
      </c>
    </row>
    <row r="1211" spans="1:55" x14ac:dyDescent="0.25">
      <c r="A1211" s="54">
        <v>1206</v>
      </c>
      <c r="B1211">
        <v>1.6990393124000001E-2</v>
      </c>
      <c r="C1211" s="1">
        <f t="shared" si="57"/>
        <v>2</v>
      </c>
      <c r="D1211" s="54">
        <v>1206</v>
      </c>
      <c r="E1211" s="52">
        <f t="shared" si="58"/>
        <v>1.6990393124000001E-2</v>
      </c>
      <c r="BC1211" s="52">
        <f t="shared" si="56"/>
        <v>1.6990393124000001E-2</v>
      </c>
    </row>
    <row r="1212" spans="1:55" x14ac:dyDescent="0.25">
      <c r="A1212" s="54">
        <v>1207</v>
      </c>
      <c r="B1212">
        <v>1.6909735677999999E-2</v>
      </c>
      <c r="C1212" s="1">
        <f t="shared" si="57"/>
        <v>2</v>
      </c>
      <c r="D1212" s="54">
        <v>1207</v>
      </c>
      <c r="E1212" s="52">
        <f t="shared" si="58"/>
        <v>1.6909735677999999E-2</v>
      </c>
      <c r="BC1212" s="52">
        <f t="shared" si="56"/>
        <v>1.6909735677999999E-2</v>
      </c>
    </row>
    <row r="1213" spans="1:55" x14ac:dyDescent="0.25">
      <c r="A1213" s="54">
        <v>1208</v>
      </c>
      <c r="B1213">
        <v>1.68294540639999E-2</v>
      </c>
      <c r="C1213" s="1">
        <f t="shared" si="57"/>
        <v>2</v>
      </c>
      <c r="D1213" s="54">
        <v>1208</v>
      </c>
      <c r="E1213" s="52">
        <f t="shared" si="58"/>
        <v>1.68294540639999E-2</v>
      </c>
      <c r="BC1213" s="52">
        <f t="shared" si="56"/>
        <v>1.68294540639999E-2</v>
      </c>
    </row>
    <row r="1214" spans="1:55" x14ac:dyDescent="0.25">
      <c r="A1214" s="54">
        <v>1209</v>
      </c>
      <c r="B1214">
        <v>1.67495465979999E-2</v>
      </c>
      <c r="C1214" s="1">
        <f t="shared" si="57"/>
        <v>2</v>
      </c>
      <c r="D1214" s="54">
        <v>1209</v>
      </c>
      <c r="E1214" s="52">
        <f t="shared" si="58"/>
        <v>1.67495465979999E-2</v>
      </c>
      <c r="BC1214" s="52">
        <f t="shared" si="56"/>
        <v>1.67495465979999E-2</v>
      </c>
    </row>
    <row r="1215" spans="1:55" x14ac:dyDescent="0.25">
      <c r="A1215" s="54">
        <v>1210</v>
      </c>
      <c r="B1215">
        <v>1.66700116019999E-2</v>
      </c>
      <c r="C1215" s="1">
        <f t="shared" si="57"/>
        <v>2</v>
      </c>
      <c r="D1215" s="54">
        <v>1210</v>
      </c>
      <c r="E1215" s="52">
        <f t="shared" si="58"/>
        <v>1.66700116019999E-2</v>
      </c>
      <c r="BC1215" s="52">
        <f t="shared" si="56"/>
        <v>1.66700116019999E-2</v>
      </c>
    </row>
    <row r="1216" spans="1:55" x14ac:dyDescent="0.25">
      <c r="A1216" s="54">
        <v>1211</v>
      </c>
      <c r="B1216">
        <v>1.65908473999999E-2</v>
      </c>
      <c r="C1216" s="1">
        <f t="shared" si="57"/>
        <v>2</v>
      </c>
      <c r="D1216" s="54">
        <v>1211</v>
      </c>
      <c r="E1216" s="52">
        <f t="shared" si="58"/>
        <v>1.65908473999999E-2</v>
      </c>
      <c r="BC1216" s="52">
        <f t="shared" si="56"/>
        <v>1.65908473999999E-2</v>
      </c>
    </row>
    <row r="1217" spans="1:55" x14ac:dyDescent="0.25">
      <c r="A1217" s="54">
        <v>1212</v>
      </c>
      <c r="B1217">
        <v>1.6512052329999999E-2</v>
      </c>
      <c r="C1217" s="1">
        <f t="shared" si="57"/>
        <v>2</v>
      </c>
      <c r="D1217" s="54">
        <v>1212</v>
      </c>
      <c r="E1217" s="52">
        <f t="shared" si="58"/>
        <v>1.6512052329999999E-2</v>
      </c>
      <c r="BC1217" s="52">
        <f t="shared" si="56"/>
        <v>1.6512052329999999E-2</v>
      </c>
    </row>
    <row r="1218" spans="1:55" x14ac:dyDescent="0.25">
      <c r="A1218" s="54">
        <v>1213</v>
      </c>
      <c r="B1218">
        <v>1.6433624732E-2</v>
      </c>
      <c r="C1218" s="1">
        <f t="shared" si="57"/>
        <v>2</v>
      </c>
      <c r="D1218" s="54">
        <v>1213</v>
      </c>
      <c r="E1218" s="52">
        <f t="shared" si="58"/>
        <v>1.6433624732E-2</v>
      </c>
      <c r="BC1218" s="52">
        <f t="shared" si="56"/>
        <v>1.6433624732E-2</v>
      </c>
    </row>
    <row r="1219" spans="1:55" x14ac:dyDescent="0.25">
      <c r="A1219" s="54">
        <v>1214</v>
      </c>
      <c r="B1219">
        <v>1.6355562954000001E-2</v>
      </c>
      <c r="C1219" s="1">
        <f t="shared" si="57"/>
        <v>2</v>
      </c>
      <c r="D1219" s="54">
        <v>1214</v>
      </c>
      <c r="E1219" s="52">
        <f t="shared" si="58"/>
        <v>1.6355562954000001E-2</v>
      </c>
      <c r="BC1219" s="52">
        <f t="shared" si="56"/>
        <v>1.6355562954000001E-2</v>
      </c>
    </row>
    <row r="1220" spans="1:55" x14ac:dyDescent="0.25">
      <c r="A1220" s="54">
        <v>1215</v>
      </c>
      <c r="B1220">
        <v>1.6277865353999998E-2</v>
      </c>
      <c r="C1220" s="1">
        <f t="shared" si="57"/>
        <v>2</v>
      </c>
      <c r="D1220" s="54">
        <v>1215</v>
      </c>
      <c r="E1220" s="52">
        <f t="shared" si="58"/>
        <v>1.6277865353999998E-2</v>
      </c>
      <c r="BC1220" s="52">
        <f t="shared" si="56"/>
        <v>1.6277865353999998E-2</v>
      </c>
    </row>
    <row r="1221" spans="1:55" x14ac:dyDescent="0.25">
      <c r="A1221" s="54">
        <v>1216</v>
      </c>
      <c r="B1221">
        <v>1.6200530290000001E-2</v>
      </c>
      <c r="C1221" s="1">
        <f t="shared" si="57"/>
        <v>2</v>
      </c>
      <c r="D1221" s="54">
        <v>1216</v>
      </c>
      <c r="E1221" s="52">
        <f t="shared" si="58"/>
        <v>1.6200530290000001E-2</v>
      </c>
      <c r="BC1221" s="52">
        <f t="shared" ref="BC1221:BC1284" si="59">B1221</f>
        <v>1.6200530290000001E-2</v>
      </c>
    </row>
    <row r="1222" spans="1:55" x14ac:dyDescent="0.25">
      <c r="A1222" s="54">
        <v>1217</v>
      </c>
      <c r="B1222">
        <v>1.6123556136E-2</v>
      </c>
      <c r="C1222" s="1">
        <f t="shared" ref="C1222:C1285" si="60">IF(ROW()-$C$4&lt;=$C$2,1,2)</f>
        <v>2</v>
      </c>
      <c r="D1222" s="54">
        <v>1217</v>
      </c>
      <c r="E1222" s="52">
        <f t="shared" ref="E1222:E1285" si="61">B1222</f>
        <v>1.6123556136E-2</v>
      </c>
      <c r="BC1222" s="52">
        <f t="shared" si="59"/>
        <v>1.6123556136E-2</v>
      </c>
    </row>
    <row r="1223" spans="1:55" x14ac:dyDescent="0.25">
      <c r="A1223" s="54">
        <v>1218</v>
      </c>
      <c r="B1223">
        <v>1.6046941264000001E-2</v>
      </c>
      <c r="C1223" s="1">
        <f t="shared" si="60"/>
        <v>2</v>
      </c>
      <c r="D1223" s="54">
        <v>1218</v>
      </c>
      <c r="E1223" s="52">
        <f t="shared" si="61"/>
        <v>1.6046941264000001E-2</v>
      </c>
      <c r="BC1223" s="52">
        <f t="shared" si="59"/>
        <v>1.6046941264000001E-2</v>
      </c>
    </row>
    <row r="1224" spans="1:55" x14ac:dyDescent="0.25">
      <c r="A1224" s="54">
        <v>1219</v>
      </c>
      <c r="B1224">
        <v>1.5970684058E-2</v>
      </c>
      <c r="C1224" s="1">
        <f t="shared" si="60"/>
        <v>2</v>
      </c>
      <c r="D1224" s="54">
        <v>1219</v>
      </c>
      <c r="E1224" s="52">
        <f t="shared" si="61"/>
        <v>1.5970684058E-2</v>
      </c>
      <c r="BC1224" s="52">
        <f t="shared" si="59"/>
        <v>1.5970684058E-2</v>
      </c>
    </row>
    <row r="1225" spans="1:55" x14ac:dyDescent="0.25">
      <c r="A1225" s="54">
        <v>1220</v>
      </c>
      <c r="B1225">
        <v>1.5894782907999901E-2</v>
      </c>
      <c r="C1225" s="1">
        <f t="shared" si="60"/>
        <v>2</v>
      </c>
      <c r="D1225" s="54">
        <v>1220</v>
      </c>
      <c r="E1225" s="52">
        <f t="shared" si="61"/>
        <v>1.5894782907999901E-2</v>
      </c>
      <c r="BC1225" s="52">
        <f t="shared" si="59"/>
        <v>1.5894782907999901E-2</v>
      </c>
    </row>
    <row r="1226" spans="1:55" x14ac:dyDescent="0.25">
      <c r="A1226" s="54">
        <v>1221</v>
      </c>
      <c r="B1226">
        <v>1.5819236205999999E-2</v>
      </c>
      <c r="C1226" s="1">
        <f t="shared" si="60"/>
        <v>2</v>
      </c>
      <c r="D1226" s="54">
        <v>1221</v>
      </c>
      <c r="E1226" s="52">
        <f t="shared" si="61"/>
        <v>1.5819236205999999E-2</v>
      </c>
      <c r="BC1226" s="52">
        <f t="shared" si="59"/>
        <v>1.5819236205999999E-2</v>
      </c>
    </row>
    <row r="1227" spans="1:55" x14ac:dyDescent="0.25">
      <c r="A1227" s="54">
        <v>1222</v>
      </c>
      <c r="B1227">
        <v>1.5744042359999998E-2</v>
      </c>
      <c r="C1227" s="1">
        <f t="shared" si="60"/>
        <v>2</v>
      </c>
      <c r="D1227" s="54">
        <v>1222</v>
      </c>
      <c r="E1227" s="52">
        <f t="shared" si="61"/>
        <v>1.5744042359999998E-2</v>
      </c>
      <c r="BC1227" s="52">
        <f t="shared" si="59"/>
        <v>1.5744042359999998E-2</v>
      </c>
    </row>
    <row r="1228" spans="1:55" x14ac:dyDescent="0.25">
      <c r="A1228" s="54">
        <v>1223</v>
      </c>
      <c r="B1228">
        <v>1.5669199775999999E-2</v>
      </c>
      <c r="C1228" s="1">
        <f t="shared" si="60"/>
        <v>2</v>
      </c>
      <c r="D1228" s="54">
        <v>1223</v>
      </c>
      <c r="E1228" s="52">
        <f t="shared" si="61"/>
        <v>1.5669199775999999E-2</v>
      </c>
      <c r="BC1228" s="52">
        <f t="shared" si="59"/>
        <v>1.5669199775999999E-2</v>
      </c>
    </row>
    <row r="1229" spans="1:55" x14ac:dyDescent="0.25">
      <c r="A1229" s="54">
        <v>1224</v>
      </c>
      <c r="B1229">
        <v>1.55947068699999E-2</v>
      </c>
      <c r="C1229" s="1">
        <f t="shared" si="60"/>
        <v>2</v>
      </c>
      <c r="D1229" s="54">
        <v>1224</v>
      </c>
      <c r="E1229" s="52">
        <f t="shared" si="61"/>
        <v>1.55947068699999E-2</v>
      </c>
      <c r="BC1229" s="52">
        <f t="shared" si="59"/>
        <v>1.55947068699999E-2</v>
      </c>
    </row>
    <row r="1230" spans="1:55" x14ac:dyDescent="0.25">
      <c r="A1230" s="54">
        <v>1225</v>
      </c>
      <c r="B1230">
        <v>1.5520562064E-2</v>
      </c>
      <c r="C1230" s="1">
        <f t="shared" si="60"/>
        <v>2</v>
      </c>
      <c r="D1230" s="54">
        <v>1225</v>
      </c>
      <c r="E1230" s="52">
        <f t="shared" si="61"/>
        <v>1.5520562064E-2</v>
      </c>
      <c r="BC1230" s="52">
        <f t="shared" si="59"/>
        <v>1.5520562064E-2</v>
      </c>
    </row>
    <row r="1231" spans="1:55" x14ac:dyDescent="0.25">
      <c r="A1231" s="54">
        <v>1226</v>
      </c>
      <c r="B1231">
        <v>1.544676379E-2</v>
      </c>
      <c r="C1231" s="1">
        <f t="shared" si="60"/>
        <v>2</v>
      </c>
      <c r="D1231" s="54">
        <v>1226</v>
      </c>
      <c r="E1231" s="52">
        <f t="shared" si="61"/>
        <v>1.544676379E-2</v>
      </c>
      <c r="BC1231" s="52">
        <f t="shared" si="59"/>
        <v>1.544676379E-2</v>
      </c>
    </row>
    <row r="1232" spans="1:55" x14ac:dyDescent="0.25">
      <c r="A1232" s="54">
        <v>1227</v>
      </c>
      <c r="B1232">
        <v>1.5373310479999999E-2</v>
      </c>
      <c r="C1232" s="1">
        <f t="shared" si="60"/>
        <v>2</v>
      </c>
      <c r="D1232" s="54">
        <v>1227</v>
      </c>
      <c r="E1232" s="52">
        <f t="shared" si="61"/>
        <v>1.5373310479999999E-2</v>
      </c>
      <c r="BC1232" s="52">
        <f t="shared" si="59"/>
        <v>1.5373310479999999E-2</v>
      </c>
    </row>
    <row r="1233" spans="1:55" x14ac:dyDescent="0.25">
      <c r="A1233" s="54">
        <v>1228</v>
      </c>
      <c r="B1233">
        <v>1.5300200579999999E-2</v>
      </c>
      <c r="C1233" s="1">
        <f t="shared" si="60"/>
        <v>2</v>
      </c>
      <c r="D1233" s="54">
        <v>1228</v>
      </c>
      <c r="E1233" s="52">
        <f t="shared" si="61"/>
        <v>1.5300200579999999E-2</v>
      </c>
      <c r="BC1233" s="52">
        <f t="shared" si="59"/>
        <v>1.5300200579999999E-2</v>
      </c>
    </row>
    <row r="1234" spans="1:55" x14ac:dyDescent="0.25">
      <c r="A1234" s="54">
        <v>1229</v>
      </c>
      <c r="B1234">
        <v>1.5227432534E-2</v>
      </c>
      <c r="C1234" s="1">
        <f t="shared" si="60"/>
        <v>2</v>
      </c>
      <c r="D1234" s="54">
        <v>1229</v>
      </c>
      <c r="E1234" s="52">
        <f t="shared" si="61"/>
        <v>1.5227432534E-2</v>
      </c>
      <c r="BC1234" s="52">
        <f t="shared" si="59"/>
        <v>1.5227432534E-2</v>
      </c>
    </row>
    <row r="1235" spans="1:55" x14ac:dyDescent="0.25">
      <c r="A1235" s="54">
        <v>1230</v>
      </c>
      <c r="B1235">
        <v>1.51550048019999E-2</v>
      </c>
      <c r="C1235" s="1">
        <f t="shared" si="60"/>
        <v>2</v>
      </c>
      <c r="D1235" s="54">
        <v>1230</v>
      </c>
      <c r="E1235" s="52">
        <f t="shared" si="61"/>
        <v>1.51550048019999E-2</v>
      </c>
      <c r="BC1235" s="52">
        <f t="shared" si="59"/>
        <v>1.51550048019999E-2</v>
      </c>
    </row>
    <row r="1236" spans="1:55" x14ac:dyDescent="0.25">
      <c r="A1236" s="54">
        <v>1231</v>
      </c>
      <c r="B1236">
        <v>1.5082915841999899E-2</v>
      </c>
      <c r="C1236" s="1">
        <f t="shared" si="60"/>
        <v>2</v>
      </c>
      <c r="D1236" s="54">
        <v>1231</v>
      </c>
      <c r="E1236" s="52">
        <f t="shared" si="61"/>
        <v>1.5082915841999899E-2</v>
      </c>
      <c r="BC1236" s="52">
        <f t="shared" si="59"/>
        <v>1.5082915841999899E-2</v>
      </c>
    </row>
    <row r="1237" spans="1:55" x14ac:dyDescent="0.25">
      <c r="A1237" s="54">
        <v>1232</v>
      </c>
      <c r="B1237">
        <v>1.5011164124E-2</v>
      </c>
      <c r="C1237" s="1">
        <f t="shared" si="60"/>
        <v>2</v>
      </c>
      <c r="D1237" s="54">
        <v>1232</v>
      </c>
      <c r="E1237" s="52">
        <f t="shared" si="61"/>
        <v>1.5011164124E-2</v>
      </c>
      <c r="BC1237" s="52">
        <f t="shared" si="59"/>
        <v>1.5011164124E-2</v>
      </c>
    </row>
    <row r="1238" spans="1:55" x14ac:dyDescent="0.25">
      <c r="A1238" s="54">
        <v>1233</v>
      </c>
      <c r="B1238">
        <v>1.4939748122E-2</v>
      </c>
      <c r="C1238" s="1">
        <f t="shared" si="60"/>
        <v>2</v>
      </c>
      <c r="D1238" s="54">
        <v>1233</v>
      </c>
      <c r="E1238" s="52">
        <f t="shared" si="61"/>
        <v>1.4939748122E-2</v>
      </c>
      <c r="BC1238" s="52">
        <f t="shared" si="59"/>
        <v>1.4939748122E-2</v>
      </c>
    </row>
    <row r="1239" spans="1:55" x14ac:dyDescent="0.25">
      <c r="A1239" s="54">
        <v>1234</v>
      </c>
      <c r="B1239">
        <v>1.48686663179999E-2</v>
      </c>
      <c r="C1239" s="1">
        <f t="shared" si="60"/>
        <v>2</v>
      </c>
      <c r="D1239" s="54">
        <v>1234</v>
      </c>
      <c r="E1239" s="52">
        <f t="shared" si="61"/>
        <v>1.48686663179999E-2</v>
      </c>
      <c r="BC1239" s="52">
        <f t="shared" si="59"/>
        <v>1.48686663179999E-2</v>
      </c>
    </row>
    <row r="1240" spans="1:55" x14ac:dyDescent="0.25">
      <c r="A1240" s="54">
        <v>1235</v>
      </c>
      <c r="B1240">
        <v>1.47979171979999E-2</v>
      </c>
      <c r="C1240" s="1">
        <f t="shared" si="60"/>
        <v>2</v>
      </c>
      <c r="D1240" s="54">
        <v>1235</v>
      </c>
      <c r="E1240" s="52">
        <f t="shared" si="61"/>
        <v>1.47979171979999E-2</v>
      </c>
      <c r="BC1240" s="52">
        <f t="shared" si="59"/>
        <v>1.47979171979999E-2</v>
      </c>
    </row>
    <row r="1241" spans="1:55" x14ac:dyDescent="0.25">
      <c r="A1241" s="54">
        <v>1236</v>
      </c>
      <c r="B1241">
        <v>1.4727499256000001E-2</v>
      </c>
      <c r="C1241" s="1">
        <f t="shared" si="60"/>
        <v>2</v>
      </c>
      <c r="D1241" s="54">
        <v>1236</v>
      </c>
      <c r="E1241" s="52">
        <f t="shared" si="61"/>
        <v>1.4727499256000001E-2</v>
      </c>
      <c r="BC1241" s="52">
        <f t="shared" si="59"/>
        <v>1.4727499256000001E-2</v>
      </c>
    </row>
    <row r="1242" spans="1:55" x14ac:dyDescent="0.25">
      <c r="A1242" s="54">
        <v>1237</v>
      </c>
      <c r="B1242">
        <v>1.46574109919999E-2</v>
      </c>
      <c r="C1242" s="1">
        <f t="shared" si="60"/>
        <v>2</v>
      </c>
      <c r="D1242" s="54">
        <v>1237</v>
      </c>
      <c r="E1242" s="52">
        <f t="shared" si="61"/>
        <v>1.46574109919999E-2</v>
      </c>
      <c r="BC1242" s="52">
        <f t="shared" si="59"/>
        <v>1.46574109919999E-2</v>
      </c>
    </row>
    <row r="1243" spans="1:55" x14ac:dyDescent="0.25">
      <c r="A1243" s="54">
        <v>1238</v>
      </c>
      <c r="B1243">
        <v>1.4587650914E-2</v>
      </c>
      <c r="C1243" s="1">
        <f t="shared" si="60"/>
        <v>2</v>
      </c>
      <c r="D1243" s="54">
        <v>1238</v>
      </c>
      <c r="E1243" s="52">
        <f t="shared" si="61"/>
        <v>1.4587650914E-2</v>
      </c>
      <c r="BC1243" s="52">
        <f t="shared" si="59"/>
        <v>1.4587650914E-2</v>
      </c>
    </row>
    <row r="1244" spans="1:55" x14ac:dyDescent="0.25">
      <c r="A1244" s="54">
        <v>1239</v>
      </c>
      <c r="B1244">
        <v>1.4518217532E-2</v>
      </c>
      <c r="C1244" s="1">
        <f t="shared" si="60"/>
        <v>2</v>
      </c>
      <c r="D1244" s="54">
        <v>1239</v>
      </c>
      <c r="E1244" s="52">
        <f t="shared" si="61"/>
        <v>1.4518217532E-2</v>
      </c>
      <c r="BC1244" s="52">
        <f t="shared" si="59"/>
        <v>1.4518217532E-2</v>
      </c>
    </row>
    <row r="1245" spans="1:55" x14ac:dyDescent="0.25">
      <c r="A1245" s="54">
        <v>1240</v>
      </c>
      <c r="B1245">
        <v>1.44491093679999E-2</v>
      </c>
      <c r="C1245" s="1">
        <f t="shared" si="60"/>
        <v>2</v>
      </c>
      <c r="D1245" s="54">
        <v>1240</v>
      </c>
      <c r="E1245" s="52">
        <f t="shared" si="61"/>
        <v>1.44491093679999E-2</v>
      </c>
      <c r="BC1245" s="52">
        <f t="shared" si="59"/>
        <v>1.44491093679999E-2</v>
      </c>
    </row>
    <row r="1246" spans="1:55" x14ac:dyDescent="0.25">
      <c r="A1246" s="54">
        <v>1241</v>
      </c>
      <c r="B1246">
        <v>1.4380324944E-2</v>
      </c>
      <c r="C1246" s="1">
        <f t="shared" si="60"/>
        <v>2</v>
      </c>
      <c r="D1246" s="54">
        <v>1241</v>
      </c>
      <c r="E1246" s="52">
        <f t="shared" si="61"/>
        <v>1.4380324944E-2</v>
      </c>
      <c r="BC1246" s="52">
        <f t="shared" si="59"/>
        <v>1.4380324944E-2</v>
      </c>
    </row>
    <row r="1247" spans="1:55" x14ac:dyDescent="0.25">
      <c r="A1247" s="54">
        <v>1242</v>
      </c>
      <c r="B1247">
        <v>1.4311862793999999E-2</v>
      </c>
      <c r="C1247" s="1">
        <f t="shared" si="60"/>
        <v>2</v>
      </c>
      <c r="D1247" s="54">
        <v>1242</v>
      </c>
      <c r="E1247" s="52">
        <f t="shared" si="61"/>
        <v>1.4311862793999999E-2</v>
      </c>
      <c r="BC1247" s="52">
        <f t="shared" si="59"/>
        <v>1.4311862793999999E-2</v>
      </c>
    </row>
    <row r="1248" spans="1:55" x14ac:dyDescent="0.25">
      <c r="A1248" s="54">
        <v>1243</v>
      </c>
      <c r="B1248">
        <v>1.4243721453999899E-2</v>
      </c>
      <c r="C1248" s="1">
        <f t="shared" si="60"/>
        <v>2</v>
      </c>
      <c r="D1248" s="54">
        <v>1243</v>
      </c>
      <c r="E1248" s="52">
        <f t="shared" si="61"/>
        <v>1.4243721453999899E-2</v>
      </c>
      <c r="BC1248" s="52">
        <f t="shared" si="59"/>
        <v>1.4243721453999899E-2</v>
      </c>
    </row>
    <row r="1249" spans="1:55" x14ac:dyDescent="0.25">
      <c r="A1249" s="54">
        <v>1244</v>
      </c>
      <c r="B1249">
        <v>1.4175899469999999E-2</v>
      </c>
      <c r="C1249" s="1">
        <f t="shared" si="60"/>
        <v>2</v>
      </c>
      <c r="D1249" s="54">
        <v>1244</v>
      </c>
      <c r="E1249" s="52">
        <f t="shared" si="61"/>
        <v>1.4175899469999999E-2</v>
      </c>
      <c r="BC1249" s="52">
        <f t="shared" si="59"/>
        <v>1.4175899469999999E-2</v>
      </c>
    </row>
    <row r="1250" spans="1:55" x14ac:dyDescent="0.25">
      <c r="A1250" s="54">
        <v>1245</v>
      </c>
      <c r="B1250">
        <v>1.41083953899999E-2</v>
      </c>
      <c r="C1250" s="1">
        <f t="shared" si="60"/>
        <v>2</v>
      </c>
      <c r="D1250" s="54">
        <v>1245</v>
      </c>
      <c r="E1250" s="52">
        <f t="shared" si="61"/>
        <v>1.41083953899999E-2</v>
      </c>
      <c r="BC1250" s="52">
        <f t="shared" si="59"/>
        <v>1.41083953899999E-2</v>
      </c>
    </row>
    <row r="1251" spans="1:55" x14ac:dyDescent="0.25">
      <c r="A1251" s="54">
        <v>1246</v>
      </c>
      <c r="B1251">
        <v>1.40412077719999E-2</v>
      </c>
      <c r="C1251" s="1">
        <f t="shared" si="60"/>
        <v>2</v>
      </c>
      <c r="D1251" s="54">
        <v>1246</v>
      </c>
      <c r="E1251" s="52">
        <f t="shared" si="61"/>
        <v>1.40412077719999E-2</v>
      </c>
      <c r="BC1251" s="52">
        <f t="shared" si="59"/>
        <v>1.40412077719999E-2</v>
      </c>
    </row>
    <row r="1252" spans="1:55" x14ac:dyDescent="0.25">
      <c r="A1252" s="54">
        <v>1247</v>
      </c>
      <c r="B1252">
        <v>1.39743351759999E-2</v>
      </c>
      <c r="C1252" s="1">
        <f t="shared" si="60"/>
        <v>2</v>
      </c>
      <c r="D1252" s="54">
        <v>1247</v>
      </c>
      <c r="E1252" s="52">
        <f t="shared" si="61"/>
        <v>1.39743351759999E-2</v>
      </c>
      <c r="BC1252" s="52">
        <f t="shared" si="59"/>
        <v>1.39743351759999E-2</v>
      </c>
    </row>
    <row r="1253" spans="1:55" x14ac:dyDescent="0.25">
      <c r="A1253" s="54">
        <v>1248</v>
      </c>
      <c r="B1253">
        <v>1.3907776171999999E-2</v>
      </c>
      <c r="C1253" s="1">
        <f t="shared" si="60"/>
        <v>2</v>
      </c>
      <c r="D1253" s="54">
        <v>1248</v>
      </c>
      <c r="E1253" s="52">
        <f t="shared" si="61"/>
        <v>1.3907776171999999E-2</v>
      </c>
      <c r="BC1253" s="52">
        <f t="shared" si="59"/>
        <v>1.3907776171999999E-2</v>
      </c>
    </row>
    <row r="1254" spans="1:55" x14ac:dyDescent="0.25">
      <c r="A1254" s="54">
        <v>1249</v>
      </c>
      <c r="B1254">
        <v>1.3841529333999901E-2</v>
      </c>
      <c r="C1254" s="1">
        <f t="shared" si="60"/>
        <v>2</v>
      </c>
      <c r="D1254" s="54">
        <v>1249</v>
      </c>
      <c r="E1254" s="52">
        <f t="shared" si="61"/>
        <v>1.3841529333999901E-2</v>
      </c>
      <c r="BC1254" s="52">
        <f t="shared" si="59"/>
        <v>1.3841529333999901E-2</v>
      </c>
    </row>
    <row r="1255" spans="1:55" x14ac:dyDescent="0.25">
      <c r="A1255" s="54">
        <v>1250</v>
      </c>
      <c r="B1255">
        <v>1.3775593243999899E-2</v>
      </c>
      <c r="C1255" s="1">
        <f t="shared" si="60"/>
        <v>2</v>
      </c>
      <c r="D1255" s="54">
        <v>1250</v>
      </c>
      <c r="E1255" s="52">
        <f t="shared" si="61"/>
        <v>1.3775593243999899E-2</v>
      </c>
      <c r="BC1255" s="52">
        <f t="shared" si="59"/>
        <v>1.3775593243999899E-2</v>
      </c>
    </row>
    <row r="1256" spans="1:55" x14ac:dyDescent="0.25">
      <c r="A1256" s="54">
        <v>1251</v>
      </c>
      <c r="B1256">
        <v>1.3709966485999999E-2</v>
      </c>
      <c r="C1256" s="1">
        <f t="shared" si="60"/>
        <v>2</v>
      </c>
      <c r="D1256" s="54">
        <v>1251</v>
      </c>
      <c r="E1256" s="52">
        <f t="shared" si="61"/>
        <v>1.3709966485999999E-2</v>
      </c>
      <c r="BC1256" s="52">
        <f t="shared" si="59"/>
        <v>1.3709966485999999E-2</v>
      </c>
    </row>
    <row r="1257" spans="1:55" x14ac:dyDescent="0.25">
      <c r="A1257" s="54">
        <v>1252</v>
      </c>
      <c r="B1257">
        <v>1.3644647653999999E-2</v>
      </c>
      <c r="C1257" s="1">
        <f t="shared" si="60"/>
        <v>2</v>
      </c>
      <c r="D1257" s="54">
        <v>1252</v>
      </c>
      <c r="E1257" s="52">
        <f t="shared" si="61"/>
        <v>1.3644647653999999E-2</v>
      </c>
      <c r="BC1257" s="52">
        <f t="shared" si="59"/>
        <v>1.3644647653999999E-2</v>
      </c>
    </row>
    <row r="1258" spans="1:55" x14ac:dyDescent="0.25">
      <c r="A1258" s="54">
        <v>1253</v>
      </c>
      <c r="B1258">
        <v>1.3579635348E-2</v>
      </c>
      <c r="C1258" s="1">
        <f t="shared" si="60"/>
        <v>2</v>
      </c>
      <c r="D1258" s="54">
        <v>1253</v>
      </c>
      <c r="E1258" s="52">
        <f t="shared" si="61"/>
        <v>1.3579635348E-2</v>
      </c>
      <c r="BC1258" s="52">
        <f t="shared" si="59"/>
        <v>1.3579635348E-2</v>
      </c>
    </row>
    <row r="1259" spans="1:55" x14ac:dyDescent="0.25">
      <c r="A1259" s="54">
        <v>1254</v>
      </c>
      <c r="B1259">
        <v>1.3514928169999999E-2</v>
      </c>
      <c r="C1259" s="1">
        <f t="shared" si="60"/>
        <v>2</v>
      </c>
      <c r="D1259" s="54">
        <v>1254</v>
      </c>
      <c r="E1259" s="52">
        <f t="shared" si="61"/>
        <v>1.3514928169999999E-2</v>
      </c>
      <c r="BC1259" s="52">
        <f t="shared" si="59"/>
        <v>1.3514928169999999E-2</v>
      </c>
    </row>
    <row r="1260" spans="1:55" x14ac:dyDescent="0.25">
      <c r="A1260" s="54">
        <v>1255</v>
      </c>
      <c r="B1260">
        <v>1.345052473E-2</v>
      </c>
      <c r="C1260" s="1">
        <f t="shared" si="60"/>
        <v>2</v>
      </c>
      <c r="D1260" s="54">
        <v>1255</v>
      </c>
      <c r="E1260" s="52">
        <f t="shared" si="61"/>
        <v>1.345052473E-2</v>
      </c>
      <c r="BC1260" s="52">
        <f t="shared" si="59"/>
        <v>1.345052473E-2</v>
      </c>
    </row>
    <row r="1261" spans="1:55" x14ac:dyDescent="0.25">
      <c r="A1261" s="54">
        <v>1256</v>
      </c>
      <c r="B1261">
        <v>1.33864236479999E-2</v>
      </c>
      <c r="C1261" s="1">
        <f t="shared" si="60"/>
        <v>2</v>
      </c>
      <c r="D1261" s="54">
        <v>1256</v>
      </c>
      <c r="E1261" s="52">
        <f t="shared" si="61"/>
        <v>1.33864236479999E-2</v>
      </c>
      <c r="BC1261" s="52">
        <f t="shared" si="59"/>
        <v>1.33864236479999E-2</v>
      </c>
    </row>
    <row r="1262" spans="1:55" x14ac:dyDescent="0.25">
      <c r="A1262" s="54">
        <v>1257</v>
      </c>
      <c r="B1262">
        <v>1.3322623544E-2</v>
      </c>
      <c r="C1262" s="1">
        <f t="shared" si="60"/>
        <v>2</v>
      </c>
      <c r="D1262" s="54">
        <v>1257</v>
      </c>
      <c r="E1262" s="52">
        <f t="shared" si="61"/>
        <v>1.3322623544E-2</v>
      </c>
      <c r="BC1262" s="52">
        <f t="shared" si="59"/>
        <v>1.3322623544E-2</v>
      </c>
    </row>
    <row r="1263" spans="1:55" x14ac:dyDescent="0.25">
      <c r="A1263" s="54">
        <v>1258</v>
      </c>
      <c r="B1263">
        <v>1.3259123046E-2</v>
      </c>
      <c r="C1263" s="1">
        <f t="shared" si="60"/>
        <v>2</v>
      </c>
      <c r="D1263" s="54">
        <v>1258</v>
      </c>
      <c r="E1263" s="52">
        <f t="shared" si="61"/>
        <v>1.3259123046E-2</v>
      </c>
      <c r="BC1263" s="52">
        <f t="shared" si="59"/>
        <v>1.3259123046E-2</v>
      </c>
    </row>
    <row r="1264" spans="1:55" x14ac:dyDescent="0.25">
      <c r="A1264" s="54">
        <v>1259</v>
      </c>
      <c r="B1264">
        <v>1.3195920789999999E-2</v>
      </c>
      <c r="C1264" s="1">
        <f t="shared" si="60"/>
        <v>2</v>
      </c>
      <c r="D1264" s="54">
        <v>1259</v>
      </c>
      <c r="E1264" s="52">
        <f t="shared" si="61"/>
        <v>1.3195920789999999E-2</v>
      </c>
      <c r="BC1264" s="52">
        <f t="shared" si="59"/>
        <v>1.3195920789999999E-2</v>
      </c>
    </row>
    <row r="1265" spans="1:55" x14ac:dyDescent="0.25">
      <c r="A1265" s="54">
        <v>1260</v>
      </c>
      <c r="B1265">
        <v>1.31330154139999E-2</v>
      </c>
      <c r="C1265" s="1">
        <f t="shared" si="60"/>
        <v>2</v>
      </c>
      <c r="D1265" s="54">
        <v>1260</v>
      </c>
      <c r="E1265" s="52">
        <f t="shared" si="61"/>
        <v>1.31330154139999E-2</v>
      </c>
      <c r="BC1265" s="52">
        <f t="shared" si="59"/>
        <v>1.31330154139999E-2</v>
      </c>
    </row>
    <row r="1266" spans="1:55" x14ac:dyDescent="0.25">
      <c r="A1266" s="54">
        <v>1261</v>
      </c>
      <c r="B1266">
        <v>1.30704055659999E-2</v>
      </c>
      <c r="C1266" s="1">
        <f t="shared" si="60"/>
        <v>2</v>
      </c>
      <c r="D1266" s="54">
        <v>1261</v>
      </c>
      <c r="E1266" s="52">
        <f t="shared" si="61"/>
        <v>1.30704055659999E-2</v>
      </c>
      <c r="BC1266" s="52">
        <f t="shared" si="59"/>
        <v>1.30704055659999E-2</v>
      </c>
    </row>
    <row r="1267" spans="1:55" x14ac:dyDescent="0.25">
      <c r="A1267" s="54">
        <v>1262</v>
      </c>
      <c r="B1267">
        <v>1.3008089893999999E-2</v>
      </c>
      <c r="C1267" s="1">
        <f t="shared" si="60"/>
        <v>2</v>
      </c>
      <c r="D1267" s="54">
        <v>1262</v>
      </c>
      <c r="E1267" s="52">
        <f t="shared" si="61"/>
        <v>1.3008089893999999E-2</v>
      </c>
      <c r="BC1267" s="52">
        <f t="shared" si="59"/>
        <v>1.3008089893999999E-2</v>
      </c>
    </row>
    <row r="1268" spans="1:55" x14ac:dyDescent="0.25">
      <c r="A1268" s="54">
        <v>1263</v>
      </c>
      <c r="B1268">
        <v>1.2946067057999999E-2</v>
      </c>
      <c r="C1268" s="1">
        <f t="shared" si="60"/>
        <v>2</v>
      </c>
      <c r="D1268" s="54">
        <v>1263</v>
      </c>
      <c r="E1268" s="52">
        <f t="shared" si="61"/>
        <v>1.2946067057999999E-2</v>
      </c>
      <c r="BC1268" s="52">
        <f t="shared" si="59"/>
        <v>1.2946067057999999E-2</v>
      </c>
    </row>
    <row r="1269" spans="1:55" x14ac:dyDescent="0.25">
      <c r="A1269" s="54">
        <v>1264</v>
      </c>
      <c r="B1269">
        <v>1.2884335721999899E-2</v>
      </c>
      <c r="C1269" s="1">
        <f t="shared" si="60"/>
        <v>2</v>
      </c>
      <c r="D1269" s="54">
        <v>1264</v>
      </c>
      <c r="E1269" s="52">
        <f t="shared" si="61"/>
        <v>1.2884335721999899E-2</v>
      </c>
      <c r="BC1269" s="52">
        <f t="shared" si="59"/>
        <v>1.2884335721999899E-2</v>
      </c>
    </row>
    <row r="1270" spans="1:55" x14ac:dyDescent="0.25">
      <c r="A1270" s="54">
        <v>1265</v>
      </c>
      <c r="B1270">
        <v>1.2822894551999999E-2</v>
      </c>
      <c r="C1270" s="1">
        <f t="shared" si="60"/>
        <v>2</v>
      </c>
      <c r="D1270" s="54">
        <v>1265</v>
      </c>
      <c r="E1270" s="52">
        <f t="shared" si="61"/>
        <v>1.2822894551999999E-2</v>
      </c>
      <c r="BC1270" s="52">
        <f t="shared" si="59"/>
        <v>1.2822894551999999E-2</v>
      </c>
    </row>
    <row r="1271" spans="1:55" x14ac:dyDescent="0.25">
      <c r="A1271" s="54">
        <v>1266</v>
      </c>
      <c r="B1271">
        <v>1.2761742224E-2</v>
      </c>
      <c r="C1271" s="1">
        <f t="shared" si="60"/>
        <v>2</v>
      </c>
      <c r="D1271" s="54">
        <v>1266</v>
      </c>
      <c r="E1271" s="52">
        <f t="shared" si="61"/>
        <v>1.2761742224E-2</v>
      </c>
      <c r="BC1271" s="52">
        <f t="shared" si="59"/>
        <v>1.2761742224E-2</v>
      </c>
    </row>
    <row r="1272" spans="1:55" x14ac:dyDescent="0.25">
      <c r="A1272" s="54">
        <v>1267</v>
      </c>
      <c r="B1272">
        <v>1.27008774199999E-2</v>
      </c>
      <c r="C1272" s="1">
        <f t="shared" si="60"/>
        <v>2</v>
      </c>
      <c r="D1272" s="54">
        <v>1267</v>
      </c>
      <c r="E1272" s="52">
        <f t="shared" si="61"/>
        <v>1.27008774199999E-2</v>
      </c>
      <c r="BC1272" s="52">
        <f t="shared" si="59"/>
        <v>1.27008774199999E-2</v>
      </c>
    </row>
    <row r="1273" spans="1:55" x14ac:dyDescent="0.25">
      <c r="A1273" s="54">
        <v>1268</v>
      </c>
      <c r="B1273">
        <v>1.26402988219999E-2</v>
      </c>
      <c r="C1273" s="1">
        <f t="shared" si="60"/>
        <v>2</v>
      </c>
      <c r="D1273" s="54">
        <v>1268</v>
      </c>
      <c r="E1273" s="52">
        <f t="shared" si="61"/>
        <v>1.26402988219999E-2</v>
      </c>
      <c r="BC1273" s="52">
        <f t="shared" si="59"/>
        <v>1.26402988219999E-2</v>
      </c>
    </row>
    <row r="1274" spans="1:55" x14ac:dyDescent="0.25">
      <c r="A1274" s="54">
        <v>1269</v>
      </c>
      <c r="B1274">
        <v>1.25800051259999E-2</v>
      </c>
      <c r="C1274" s="1">
        <f t="shared" si="60"/>
        <v>2</v>
      </c>
      <c r="D1274" s="54">
        <v>1269</v>
      </c>
      <c r="E1274" s="52">
        <f t="shared" si="61"/>
        <v>1.25800051259999E-2</v>
      </c>
      <c r="BC1274" s="52">
        <f t="shared" si="59"/>
        <v>1.25800051259999E-2</v>
      </c>
    </row>
    <row r="1275" spans="1:55" x14ac:dyDescent="0.25">
      <c r="A1275" s="54">
        <v>1270</v>
      </c>
      <c r="B1275">
        <v>1.2519995026E-2</v>
      </c>
      <c r="C1275" s="1">
        <f t="shared" si="60"/>
        <v>2</v>
      </c>
      <c r="D1275" s="54">
        <v>1270</v>
      </c>
      <c r="E1275" s="52">
        <f t="shared" si="61"/>
        <v>1.2519995026E-2</v>
      </c>
      <c r="BC1275" s="52">
        <f t="shared" si="59"/>
        <v>1.2519995026E-2</v>
      </c>
    </row>
    <row r="1276" spans="1:55" x14ac:dyDescent="0.25">
      <c r="A1276" s="54">
        <v>1271</v>
      </c>
      <c r="B1276">
        <v>1.24602672259999E-2</v>
      </c>
      <c r="C1276" s="1">
        <f t="shared" si="60"/>
        <v>2</v>
      </c>
      <c r="D1276" s="54">
        <v>1271</v>
      </c>
      <c r="E1276" s="52">
        <f t="shared" si="61"/>
        <v>1.24602672259999E-2</v>
      </c>
      <c r="BC1276" s="52">
        <f t="shared" si="59"/>
        <v>1.24602672259999E-2</v>
      </c>
    </row>
    <row r="1277" spans="1:55" x14ac:dyDescent="0.25">
      <c r="A1277" s="54">
        <v>1272</v>
      </c>
      <c r="B1277">
        <v>1.24008204339999E-2</v>
      </c>
      <c r="C1277" s="1">
        <f t="shared" si="60"/>
        <v>2</v>
      </c>
      <c r="D1277" s="54">
        <v>1272</v>
      </c>
      <c r="E1277" s="52">
        <f t="shared" si="61"/>
        <v>1.24008204339999E-2</v>
      </c>
      <c r="BC1277" s="52">
        <f t="shared" si="59"/>
        <v>1.24008204339999E-2</v>
      </c>
    </row>
    <row r="1278" spans="1:55" x14ac:dyDescent="0.25">
      <c r="A1278" s="54">
        <v>1273</v>
      </c>
      <c r="B1278">
        <v>1.2341653364E-2</v>
      </c>
      <c r="C1278" s="1">
        <f t="shared" si="60"/>
        <v>2</v>
      </c>
      <c r="D1278" s="54">
        <v>1273</v>
      </c>
      <c r="E1278" s="52">
        <f t="shared" si="61"/>
        <v>1.2341653364E-2</v>
      </c>
      <c r="BC1278" s="52">
        <f t="shared" si="59"/>
        <v>1.2341653364E-2</v>
      </c>
    </row>
    <row r="1279" spans="1:55" x14ac:dyDescent="0.25">
      <c r="A1279" s="54">
        <v>1274</v>
      </c>
      <c r="B1279">
        <v>1.2282764737999999E-2</v>
      </c>
      <c r="C1279" s="1">
        <f t="shared" si="60"/>
        <v>2</v>
      </c>
      <c r="D1279" s="54">
        <v>1274</v>
      </c>
      <c r="E1279" s="52">
        <f t="shared" si="61"/>
        <v>1.2282764737999999E-2</v>
      </c>
      <c r="BC1279" s="52">
        <f t="shared" si="59"/>
        <v>1.2282764737999999E-2</v>
      </c>
    </row>
    <row r="1280" spans="1:55" x14ac:dyDescent="0.25">
      <c r="A1280" s="54">
        <v>1275</v>
      </c>
      <c r="B1280">
        <v>1.22241532759999E-2</v>
      </c>
      <c r="C1280" s="1">
        <f t="shared" si="60"/>
        <v>2</v>
      </c>
      <c r="D1280" s="54">
        <v>1275</v>
      </c>
      <c r="E1280" s="52">
        <f t="shared" si="61"/>
        <v>1.22241532759999E-2</v>
      </c>
      <c r="BC1280" s="52">
        <f t="shared" si="59"/>
        <v>1.22241532759999E-2</v>
      </c>
    </row>
    <row r="1281" spans="1:55" x14ac:dyDescent="0.25">
      <c r="A1281" s="54">
        <v>1276</v>
      </c>
      <c r="B1281">
        <v>1.2165817714E-2</v>
      </c>
      <c r="C1281" s="1">
        <f t="shared" si="60"/>
        <v>2</v>
      </c>
      <c r="D1281" s="54">
        <v>1276</v>
      </c>
      <c r="E1281" s="52">
        <f t="shared" si="61"/>
        <v>1.2165817714E-2</v>
      </c>
      <c r="BC1281" s="52">
        <f t="shared" si="59"/>
        <v>1.2165817714E-2</v>
      </c>
    </row>
    <row r="1282" spans="1:55" x14ac:dyDescent="0.25">
      <c r="A1282" s="54">
        <v>1277</v>
      </c>
      <c r="B1282">
        <v>1.21077567839999E-2</v>
      </c>
      <c r="C1282" s="1">
        <f t="shared" si="60"/>
        <v>2</v>
      </c>
      <c r="D1282" s="54">
        <v>1277</v>
      </c>
      <c r="E1282" s="52">
        <f t="shared" si="61"/>
        <v>1.21077567839999E-2</v>
      </c>
      <c r="BC1282" s="52">
        <f t="shared" si="59"/>
        <v>1.21077567839999E-2</v>
      </c>
    </row>
    <row r="1283" spans="1:55" x14ac:dyDescent="0.25">
      <c r="A1283" s="54">
        <v>1278</v>
      </c>
      <c r="B1283">
        <v>1.2049969230000001E-2</v>
      </c>
      <c r="C1283" s="1">
        <f t="shared" si="60"/>
        <v>2</v>
      </c>
      <c r="D1283" s="54">
        <v>1278</v>
      </c>
      <c r="E1283" s="52">
        <f t="shared" si="61"/>
        <v>1.2049969230000001E-2</v>
      </c>
      <c r="BC1283" s="52">
        <f t="shared" si="59"/>
        <v>1.2049969230000001E-2</v>
      </c>
    </row>
    <row r="1284" spans="1:55" x14ac:dyDescent="0.25">
      <c r="A1284" s="54">
        <v>1279</v>
      </c>
      <c r="B1284">
        <v>1.1992453798E-2</v>
      </c>
      <c r="C1284" s="1">
        <f t="shared" si="60"/>
        <v>2</v>
      </c>
      <c r="D1284" s="54">
        <v>1279</v>
      </c>
      <c r="E1284" s="52">
        <f t="shared" si="61"/>
        <v>1.1992453798E-2</v>
      </c>
      <c r="BC1284" s="52">
        <f t="shared" si="59"/>
        <v>1.1992453798E-2</v>
      </c>
    </row>
    <row r="1285" spans="1:55" x14ac:dyDescent="0.25">
      <c r="A1285" s="54">
        <v>1280</v>
      </c>
      <c r="B1285">
        <v>1.19352092419999E-2</v>
      </c>
      <c r="C1285" s="1">
        <f t="shared" si="60"/>
        <v>2</v>
      </c>
      <c r="D1285" s="54">
        <v>1280</v>
      </c>
      <c r="E1285" s="52">
        <f t="shared" si="61"/>
        <v>1.19352092419999E-2</v>
      </c>
      <c r="BC1285" s="52">
        <f t="shared" ref="BC1285:BC1348" si="62">B1285</f>
        <v>1.19352092419999E-2</v>
      </c>
    </row>
    <row r="1286" spans="1:55" x14ac:dyDescent="0.25">
      <c r="A1286" s="54">
        <v>1281</v>
      </c>
      <c r="B1286">
        <v>1.1878234316E-2</v>
      </c>
      <c r="C1286" s="1">
        <f t="shared" ref="C1286:C1349" si="63">IF(ROW()-$C$4&lt;=$C$2,1,2)</f>
        <v>2</v>
      </c>
      <c r="D1286" s="54">
        <v>1281</v>
      </c>
      <c r="E1286" s="52">
        <f t="shared" ref="E1286:E1349" si="64">B1286</f>
        <v>1.1878234316E-2</v>
      </c>
      <c r="BC1286" s="52">
        <f t="shared" si="62"/>
        <v>1.1878234316E-2</v>
      </c>
    </row>
    <row r="1287" spans="1:55" x14ac:dyDescent="0.25">
      <c r="A1287" s="54">
        <v>1282</v>
      </c>
      <c r="B1287">
        <v>1.1821527785999901E-2</v>
      </c>
      <c r="C1287" s="1">
        <f t="shared" si="63"/>
        <v>2</v>
      </c>
      <c r="D1287" s="54">
        <v>1282</v>
      </c>
      <c r="E1287" s="52">
        <f t="shared" si="64"/>
        <v>1.1821527785999901E-2</v>
      </c>
      <c r="BC1287" s="52">
        <f t="shared" si="62"/>
        <v>1.1821527785999901E-2</v>
      </c>
    </row>
    <row r="1288" spans="1:55" x14ac:dyDescent="0.25">
      <c r="A1288" s="54">
        <v>1283</v>
      </c>
      <c r="B1288">
        <v>1.17650884219999E-2</v>
      </c>
      <c r="C1288" s="1">
        <f t="shared" si="63"/>
        <v>2</v>
      </c>
      <c r="D1288" s="54">
        <v>1283</v>
      </c>
      <c r="E1288" s="52">
        <f t="shared" si="64"/>
        <v>1.17650884219999E-2</v>
      </c>
      <c r="BC1288" s="52">
        <f t="shared" si="62"/>
        <v>1.17650884219999E-2</v>
      </c>
    </row>
    <row r="1289" spans="1:55" x14ac:dyDescent="0.25">
      <c r="A1289" s="54">
        <v>1284</v>
      </c>
      <c r="B1289">
        <v>1.1708914993999999E-2</v>
      </c>
      <c r="C1289" s="1">
        <f t="shared" si="63"/>
        <v>2</v>
      </c>
      <c r="D1289" s="54">
        <v>1284</v>
      </c>
      <c r="E1289" s="52">
        <f t="shared" si="64"/>
        <v>1.1708914993999999E-2</v>
      </c>
      <c r="BC1289" s="52">
        <f t="shared" si="62"/>
        <v>1.1708914993999999E-2</v>
      </c>
    </row>
    <row r="1290" spans="1:55" x14ac:dyDescent="0.25">
      <c r="A1290" s="54">
        <v>1285</v>
      </c>
      <c r="B1290">
        <v>1.1653006283999999E-2</v>
      </c>
      <c r="C1290" s="1">
        <f t="shared" si="63"/>
        <v>2</v>
      </c>
      <c r="D1290" s="54">
        <v>1285</v>
      </c>
      <c r="E1290" s="52">
        <f t="shared" si="64"/>
        <v>1.1653006283999999E-2</v>
      </c>
      <c r="BC1290" s="52">
        <f t="shared" si="62"/>
        <v>1.1653006283999999E-2</v>
      </c>
    </row>
    <row r="1291" spans="1:55" x14ac:dyDescent="0.25">
      <c r="A1291" s="54">
        <v>1286</v>
      </c>
      <c r="B1291">
        <v>1.1597361076E-2</v>
      </c>
      <c r="C1291" s="1">
        <f t="shared" si="63"/>
        <v>2</v>
      </c>
      <c r="D1291" s="54">
        <v>1286</v>
      </c>
      <c r="E1291" s="52">
        <f t="shared" si="64"/>
        <v>1.1597361076E-2</v>
      </c>
      <c r="BC1291" s="52">
        <f t="shared" si="62"/>
        <v>1.1597361076E-2</v>
      </c>
    </row>
    <row r="1292" spans="1:55" x14ac:dyDescent="0.25">
      <c r="A1292" s="54">
        <v>1287</v>
      </c>
      <c r="B1292">
        <v>1.15419781599999E-2</v>
      </c>
      <c r="C1292" s="1">
        <f t="shared" si="63"/>
        <v>2</v>
      </c>
      <c r="D1292" s="54">
        <v>1287</v>
      </c>
      <c r="E1292" s="52">
        <f t="shared" si="64"/>
        <v>1.15419781599999E-2</v>
      </c>
      <c r="BC1292" s="52">
        <f t="shared" si="62"/>
        <v>1.15419781599999E-2</v>
      </c>
    </row>
    <row r="1293" spans="1:55" x14ac:dyDescent="0.25">
      <c r="A1293" s="54">
        <v>1288</v>
      </c>
      <c r="B1293">
        <v>1.14868563319999E-2</v>
      </c>
      <c r="C1293" s="1">
        <f t="shared" si="63"/>
        <v>2</v>
      </c>
      <c r="D1293" s="54">
        <v>1288</v>
      </c>
      <c r="E1293" s="52">
        <f t="shared" si="64"/>
        <v>1.14868563319999E-2</v>
      </c>
      <c r="BC1293" s="52">
        <f t="shared" si="62"/>
        <v>1.14868563319999E-2</v>
      </c>
    </row>
    <row r="1294" spans="1:55" x14ac:dyDescent="0.25">
      <c r="A1294" s="54">
        <v>1289</v>
      </c>
      <c r="B1294">
        <v>1.1431994387999999E-2</v>
      </c>
      <c r="C1294" s="1">
        <f t="shared" si="63"/>
        <v>2</v>
      </c>
      <c r="D1294" s="54">
        <v>1289</v>
      </c>
      <c r="E1294" s="52">
        <f t="shared" si="64"/>
        <v>1.1431994387999999E-2</v>
      </c>
      <c r="BC1294" s="52">
        <f t="shared" si="62"/>
        <v>1.1431994387999999E-2</v>
      </c>
    </row>
    <row r="1295" spans="1:55" x14ac:dyDescent="0.25">
      <c r="A1295" s="54">
        <v>1290</v>
      </c>
      <c r="B1295">
        <v>1.1377391137999999E-2</v>
      </c>
      <c r="C1295" s="1">
        <f t="shared" si="63"/>
        <v>2</v>
      </c>
      <c r="D1295" s="54">
        <v>1290</v>
      </c>
      <c r="E1295" s="52">
        <f t="shared" si="64"/>
        <v>1.1377391137999999E-2</v>
      </c>
      <c r="BC1295" s="52">
        <f t="shared" si="62"/>
        <v>1.1377391137999999E-2</v>
      </c>
    </row>
    <row r="1296" spans="1:55" x14ac:dyDescent="0.25">
      <c r="A1296" s="54">
        <v>1291</v>
      </c>
      <c r="B1296">
        <v>1.13230453919999E-2</v>
      </c>
      <c r="C1296" s="1">
        <f t="shared" si="63"/>
        <v>2</v>
      </c>
      <c r="D1296" s="54">
        <v>1291</v>
      </c>
      <c r="E1296" s="52">
        <f t="shared" si="64"/>
        <v>1.13230453919999E-2</v>
      </c>
      <c r="BC1296" s="52">
        <f t="shared" si="62"/>
        <v>1.13230453919999E-2</v>
      </c>
    </row>
    <row r="1297" spans="1:55" x14ac:dyDescent="0.25">
      <c r="A1297" s="54">
        <v>1292</v>
      </c>
      <c r="B1297">
        <v>1.1268955964E-2</v>
      </c>
      <c r="C1297" s="1">
        <f t="shared" si="63"/>
        <v>2</v>
      </c>
      <c r="D1297" s="54">
        <v>1292</v>
      </c>
      <c r="E1297" s="52">
        <f t="shared" si="64"/>
        <v>1.1268955964E-2</v>
      </c>
      <c r="BC1297" s="52">
        <f t="shared" si="62"/>
        <v>1.1268955964E-2</v>
      </c>
    </row>
    <row r="1298" spans="1:55" x14ac:dyDescent="0.25">
      <c r="A1298" s="54">
        <v>1293</v>
      </c>
      <c r="B1298">
        <v>1.1215121678E-2</v>
      </c>
      <c r="C1298" s="1">
        <f t="shared" si="63"/>
        <v>2</v>
      </c>
      <c r="D1298" s="54">
        <v>1293</v>
      </c>
      <c r="E1298" s="52">
        <f t="shared" si="64"/>
        <v>1.1215121678E-2</v>
      </c>
      <c r="BC1298" s="52">
        <f t="shared" si="62"/>
        <v>1.1215121678E-2</v>
      </c>
    </row>
    <row r="1299" spans="1:55" x14ac:dyDescent="0.25">
      <c r="A1299" s="54">
        <v>1294</v>
      </c>
      <c r="B1299">
        <v>1.1161541358E-2</v>
      </c>
      <c r="C1299" s="1">
        <f t="shared" si="63"/>
        <v>2</v>
      </c>
      <c r="D1299" s="54">
        <v>1294</v>
      </c>
      <c r="E1299" s="52">
        <f t="shared" si="64"/>
        <v>1.1161541358E-2</v>
      </c>
      <c r="BC1299" s="52">
        <f t="shared" si="62"/>
        <v>1.1161541358E-2</v>
      </c>
    </row>
    <row r="1300" spans="1:55" x14ac:dyDescent="0.25">
      <c r="A1300" s="54">
        <v>1295</v>
      </c>
      <c r="B1300">
        <v>1.11082138359999E-2</v>
      </c>
      <c r="C1300" s="1">
        <f t="shared" si="63"/>
        <v>2</v>
      </c>
      <c r="D1300" s="54">
        <v>1295</v>
      </c>
      <c r="E1300" s="52">
        <f t="shared" si="64"/>
        <v>1.11082138359999E-2</v>
      </c>
      <c r="BC1300" s="52">
        <f t="shared" si="62"/>
        <v>1.11082138359999E-2</v>
      </c>
    </row>
    <row r="1301" spans="1:55" x14ac:dyDescent="0.25">
      <c r="A1301" s="54">
        <v>1296</v>
      </c>
      <c r="B1301">
        <v>1.1055137947999999E-2</v>
      </c>
      <c r="C1301" s="1">
        <f t="shared" si="63"/>
        <v>2</v>
      </c>
      <c r="D1301" s="54">
        <v>1296</v>
      </c>
      <c r="E1301" s="52">
        <f t="shared" si="64"/>
        <v>1.1055137947999999E-2</v>
      </c>
      <c r="BC1301" s="52">
        <f t="shared" si="62"/>
        <v>1.1055137947999999E-2</v>
      </c>
    </row>
    <row r="1302" spans="1:55" x14ac:dyDescent="0.25">
      <c r="A1302" s="54">
        <v>1297</v>
      </c>
      <c r="B1302">
        <v>1.1002312536E-2</v>
      </c>
      <c r="C1302" s="1">
        <f t="shared" si="63"/>
        <v>2</v>
      </c>
      <c r="D1302" s="54">
        <v>1297</v>
      </c>
      <c r="E1302" s="52">
        <f t="shared" si="64"/>
        <v>1.1002312536E-2</v>
      </c>
      <c r="BC1302" s="52">
        <f t="shared" si="62"/>
        <v>1.1002312536E-2</v>
      </c>
    </row>
    <row r="1303" spans="1:55" x14ac:dyDescent="0.25">
      <c r="A1303" s="54">
        <v>1298</v>
      </c>
      <c r="B1303">
        <v>1.0949736446000001E-2</v>
      </c>
      <c r="C1303" s="1">
        <f t="shared" si="63"/>
        <v>2</v>
      </c>
      <c r="D1303" s="54">
        <v>1298</v>
      </c>
      <c r="E1303" s="52">
        <f t="shared" si="64"/>
        <v>1.0949736446000001E-2</v>
      </c>
      <c r="BC1303" s="52">
        <f t="shared" si="62"/>
        <v>1.0949736446000001E-2</v>
      </c>
    </row>
    <row r="1304" spans="1:55" x14ac:dyDescent="0.25">
      <c r="A1304" s="54">
        <v>1299</v>
      </c>
      <c r="B1304">
        <v>1.0897408532E-2</v>
      </c>
      <c r="C1304" s="1">
        <f t="shared" si="63"/>
        <v>2</v>
      </c>
      <c r="D1304" s="54">
        <v>1299</v>
      </c>
      <c r="E1304" s="52">
        <f t="shared" si="64"/>
        <v>1.0897408532E-2</v>
      </c>
      <c r="BC1304" s="52">
        <f t="shared" si="62"/>
        <v>1.0897408532E-2</v>
      </c>
    </row>
    <row r="1305" spans="1:55" x14ac:dyDescent="0.25">
      <c r="A1305" s="54">
        <v>1300</v>
      </c>
      <c r="B1305">
        <v>1.0845327647999999E-2</v>
      </c>
      <c r="C1305" s="1">
        <f t="shared" si="63"/>
        <v>2</v>
      </c>
      <c r="D1305" s="54">
        <v>1300</v>
      </c>
      <c r="E1305" s="52">
        <f t="shared" si="64"/>
        <v>1.0845327647999999E-2</v>
      </c>
      <c r="BC1305" s="52">
        <f t="shared" si="62"/>
        <v>1.0845327647999999E-2</v>
      </c>
    </row>
    <row r="1306" spans="1:55" x14ac:dyDescent="0.25">
      <c r="A1306" s="54">
        <v>1301</v>
      </c>
      <c r="B1306">
        <v>1.07934926559999E-2</v>
      </c>
      <c r="C1306" s="1">
        <f t="shared" si="63"/>
        <v>2</v>
      </c>
      <c r="D1306" s="54">
        <v>1301</v>
      </c>
      <c r="E1306" s="52">
        <f t="shared" si="64"/>
        <v>1.07934926559999E-2</v>
      </c>
      <c r="BC1306" s="52">
        <f t="shared" si="62"/>
        <v>1.07934926559999E-2</v>
      </c>
    </row>
    <row r="1307" spans="1:55" x14ac:dyDescent="0.25">
      <c r="A1307" s="54">
        <v>1302</v>
      </c>
      <c r="B1307">
        <v>1.0741902423999999E-2</v>
      </c>
      <c r="C1307" s="1">
        <f t="shared" si="63"/>
        <v>2</v>
      </c>
      <c r="D1307" s="54">
        <v>1302</v>
      </c>
      <c r="E1307" s="52">
        <f t="shared" si="64"/>
        <v>1.0741902423999999E-2</v>
      </c>
      <c r="BC1307" s="52">
        <f t="shared" si="62"/>
        <v>1.0741902423999999E-2</v>
      </c>
    </row>
    <row r="1308" spans="1:55" x14ac:dyDescent="0.25">
      <c r="A1308" s="54">
        <v>1303</v>
      </c>
      <c r="B1308">
        <v>1.0690555823999999E-2</v>
      </c>
      <c r="C1308" s="1">
        <f t="shared" si="63"/>
        <v>2</v>
      </c>
      <c r="D1308" s="54">
        <v>1303</v>
      </c>
      <c r="E1308" s="52">
        <f t="shared" si="64"/>
        <v>1.0690555823999999E-2</v>
      </c>
      <c r="BC1308" s="52">
        <f t="shared" si="62"/>
        <v>1.0690555823999999E-2</v>
      </c>
    </row>
    <row r="1309" spans="1:55" x14ac:dyDescent="0.25">
      <c r="A1309" s="54">
        <v>1304</v>
      </c>
      <c r="B1309">
        <v>1.06394517299999E-2</v>
      </c>
      <c r="C1309" s="1">
        <f t="shared" si="63"/>
        <v>2</v>
      </c>
      <c r="D1309" s="54">
        <v>1304</v>
      </c>
      <c r="E1309" s="52">
        <f t="shared" si="64"/>
        <v>1.06394517299999E-2</v>
      </c>
      <c r="BC1309" s="52">
        <f t="shared" si="62"/>
        <v>1.06394517299999E-2</v>
      </c>
    </row>
    <row r="1310" spans="1:55" x14ac:dyDescent="0.25">
      <c r="A1310" s="54">
        <v>1305</v>
      </c>
      <c r="B1310">
        <v>1.0588589025999901E-2</v>
      </c>
      <c r="C1310" s="1">
        <f t="shared" si="63"/>
        <v>2</v>
      </c>
      <c r="D1310" s="54">
        <v>1305</v>
      </c>
      <c r="E1310" s="52">
        <f t="shared" si="64"/>
        <v>1.0588589025999901E-2</v>
      </c>
      <c r="BC1310" s="52">
        <f t="shared" si="62"/>
        <v>1.0588589025999901E-2</v>
      </c>
    </row>
    <row r="1311" spans="1:55" x14ac:dyDescent="0.25">
      <c r="A1311" s="54">
        <v>1306</v>
      </c>
      <c r="B1311">
        <v>1.0537966598E-2</v>
      </c>
      <c r="C1311" s="1">
        <f t="shared" si="63"/>
        <v>2</v>
      </c>
      <c r="D1311" s="54">
        <v>1306</v>
      </c>
      <c r="E1311" s="52">
        <f t="shared" si="64"/>
        <v>1.0537966598E-2</v>
      </c>
      <c r="BC1311" s="52">
        <f t="shared" si="62"/>
        <v>1.0537966598E-2</v>
      </c>
    </row>
    <row r="1312" spans="1:55" x14ac:dyDescent="0.25">
      <c r="A1312" s="54">
        <v>1307</v>
      </c>
      <c r="B1312">
        <v>1.04875833359999E-2</v>
      </c>
      <c r="C1312" s="1">
        <f t="shared" si="63"/>
        <v>2</v>
      </c>
      <c r="D1312" s="54">
        <v>1307</v>
      </c>
      <c r="E1312" s="52">
        <f t="shared" si="64"/>
        <v>1.04875833359999E-2</v>
      </c>
      <c r="BC1312" s="52">
        <f t="shared" si="62"/>
        <v>1.04875833359999E-2</v>
      </c>
    </row>
    <row r="1313" spans="1:55" x14ac:dyDescent="0.25">
      <c r="A1313" s="54">
        <v>1308</v>
      </c>
      <c r="B1313">
        <v>1.04374381379999E-2</v>
      </c>
      <c r="C1313" s="1">
        <f t="shared" si="63"/>
        <v>2</v>
      </c>
      <c r="D1313" s="54">
        <v>1308</v>
      </c>
      <c r="E1313" s="52">
        <f t="shared" si="64"/>
        <v>1.04374381379999E-2</v>
      </c>
      <c r="BC1313" s="52">
        <f t="shared" si="62"/>
        <v>1.04374381379999E-2</v>
      </c>
    </row>
    <row r="1314" spans="1:55" x14ac:dyDescent="0.25">
      <c r="A1314" s="54">
        <v>1309</v>
      </c>
      <c r="B1314">
        <v>1.03875299019999E-2</v>
      </c>
      <c r="C1314" s="1">
        <f t="shared" si="63"/>
        <v>2</v>
      </c>
      <c r="D1314" s="54">
        <v>1309</v>
      </c>
      <c r="E1314" s="52">
        <f t="shared" si="64"/>
        <v>1.03875299019999E-2</v>
      </c>
      <c r="BC1314" s="52">
        <f t="shared" si="62"/>
        <v>1.03875299019999E-2</v>
      </c>
    </row>
    <row r="1315" spans="1:55" x14ac:dyDescent="0.25">
      <c r="A1315" s="54">
        <v>1310</v>
      </c>
      <c r="B1315">
        <v>1.0337857537999999E-2</v>
      </c>
      <c r="C1315" s="1">
        <f t="shared" si="63"/>
        <v>2</v>
      </c>
      <c r="D1315" s="54">
        <v>1310</v>
      </c>
      <c r="E1315" s="52">
        <f t="shared" si="64"/>
        <v>1.0337857537999999E-2</v>
      </c>
      <c r="BC1315" s="52">
        <f t="shared" si="62"/>
        <v>1.0337857537999999E-2</v>
      </c>
    </row>
    <row r="1316" spans="1:55" x14ac:dyDescent="0.25">
      <c r="A1316" s="54">
        <v>1311</v>
      </c>
      <c r="B1316">
        <v>1.02884199539999E-2</v>
      </c>
      <c r="C1316" s="1">
        <f t="shared" si="63"/>
        <v>2</v>
      </c>
      <c r="D1316" s="54">
        <v>1311</v>
      </c>
      <c r="E1316" s="52">
        <f t="shared" si="64"/>
        <v>1.02884199539999E-2</v>
      </c>
      <c r="BC1316" s="52">
        <f t="shared" si="62"/>
        <v>1.02884199539999E-2</v>
      </c>
    </row>
    <row r="1317" spans="1:55" x14ac:dyDescent="0.25">
      <c r="A1317" s="54">
        <v>1312</v>
      </c>
      <c r="B1317">
        <v>1.0239216066E-2</v>
      </c>
      <c r="C1317" s="1">
        <f t="shared" si="63"/>
        <v>2</v>
      </c>
      <c r="D1317" s="54">
        <v>1312</v>
      </c>
      <c r="E1317" s="52">
        <f t="shared" si="64"/>
        <v>1.0239216066E-2</v>
      </c>
      <c r="BC1317" s="52">
        <f t="shared" si="62"/>
        <v>1.0239216066E-2</v>
      </c>
    </row>
    <row r="1318" spans="1:55" x14ac:dyDescent="0.25">
      <c r="A1318" s="54">
        <v>1313</v>
      </c>
      <c r="B1318">
        <v>1.0190244794000001E-2</v>
      </c>
      <c r="C1318" s="1">
        <f t="shared" si="63"/>
        <v>2</v>
      </c>
      <c r="D1318" s="54">
        <v>1313</v>
      </c>
      <c r="E1318" s="52">
        <f t="shared" si="64"/>
        <v>1.0190244794000001E-2</v>
      </c>
      <c r="BC1318" s="52">
        <f t="shared" si="62"/>
        <v>1.0190244794000001E-2</v>
      </c>
    </row>
    <row r="1319" spans="1:55" x14ac:dyDescent="0.25">
      <c r="A1319" s="54">
        <v>1314</v>
      </c>
      <c r="B1319">
        <v>1.0141505063999899E-2</v>
      </c>
      <c r="C1319" s="1">
        <f t="shared" si="63"/>
        <v>2</v>
      </c>
      <c r="D1319" s="54">
        <v>1314</v>
      </c>
      <c r="E1319" s="52">
        <f t="shared" si="64"/>
        <v>1.0141505063999899E-2</v>
      </c>
      <c r="BC1319" s="52">
        <f t="shared" si="62"/>
        <v>1.0141505063999899E-2</v>
      </c>
    </row>
    <row r="1320" spans="1:55" x14ac:dyDescent="0.25">
      <c r="A1320" s="54">
        <v>1315</v>
      </c>
      <c r="B1320">
        <v>1.00929958039999E-2</v>
      </c>
      <c r="C1320" s="1">
        <f t="shared" si="63"/>
        <v>2</v>
      </c>
      <c r="D1320" s="54">
        <v>1315</v>
      </c>
      <c r="E1320" s="52">
        <f t="shared" si="64"/>
        <v>1.00929958039999E-2</v>
      </c>
      <c r="BC1320" s="52">
        <f t="shared" si="62"/>
        <v>1.00929958039999E-2</v>
      </c>
    </row>
    <row r="1321" spans="1:55" x14ac:dyDescent="0.25">
      <c r="A1321" s="54">
        <v>1316</v>
      </c>
      <c r="B1321">
        <v>1.00447159519999E-2</v>
      </c>
      <c r="C1321" s="1">
        <f t="shared" si="63"/>
        <v>2</v>
      </c>
      <c r="D1321" s="54">
        <v>1316</v>
      </c>
      <c r="E1321" s="52">
        <f t="shared" si="64"/>
        <v>1.00447159519999E-2</v>
      </c>
      <c r="BC1321" s="52">
        <f t="shared" si="62"/>
        <v>1.00447159519999E-2</v>
      </c>
    </row>
    <row r="1322" spans="1:55" x14ac:dyDescent="0.25">
      <c r="A1322" s="54">
        <v>1317</v>
      </c>
      <c r="B1322">
        <v>9.9966644440000006E-3</v>
      </c>
      <c r="C1322" s="1">
        <f t="shared" si="63"/>
        <v>2</v>
      </c>
      <c r="D1322" s="54">
        <v>1317</v>
      </c>
      <c r="E1322" s="52">
        <f t="shared" si="64"/>
        <v>9.9966644440000006E-3</v>
      </c>
      <c r="BC1322" s="52">
        <f t="shared" si="62"/>
        <v>9.9966644440000006E-3</v>
      </c>
    </row>
    <row r="1323" spans="1:55" x14ac:dyDescent="0.25">
      <c r="A1323" s="54">
        <v>1318</v>
      </c>
      <c r="B1323">
        <v>9.9488402239999996E-3</v>
      </c>
      <c r="C1323" s="1">
        <f t="shared" si="63"/>
        <v>2</v>
      </c>
      <c r="D1323" s="54">
        <v>1318</v>
      </c>
      <c r="E1323" s="52">
        <f t="shared" si="64"/>
        <v>9.9488402239999996E-3</v>
      </c>
      <c r="BC1323" s="52">
        <f t="shared" si="62"/>
        <v>9.9488402239999996E-3</v>
      </c>
    </row>
    <row r="1324" spans="1:55" x14ac:dyDescent="0.25">
      <c r="A1324" s="54">
        <v>1319</v>
      </c>
      <c r="B1324">
        <v>9.9012422399999897E-3</v>
      </c>
      <c r="C1324" s="1">
        <f t="shared" si="63"/>
        <v>2</v>
      </c>
      <c r="D1324" s="54">
        <v>1319</v>
      </c>
      <c r="E1324" s="52">
        <f t="shared" si="64"/>
        <v>9.9012422399999897E-3</v>
      </c>
      <c r="BC1324" s="52">
        <f t="shared" si="62"/>
        <v>9.9012422399999897E-3</v>
      </c>
    </row>
    <row r="1325" spans="1:55" x14ac:dyDescent="0.25">
      <c r="A1325" s="54">
        <v>1320</v>
      </c>
      <c r="B1325">
        <v>9.8538694479999994E-3</v>
      </c>
      <c r="C1325" s="1">
        <f t="shared" si="63"/>
        <v>2</v>
      </c>
      <c r="D1325" s="54">
        <v>1320</v>
      </c>
      <c r="E1325" s="52">
        <f t="shared" si="64"/>
        <v>9.8538694479999994E-3</v>
      </c>
      <c r="BC1325" s="52">
        <f t="shared" si="62"/>
        <v>9.8538694479999994E-3</v>
      </c>
    </row>
    <row r="1326" spans="1:55" x14ac:dyDescent="0.25">
      <c r="A1326" s="54">
        <v>1321</v>
      </c>
      <c r="B1326">
        <v>9.8067208039999895E-3</v>
      </c>
      <c r="C1326" s="1">
        <f t="shared" si="63"/>
        <v>2</v>
      </c>
      <c r="D1326" s="54">
        <v>1321</v>
      </c>
      <c r="E1326" s="52">
        <f t="shared" si="64"/>
        <v>9.8067208039999895E-3</v>
      </c>
      <c r="BC1326" s="52">
        <f t="shared" si="62"/>
        <v>9.8067208039999895E-3</v>
      </c>
    </row>
    <row r="1327" spans="1:55" x14ac:dyDescent="0.25">
      <c r="A1327" s="54">
        <v>1322</v>
      </c>
      <c r="B1327">
        <v>9.7597952719999902E-3</v>
      </c>
      <c r="C1327" s="1">
        <f t="shared" si="63"/>
        <v>2</v>
      </c>
      <c r="D1327" s="54">
        <v>1322</v>
      </c>
      <c r="E1327" s="52">
        <f t="shared" si="64"/>
        <v>9.7597952719999902E-3</v>
      </c>
      <c r="BC1327" s="52">
        <f t="shared" si="62"/>
        <v>9.7597952719999902E-3</v>
      </c>
    </row>
    <row r="1328" spans="1:55" x14ac:dyDescent="0.25">
      <c r="A1328" s="54">
        <v>1323</v>
      </c>
      <c r="B1328">
        <v>9.7130918159999899E-3</v>
      </c>
      <c r="C1328" s="1">
        <f t="shared" si="63"/>
        <v>2</v>
      </c>
      <c r="D1328" s="54">
        <v>1323</v>
      </c>
      <c r="E1328" s="52">
        <f t="shared" si="64"/>
        <v>9.7130918159999899E-3</v>
      </c>
      <c r="BC1328" s="52">
        <f t="shared" si="62"/>
        <v>9.7130918159999899E-3</v>
      </c>
    </row>
    <row r="1329" spans="1:55" x14ac:dyDescent="0.25">
      <c r="A1329" s="54">
        <v>1324</v>
      </c>
      <c r="B1329">
        <v>9.6666094079999997E-3</v>
      </c>
      <c r="C1329" s="1">
        <f t="shared" si="63"/>
        <v>2</v>
      </c>
      <c r="D1329" s="54">
        <v>1324</v>
      </c>
      <c r="E1329" s="52">
        <f t="shared" si="64"/>
        <v>9.6666094079999997E-3</v>
      </c>
      <c r="BC1329" s="52">
        <f t="shared" si="62"/>
        <v>9.6666094079999997E-3</v>
      </c>
    </row>
    <row r="1330" spans="1:55" x14ac:dyDescent="0.25">
      <c r="A1330" s="54">
        <v>1325</v>
      </c>
      <c r="B1330">
        <v>9.6203470279999995E-3</v>
      </c>
      <c r="C1330" s="1">
        <f t="shared" si="63"/>
        <v>2</v>
      </c>
      <c r="D1330" s="54">
        <v>1325</v>
      </c>
      <c r="E1330" s="52">
        <f t="shared" si="64"/>
        <v>9.6203470279999995E-3</v>
      </c>
      <c r="BC1330" s="52">
        <f t="shared" si="62"/>
        <v>9.6203470279999995E-3</v>
      </c>
    </row>
    <row r="1331" spans="1:55" x14ac:dyDescent="0.25">
      <c r="A1331" s="54">
        <v>1326</v>
      </c>
      <c r="B1331">
        <v>9.5743036520000002E-3</v>
      </c>
      <c r="C1331" s="1">
        <f t="shared" si="63"/>
        <v>2</v>
      </c>
      <c r="D1331" s="54">
        <v>1326</v>
      </c>
      <c r="E1331" s="52">
        <f t="shared" si="64"/>
        <v>9.5743036520000002E-3</v>
      </c>
      <c r="BC1331" s="52">
        <f t="shared" si="62"/>
        <v>9.5743036520000002E-3</v>
      </c>
    </row>
    <row r="1332" spans="1:55" x14ac:dyDescent="0.25">
      <c r="A1332" s="54">
        <v>1327</v>
      </c>
      <c r="B1332">
        <v>9.5284782680000006E-3</v>
      </c>
      <c r="C1332" s="1">
        <f t="shared" si="63"/>
        <v>2</v>
      </c>
      <c r="D1332" s="54">
        <v>1327</v>
      </c>
      <c r="E1332" s="52">
        <f t="shared" si="64"/>
        <v>9.5284782680000006E-3</v>
      </c>
      <c r="BC1332" s="52">
        <f t="shared" si="62"/>
        <v>9.5284782680000006E-3</v>
      </c>
    </row>
    <row r="1333" spans="1:55" x14ac:dyDescent="0.25">
      <c r="A1333" s="54">
        <v>1328</v>
      </c>
      <c r="B1333">
        <v>9.4828698639999997E-3</v>
      </c>
      <c r="C1333" s="1">
        <f t="shared" si="63"/>
        <v>2</v>
      </c>
      <c r="D1333" s="54">
        <v>1328</v>
      </c>
      <c r="E1333" s="52">
        <f t="shared" si="64"/>
        <v>9.4828698639999997E-3</v>
      </c>
      <c r="BC1333" s="52">
        <f t="shared" si="62"/>
        <v>9.4828698639999997E-3</v>
      </c>
    </row>
    <row r="1334" spans="1:55" x14ac:dyDescent="0.25">
      <c r="A1334" s="54">
        <v>1329</v>
      </c>
      <c r="B1334">
        <v>9.4374774359999997E-3</v>
      </c>
      <c r="C1334" s="1">
        <f t="shared" si="63"/>
        <v>2</v>
      </c>
      <c r="D1334" s="54">
        <v>1329</v>
      </c>
      <c r="E1334" s="52">
        <f t="shared" si="64"/>
        <v>9.4374774359999997E-3</v>
      </c>
      <c r="BC1334" s="52">
        <f t="shared" si="62"/>
        <v>9.4374774359999997E-3</v>
      </c>
    </row>
    <row r="1335" spans="1:55" x14ac:dyDescent="0.25">
      <c r="A1335" s="54">
        <v>1330</v>
      </c>
      <c r="B1335">
        <v>9.3922999799999993E-3</v>
      </c>
      <c r="C1335" s="1">
        <f t="shared" si="63"/>
        <v>2</v>
      </c>
      <c r="D1335" s="54">
        <v>1330</v>
      </c>
      <c r="E1335" s="52">
        <f t="shared" si="64"/>
        <v>9.3922999799999993E-3</v>
      </c>
      <c r="BC1335" s="52">
        <f t="shared" si="62"/>
        <v>9.3922999799999993E-3</v>
      </c>
    </row>
    <row r="1336" spans="1:55" x14ac:dyDescent="0.25">
      <c r="A1336" s="54">
        <v>1331</v>
      </c>
      <c r="B1336">
        <v>9.3473365020000001E-3</v>
      </c>
      <c r="C1336" s="1">
        <f t="shared" si="63"/>
        <v>2</v>
      </c>
      <c r="D1336" s="54">
        <v>1331</v>
      </c>
      <c r="E1336" s="52">
        <f t="shared" si="64"/>
        <v>9.3473365020000001E-3</v>
      </c>
      <c r="BC1336" s="52">
        <f t="shared" si="62"/>
        <v>9.3473365020000001E-3</v>
      </c>
    </row>
    <row r="1337" spans="1:55" x14ac:dyDescent="0.25">
      <c r="A1337" s="54">
        <v>1332</v>
      </c>
      <c r="B1337">
        <v>9.3025860079999998E-3</v>
      </c>
      <c r="C1337" s="1">
        <f t="shared" si="63"/>
        <v>2</v>
      </c>
      <c r="D1337" s="54">
        <v>1332</v>
      </c>
      <c r="E1337" s="52">
        <f t="shared" si="64"/>
        <v>9.3025860079999998E-3</v>
      </c>
      <c r="BC1337" s="52">
        <f t="shared" si="62"/>
        <v>9.3025860079999998E-3</v>
      </c>
    </row>
    <row r="1338" spans="1:55" x14ac:dyDescent="0.25">
      <c r="A1338" s="54">
        <v>1333</v>
      </c>
      <c r="B1338">
        <v>9.2580475079999999E-3</v>
      </c>
      <c r="C1338" s="1">
        <f t="shared" si="63"/>
        <v>2</v>
      </c>
      <c r="D1338" s="54">
        <v>1333</v>
      </c>
      <c r="E1338" s="52">
        <f t="shared" si="64"/>
        <v>9.2580475079999999E-3</v>
      </c>
      <c r="BC1338" s="52">
        <f t="shared" si="62"/>
        <v>9.2580475079999999E-3</v>
      </c>
    </row>
    <row r="1339" spans="1:55" x14ac:dyDescent="0.25">
      <c r="A1339" s="54">
        <v>1334</v>
      </c>
      <c r="B1339">
        <v>9.2137200219999903E-3</v>
      </c>
      <c r="C1339" s="1">
        <f t="shared" si="63"/>
        <v>2</v>
      </c>
      <c r="D1339" s="54">
        <v>1334</v>
      </c>
      <c r="E1339" s="52">
        <f t="shared" si="64"/>
        <v>9.2137200219999903E-3</v>
      </c>
      <c r="BC1339" s="52">
        <f t="shared" si="62"/>
        <v>9.2137200219999903E-3</v>
      </c>
    </row>
    <row r="1340" spans="1:55" x14ac:dyDescent="0.25">
      <c r="A1340" s="54">
        <v>1335</v>
      </c>
      <c r="B1340">
        <v>9.1696025699999992E-3</v>
      </c>
      <c r="C1340" s="1">
        <f t="shared" si="63"/>
        <v>2</v>
      </c>
      <c r="D1340" s="54">
        <v>1335</v>
      </c>
      <c r="E1340" s="52">
        <f t="shared" si="64"/>
        <v>9.1696025699999992E-3</v>
      </c>
      <c r="BC1340" s="52">
        <f t="shared" si="62"/>
        <v>9.1696025699999992E-3</v>
      </c>
    </row>
    <row r="1341" spans="1:55" x14ac:dyDescent="0.25">
      <c r="A1341" s="54">
        <v>1336</v>
      </c>
      <c r="B1341">
        <v>9.1256941739999899E-3</v>
      </c>
      <c r="C1341" s="1">
        <f t="shared" si="63"/>
        <v>2</v>
      </c>
      <c r="D1341" s="54">
        <v>1336</v>
      </c>
      <c r="E1341" s="52">
        <f t="shared" si="64"/>
        <v>9.1256941739999899E-3</v>
      </c>
      <c r="BC1341" s="52">
        <f t="shared" si="62"/>
        <v>9.1256941739999899E-3</v>
      </c>
    </row>
    <row r="1342" spans="1:55" x14ac:dyDescent="0.25">
      <c r="A1342" s="54">
        <v>1337</v>
      </c>
      <c r="B1342">
        <v>9.0819938659999992E-3</v>
      </c>
      <c r="C1342" s="1">
        <f t="shared" si="63"/>
        <v>2</v>
      </c>
      <c r="D1342" s="54">
        <v>1337</v>
      </c>
      <c r="E1342" s="52">
        <f t="shared" si="64"/>
        <v>9.0819938659999992E-3</v>
      </c>
      <c r="BC1342" s="52">
        <f t="shared" si="62"/>
        <v>9.0819938659999992E-3</v>
      </c>
    </row>
    <row r="1343" spans="1:55" x14ac:dyDescent="0.25">
      <c r="A1343" s="54">
        <v>1338</v>
      </c>
      <c r="B1343">
        <v>9.0385006800000004E-3</v>
      </c>
      <c r="C1343" s="1">
        <f t="shared" si="63"/>
        <v>2</v>
      </c>
      <c r="D1343" s="54">
        <v>1338</v>
      </c>
      <c r="E1343" s="52">
        <f t="shared" si="64"/>
        <v>9.0385006800000004E-3</v>
      </c>
      <c r="BC1343" s="52">
        <f t="shared" si="62"/>
        <v>9.0385006800000004E-3</v>
      </c>
    </row>
    <row r="1344" spans="1:55" x14ac:dyDescent="0.25">
      <c r="A1344" s="54">
        <v>1339</v>
      </c>
      <c r="B1344">
        <v>8.9952136519999993E-3</v>
      </c>
      <c r="C1344" s="1">
        <f t="shared" si="63"/>
        <v>2</v>
      </c>
      <c r="D1344" s="54">
        <v>1339</v>
      </c>
      <c r="E1344" s="52">
        <f t="shared" si="64"/>
        <v>8.9952136519999993E-3</v>
      </c>
      <c r="BC1344" s="52">
        <f t="shared" si="62"/>
        <v>8.9952136519999993E-3</v>
      </c>
    </row>
    <row r="1345" spans="1:55" x14ac:dyDescent="0.25">
      <c r="A1345" s="54">
        <v>1340</v>
      </c>
      <c r="B1345">
        <v>8.9521318259999996E-3</v>
      </c>
      <c r="C1345" s="1">
        <f t="shared" si="63"/>
        <v>2</v>
      </c>
      <c r="D1345" s="54">
        <v>1340</v>
      </c>
      <c r="E1345" s="52">
        <f t="shared" si="64"/>
        <v>8.9521318259999996E-3</v>
      </c>
      <c r="BC1345" s="52">
        <f t="shared" si="62"/>
        <v>8.9521318259999996E-3</v>
      </c>
    </row>
    <row r="1346" spans="1:55" x14ac:dyDescent="0.25">
      <c r="A1346" s="54">
        <v>1341</v>
      </c>
      <c r="B1346">
        <v>8.909254246E-3</v>
      </c>
      <c r="C1346" s="1">
        <f t="shared" si="63"/>
        <v>2</v>
      </c>
      <c r="D1346" s="54">
        <v>1341</v>
      </c>
      <c r="E1346" s="52">
        <f t="shared" si="64"/>
        <v>8.909254246E-3</v>
      </c>
      <c r="BC1346" s="52">
        <f t="shared" si="62"/>
        <v>8.909254246E-3</v>
      </c>
    </row>
    <row r="1347" spans="1:55" x14ac:dyDescent="0.25">
      <c r="A1347" s="54">
        <v>1342</v>
      </c>
      <c r="B1347">
        <v>8.8665799659999999E-3</v>
      </c>
      <c r="C1347" s="1">
        <f t="shared" si="63"/>
        <v>2</v>
      </c>
      <c r="D1347" s="54">
        <v>1342</v>
      </c>
      <c r="E1347" s="52">
        <f t="shared" si="64"/>
        <v>8.8665799659999999E-3</v>
      </c>
      <c r="BC1347" s="52">
        <f t="shared" si="62"/>
        <v>8.8665799659999999E-3</v>
      </c>
    </row>
    <row r="1348" spans="1:55" x14ac:dyDescent="0.25">
      <c r="A1348" s="54">
        <v>1343</v>
      </c>
      <c r="B1348">
        <v>8.8241080399999901E-3</v>
      </c>
      <c r="C1348" s="1">
        <f t="shared" si="63"/>
        <v>2</v>
      </c>
      <c r="D1348" s="54">
        <v>1343</v>
      </c>
      <c r="E1348" s="52">
        <f t="shared" si="64"/>
        <v>8.8241080399999901E-3</v>
      </c>
      <c r="BC1348" s="52">
        <f t="shared" si="62"/>
        <v>8.8241080399999901E-3</v>
      </c>
    </row>
    <row r="1349" spans="1:55" x14ac:dyDescent="0.25">
      <c r="A1349" s="54">
        <v>1344</v>
      </c>
      <c r="B1349">
        <v>8.7818375259999994E-3</v>
      </c>
      <c r="C1349" s="1">
        <f t="shared" si="63"/>
        <v>2</v>
      </c>
      <c r="D1349" s="54">
        <v>1344</v>
      </c>
      <c r="E1349" s="52">
        <f t="shared" si="64"/>
        <v>8.7818375259999994E-3</v>
      </c>
      <c r="BC1349" s="52">
        <f t="shared" ref="BC1349:BC1412" si="65">B1349</f>
        <v>8.7818375259999994E-3</v>
      </c>
    </row>
    <row r="1350" spans="1:55" x14ac:dyDescent="0.25">
      <c r="A1350" s="54">
        <v>1345</v>
      </c>
      <c r="B1350">
        <v>8.7397674899999996E-3</v>
      </c>
      <c r="C1350" s="1">
        <f t="shared" ref="C1350:C1413" si="66">IF(ROW()-$C$4&lt;=$C$2,1,2)</f>
        <v>2</v>
      </c>
      <c r="D1350" s="54">
        <v>1345</v>
      </c>
      <c r="E1350" s="52">
        <f t="shared" ref="E1350:E1413" si="67">B1350</f>
        <v>8.7397674899999996E-3</v>
      </c>
      <c r="BC1350" s="52">
        <f t="shared" si="65"/>
        <v>8.7397674899999996E-3</v>
      </c>
    </row>
    <row r="1351" spans="1:55" x14ac:dyDescent="0.25">
      <c r="A1351" s="54">
        <v>1346</v>
      </c>
      <c r="B1351">
        <v>8.6978969959999996E-3</v>
      </c>
      <c r="C1351" s="1">
        <f t="shared" si="66"/>
        <v>2</v>
      </c>
      <c r="D1351" s="54">
        <v>1346</v>
      </c>
      <c r="E1351" s="52">
        <f t="shared" si="67"/>
        <v>8.6978969959999996E-3</v>
      </c>
      <c r="BC1351" s="52">
        <f t="shared" si="65"/>
        <v>8.6978969959999996E-3</v>
      </c>
    </row>
    <row r="1352" spans="1:55" x14ac:dyDescent="0.25">
      <c r="A1352" s="54">
        <v>1347</v>
      </c>
      <c r="B1352">
        <v>8.6562251199999996E-3</v>
      </c>
      <c r="C1352" s="1">
        <f t="shared" si="66"/>
        <v>2</v>
      </c>
      <c r="D1352" s="54">
        <v>1347</v>
      </c>
      <c r="E1352" s="52">
        <f t="shared" si="67"/>
        <v>8.6562251199999996E-3</v>
      </c>
      <c r="BC1352" s="52">
        <f t="shared" si="65"/>
        <v>8.6562251199999996E-3</v>
      </c>
    </row>
    <row r="1353" spans="1:55" x14ac:dyDescent="0.25">
      <c r="A1353" s="54">
        <v>1348</v>
      </c>
      <c r="B1353">
        <v>8.6147509339999997E-3</v>
      </c>
      <c r="C1353" s="1">
        <f t="shared" si="66"/>
        <v>2</v>
      </c>
      <c r="D1353" s="54">
        <v>1348</v>
      </c>
      <c r="E1353" s="52">
        <f t="shared" si="67"/>
        <v>8.6147509339999997E-3</v>
      </c>
      <c r="BC1353" s="52">
        <f t="shared" si="65"/>
        <v>8.6147509339999997E-3</v>
      </c>
    </row>
    <row r="1354" spans="1:55" x14ac:dyDescent="0.25">
      <c r="A1354" s="54">
        <v>1349</v>
      </c>
      <c r="B1354">
        <v>8.5734735199999995E-3</v>
      </c>
      <c r="C1354" s="1">
        <f t="shared" si="66"/>
        <v>2</v>
      </c>
      <c r="D1354" s="54">
        <v>1349</v>
      </c>
      <c r="E1354" s="52">
        <f t="shared" si="67"/>
        <v>8.5734735199999995E-3</v>
      </c>
      <c r="BC1354" s="52">
        <f t="shared" si="65"/>
        <v>8.5734735199999995E-3</v>
      </c>
    </row>
    <row r="1355" spans="1:55" x14ac:dyDescent="0.25">
      <c r="A1355" s="54">
        <v>1350</v>
      </c>
      <c r="B1355">
        <v>8.5323919619999904E-3</v>
      </c>
      <c r="C1355" s="1">
        <f t="shared" si="66"/>
        <v>2</v>
      </c>
      <c r="D1355" s="54">
        <v>1350</v>
      </c>
      <c r="E1355" s="52">
        <f t="shared" si="67"/>
        <v>8.5323919619999904E-3</v>
      </c>
      <c r="BC1355" s="52">
        <f t="shared" si="65"/>
        <v>8.5323919619999904E-3</v>
      </c>
    </row>
    <row r="1356" spans="1:55" x14ac:dyDescent="0.25">
      <c r="A1356" s="54">
        <v>1351</v>
      </c>
      <c r="B1356">
        <v>8.4915053479999898E-3</v>
      </c>
      <c r="C1356" s="1">
        <f t="shared" si="66"/>
        <v>2</v>
      </c>
      <c r="D1356" s="54">
        <v>1351</v>
      </c>
      <c r="E1356" s="52">
        <f t="shared" si="67"/>
        <v>8.4915053479999898E-3</v>
      </c>
      <c r="BC1356" s="52">
        <f t="shared" si="65"/>
        <v>8.4915053479999898E-3</v>
      </c>
    </row>
    <row r="1357" spans="1:55" x14ac:dyDescent="0.25">
      <c r="A1357" s="54">
        <v>1352</v>
      </c>
      <c r="B1357">
        <v>8.4508127699999998E-3</v>
      </c>
      <c r="C1357" s="1">
        <f t="shared" si="66"/>
        <v>2</v>
      </c>
      <c r="D1357" s="54">
        <v>1352</v>
      </c>
      <c r="E1357" s="52">
        <f t="shared" si="67"/>
        <v>8.4508127699999998E-3</v>
      </c>
      <c r="BC1357" s="52">
        <f t="shared" si="65"/>
        <v>8.4508127699999998E-3</v>
      </c>
    </row>
    <row r="1358" spans="1:55" x14ac:dyDescent="0.25">
      <c r="A1358" s="54">
        <v>1353</v>
      </c>
      <c r="B1358">
        <v>8.4103133279999995E-3</v>
      </c>
      <c r="C1358" s="1">
        <f t="shared" si="66"/>
        <v>2</v>
      </c>
      <c r="D1358" s="54">
        <v>1353</v>
      </c>
      <c r="E1358" s="52">
        <f t="shared" si="67"/>
        <v>8.4103133279999995E-3</v>
      </c>
      <c r="BC1358" s="52">
        <f t="shared" si="65"/>
        <v>8.4103133279999995E-3</v>
      </c>
    </row>
    <row r="1359" spans="1:55" x14ac:dyDescent="0.25">
      <c r="A1359" s="54">
        <v>1354</v>
      </c>
      <c r="B1359">
        <v>8.3700061159999901E-3</v>
      </c>
      <c r="C1359" s="1">
        <f t="shared" si="66"/>
        <v>2</v>
      </c>
      <c r="D1359" s="54">
        <v>1354</v>
      </c>
      <c r="E1359" s="52">
        <f t="shared" si="67"/>
        <v>8.3700061159999901E-3</v>
      </c>
      <c r="BC1359" s="52">
        <f t="shared" si="65"/>
        <v>8.3700061159999901E-3</v>
      </c>
    </row>
    <row r="1360" spans="1:55" x14ac:dyDescent="0.25">
      <c r="A1360" s="54">
        <v>1355</v>
      </c>
      <c r="B1360">
        <v>8.3298902440000003E-3</v>
      </c>
      <c r="C1360" s="1">
        <f t="shared" si="66"/>
        <v>2</v>
      </c>
      <c r="D1360" s="54">
        <v>1355</v>
      </c>
      <c r="E1360" s="52">
        <f t="shared" si="67"/>
        <v>8.3298902440000003E-3</v>
      </c>
      <c r="BC1360" s="52">
        <f t="shared" si="65"/>
        <v>8.3298902440000003E-3</v>
      </c>
    </row>
    <row r="1361" spans="1:55" x14ac:dyDescent="0.25">
      <c r="A1361" s="54">
        <v>1356</v>
      </c>
      <c r="B1361">
        <v>8.2899648179999997E-3</v>
      </c>
      <c r="C1361" s="1">
        <f t="shared" si="66"/>
        <v>2</v>
      </c>
      <c r="D1361" s="54">
        <v>1356</v>
      </c>
      <c r="E1361" s="52">
        <f t="shared" si="67"/>
        <v>8.2899648179999997E-3</v>
      </c>
      <c r="BC1361" s="52">
        <f t="shared" si="65"/>
        <v>8.2899648179999997E-3</v>
      </c>
    </row>
    <row r="1362" spans="1:55" x14ac:dyDescent="0.25">
      <c r="A1362" s="54">
        <v>1357</v>
      </c>
      <c r="B1362">
        <v>8.2502289519999997E-3</v>
      </c>
      <c r="C1362" s="1">
        <f t="shared" si="66"/>
        <v>2</v>
      </c>
      <c r="D1362" s="54">
        <v>1357</v>
      </c>
      <c r="E1362" s="52">
        <f t="shared" si="67"/>
        <v>8.2502289519999997E-3</v>
      </c>
      <c r="BC1362" s="52">
        <f t="shared" si="65"/>
        <v>8.2502289519999997E-3</v>
      </c>
    </row>
    <row r="1363" spans="1:55" x14ac:dyDescent="0.25">
      <c r="A1363" s="54">
        <v>1358</v>
      </c>
      <c r="B1363">
        <v>8.2106817619999901E-3</v>
      </c>
      <c r="C1363" s="1">
        <f t="shared" si="66"/>
        <v>2</v>
      </c>
      <c r="D1363" s="54">
        <v>1358</v>
      </c>
      <c r="E1363" s="52">
        <f t="shared" si="67"/>
        <v>8.2106817619999901E-3</v>
      </c>
      <c r="BC1363" s="52">
        <f t="shared" si="65"/>
        <v>8.2106817619999901E-3</v>
      </c>
    </row>
    <row r="1364" spans="1:55" x14ac:dyDescent="0.25">
      <c r="A1364" s="54">
        <v>1359</v>
      </c>
      <c r="B1364">
        <v>8.1713223659999994E-3</v>
      </c>
      <c r="C1364" s="1">
        <f t="shared" si="66"/>
        <v>2</v>
      </c>
      <c r="D1364" s="54">
        <v>1359</v>
      </c>
      <c r="E1364" s="52">
        <f t="shared" si="67"/>
        <v>8.1713223659999994E-3</v>
      </c>
      <c r="BC1364" s="52">
        <f t="shared" si="65"/>
        <v>8.1713223659999994E-3</v>
      </c>
    </row>
    <row r="1365" spans="1:55" x14ac:dyDescent="0.25">
      <c r="A1365" s="54">
        <v>1360</v>
      </c>
      <c r="B1365">
        <v>8.1321498919999999E-3</v>
      </c>
      <c r="C1365" s="1">
        <f t="shared" si="66"/>
        <v>2</v>
      </c>
      <c r="D1365" s="54">
        <v>1360</v>
      </c>
      <c r="E1365" s="52">
        <f t="shared" si="67"/>
        <v>8.1321498919999999E-3</v>
      </c>
      <c r="BC1365" s="52">
        <f t="shared" si="65"/>
        <v>8.1321498919999999E-3</v>
      </c>
    </row>
    <row r="1366" spans="1:55" x14ac:dyDescent="0.25">
      <c r="A1366" s="54">
        <v>1361</v>
      </c>
      <c r="B1366">
        <v>8.0931634679999899E-3</v>
      </c>
      <c r="C1366" s="1">
        <f t="shared" si="66"/>
        <v>2</v>
      </c>
      <c r="D1366" s="54">
        <v>1361</v>
      </c>
      <c r="E1366" s="52">
        <f t="shared" si="67"/>
        <v>8.0931634679999899E-3</v>
      </c>
      <c r="BC1366" s="52">
        <f t="shared" si="65"/>
        <v>8.0931634679999899E-3</v>
      </c>
    </row>
    <row r="1367" spans="1:55" x14ac:dyDescent="0.25">
      <c r="A1367" s="54">
        <v>1362</v>
      </c>
      <c r="B1367">
        <v>8.0543622239999998E-3</v>
      </c>
      <c r="C1367" s="1">
        <f t="shared" si="66"/>
        <v>2</v>
      </c>
      <c r="D1367" s="54">
        <v>1362</v>
      </c>
      <c r="E1367" s="52">
        <f t="shared" si="67"/>
        <v>8.0543622239999998E-3</v>
      </c>
      <c r="BC1367" s="52">
        <f t="shared" si="65"/>
        <v>8.0543622239999998E-3</v>
      </c>
    </row>
    <row r="1368" spans="1:55" x14ac:dyDescent="0.25">
      <c r="A1368" s="54">
        <v>1363</v>
      </c>
      <c r="B1368">
        <v>8.015745296E-3</v>
      </c>
      <c r="C1368" s="1">
        <f t="shared" si="66"/>
        <v>2</v>
      </c>
      <c r="D1368" s="54">
        <v>1363</v>
      </c>
      <c r="E1368" s="52">
        <f t="shared" si="67"/>
        <v>8.015745296E-3</v>
      </c>
      <c r="BC1368" s="52">
        <f t="shared" si="65"/>
        <v>8.015745296E-3</v>
      </c>
    </row>
    <row r="1369" spans="1:55" x14ac:dyDescent="0.25">
      <c r="A1369" s="54">
        <v>1364</v>
      </c>
      <c r="B1369">
        <v>7.9773118279999992E-3</v>
      </c>
      <c r="C1369" s="1">
        <f t="shared" si="66"/>
        <v>2</v>
      </c>
      <c r="D1369" s="54">
        <v>1364</v>
      </c>
      <c r="E1369" s="52">
        <f t="shared" si="67"/>
        <v>7.9773118279999992E-3</v>
      </c>
      <c r="BC1369" s="52">
        <f t="shared" si="65"/>
        <v>7.9773118279999992E-3</v>
      </c>
    </row>
    <row r="1370" spans="1:55" x14ac:dyDescent="0.25">
      <c r="A1370" s="54">
        <v>1365</v>
      </c>
      <c r="B1370">
        <v>7.9390609599999992E-3</v>
      </c>
      <c r="C1370" s="1">
        <f t="shared" si="66"/>
        <v>2</v>
      </c>
      <c r="D1370" s="54">
        <v>1365</v>
      </c>
      <c r="E1370" s="52">
        <f t="shared" si="67"/>
        <v>7.9390609599999992E-3</v>
      </c>
      <c r="BC1370" s="52">
        <f t="shared" si="65"/>
        <v>7.9390609599999992E-3</v>
      </c>
    </row>
    <row r="1371" spans="1:55" x14ac:dyDescent="0.25">
      <c r="A1371" s="54">
        <v>1366</v>
      </c>
      <c r="B1371">
        <v>7.9009918399999997E-3</v>
      </c>
      <c r="C1371" s="1">
        <f t="shared" si="66"/>
        <v>2</v>
      </c>
      <c r="D1371" s="54">
        <v>1366</v>
      </c>
      <c r="E1371" s="52">
        <f t="shared" si="67"/>
        <v>7.9009918399999997E-3</v>
      </c>
      <c r="BC1371" s="52">
        <f t="shared" si="65"/>
        <v>7.9009918399999997E-3</v>
      </c>
    </row>
    <row r="1372" spans="1:55" x14ac:dyDescent="0.25">
      <c r="A1372" s="54">
        <v>1367</v>
      </c>
      <c r="B1372">
        <v>7.8631036219999999E-3</v>
      </c>
      <c r="C1372" s="1">
        <f t="shared" si="66"/>
        <v>2</v>
      </c>
      <c r="D1372" s="54">
        <v>1367</v>
      </c>
      <c r="E1372" s="52">
        <f t="shared" si="67"/>
        <v>7.8631036219999999E-3</v>
      </c>
      <c r="BC1372" s="52">
        <f t="shared" si="65"/>
        <v>7.8631036219999999E-3</v>
      </c>
    </row>
    <row r="1373" spans="1:55" x14ac:dyDescent="0.25">
      <c r="A1373" s="54">
        <v>1368</v>
      </c>
      <c r="B1373">
        <v>7.8253954600000005E-3</v>
      </c>
      <c r="C1373" s="1">
        <f t="shared" si="66"/>
        <v>2</v>
      </c>
      <c r="D1373" s="54">
        <v>1368</v>
      </c>
      <c r="E1373" s="52">
        <f t="shared" si="67"/>
        <v>7.8253954600000005E-3</v>
      </c>
      <c r="BC1373" s="52">
        <f t="shared" si="65"/>
        <v>7.8253954600000005E-3</v>
      </c>
    </row>
    <row r="1374" spans="1:55" x14ac:dyDescent="0.25">
      <c r="A1374" s="54">
        <v>1369</v>
      </c>
      <c r="B1374">
        <v>7.7878665139999997E-3</v>
      </c>
      <c r="C1374" s="1">
        <f t="shared" si="66"/>
        <v>2</v>
      </c>
      <c r="D1374" s="54">
        <v>1369</v>
      </c>
      <c r="E1374" s="52">
        <f t="shared" si="67"/>
        <v>7.7878665139999997E-3</v>
      </c>
      <c r="BC1374" s="52">
        <f t="shared" si="65"/>
        <v>7.7878665139999997E-3</v>
      </c>
    </row>
    <row r="1375" spans="1:55" x14ac:dyDescent="0.25">
      <c r="A1375" s="54">
        <v>1370</v>
      </c>
      <c r="B1375">
        <v>7.750515946E-3</v>
      </c>
      <c r="C1375" s="1">
        <f t="shared" si="66"/>
        <v>2</v>
      </c>
      <c r="D1375" s="54">
        <v>1370</v>
      </c>
      <c r="E1375" s="52">
        <f t="shared" si="67"/>
        <v>7.750515946E-3</v>
      </c>
      <c r="BC1375" s="52">
        <f t="shared" si="65"/>
        <v>7.750515946E-3</v>
      </c>
    </row>
    <row r="1376" spans="1:55" x14ac:dyDescent="0.25">
      <c r="A1376" s="54">
        <v>1371</v>
      </c>
      <c r="B1376">
        <v>7.71334292199999E-3</v>
      </c>
      <c r="C1376" s="1">
        <f t="shared" si="66"/>
        <v>2</v>
      </c>
      <c r="D1376" s="54">
        <v>1371</v>
      </c>
      <c r="E1376" s="52">
        <f t="shared" si="67"/>
        <v>7.71334292199999E-3</v>
      </c>
      <c r="BC1376" s="52">
        <f t="shared" si="65"/>
        <v>7.71334292199999E-3</v>
      </c>
    </row>
    <row r="1377" spans="1:55" x14ac:dyDescent="0.25">
      <c r="A1377" s="54">
        <v>1372</v>
      </c>
      <c r="B1377">
        <v>7.6763466159999998E-3</v>
      </c>
      <c r="C1377" s="1">
        <f t="shared" si="66"/>
        <v>2</v>
      </c>
      <c r="D1377" s="54">
        <v>1372</v>
      </c>
      <c r="E1377" s="52">
        <f t="shared" si="67"/>
        <v>7.6763466159999998E-3</v>
      </c>
      <c r="BC1377" s="52">
        <f t="shared" si="65"/>
        <v>7.6763466159999998E-3</v>
      </c>
    </row>
    <row r="1378" spans="1:55" x14ac:dyDescent="0.25">
      <c r="A1378" s="54">
        <v>1373</v>
      </c>
      <c r="B1378">
        <v>7.6395261979999999E-3</v>
      </c>
      <c r="C1378" s="1">
        <f t="shared" si="66"/>
        <v>2</v>
      </c>
      <c r="D1378" s="54">
        <v>1373</v>
      </c>
      <c r="E1378" s="52">
        <f t="shared" si="67"/>
        <v>7.6395261979999999E-3</v>
      </c>
      <c r="BC1378" s="52">
        <f t="shared" si="65"/>
        <v>7.6395261979999999E-3</v>
      </c>
    </row>
    <row r="1379" spans="1:55" x14ac:dyDescent="0.25">
      <c r="A1379" s="54">
        <v>1374</v>
      </c>
      <c r="B1379">
        <v>7.6028808499999899E-3</v>
      </c>
      <c r="C1379" s="1">
        <f t="shared" si="66"/>
        <v>2</v>
      </c>
      <c r="D1379" s="54">
        <v>1374</v>
      </c>
      <c r="E1379" s="52">
        <f t="shared" si="67"/>
        <v>7.6028808499999899E-3</v>
      </c>
      <c r="BC1379" s="52">
        <f t="shared" si="65"/>
        <v>7.6028808499999899E-3</v>
      </c>
    </row>
    <row r="1380" spans="1:55" x14ac:dyDescent="0.25">
      <c r="A1380" s="54">
        <v>1375</v>
      </c>
      <c r="B1380">
        <v>7.5664097500000001E-3</v>
      </c>
      <c r="C1380" s="1">
        <f t="shared" si="66"/>
        <v>2</v>
      </c>
      <c r="D1380" s="54">
        <v>1375</v>
      </c>
      <c r="E1380" s="52">
        <f t="shared" si="67"/>
        <v>7.5664097500000001E-3</v>
      </c>
      <c r="BC1380" s="52">
        <f t="shared" si="65"/>
        <v>7.5664097500000001E-3</v>
      </c>
    </row>
    <row r="1381" spans="1:55" x14ac:dyDescent="0.25">
      <c r="A1381" s="54">
        <v>1376</v>
      </c>
      <c r="B1381">
        <v>7.5301120859999904E-3</v>
      </c>
      <c r="C1381" s="1">
        <f t="shared" si="66"/>
        <v>2</v>
      </c>
      <c r="D1381" s="54">
        <v>1376</v>
      </c>
      <c r="E1381" s="52">
        <f t="shared" si="67"/>
        <v>7.5301120859999904E-3</v>
      </c>
      <c r="BC1381" s="52">
        <f t="shared" si="65"/>
        <v>7.5301120859999904E-3</v>
      </c>
    </row>
    <row r="1382" spans="1:55" x14ac:dyDescent="0.25">
      <c r="A1382" s="54">
        <v>1377</v>
      </c>
      <c r="B1382">
        <v>7.49398704799999E-3</v>
      </c>
      <c r="C1382" s="1">
        <f t="shared" si="66"/>
        <v>2</v>
      </c>
      <c r="D1382" s="54">
        <v>1377</v>
      </c>
      <c r="E1382" s="52">
        <f t="shared" si="67"/>
        <v>7.49398704799999E-3</v>
      </c>
      <c r="BC1382" s="52">
        <f t="shared" si="65"/>
        <v>7.49398704799999E-3</v>
      </c>
    </row>
    <row r="1383" spans="1:55" x14ac:dyDescent="0.25">
      <c r="A1383" s="54">
        <v>1378</v>
      </c>
      <c r="B1383">
        <v>7.4580338260000004E-3</v>
      </c>
      <c r="C1383" s="1">
        <f t="shared" si="66"/>
        <v>2</v>
      </c>
      <c r="D1383" s="54">
        <v>1378</v>
      </c>
      <c r="E1383" s="52">
        <f t="shared" si="67"/>
        <v>7.4580338260000004E-3</v>
      </c>
      <c r="BC1383" s="52">
        <f t="shared" si="65"/>
        <v>7.4580338260000004E-3</v>
      </c>
    </row>
    <row r="1384" spans="1:55" x14ac:dyDescent="0.25">
      <c r="A1384" s="54">
        <v>1379</v>
      </c>
      <c r="B1384">
        <v>7.4222516159999996E-3</v>
      </c>
      <c r="C1384" s="1">
        <f t="shared" si="66"/>
        <v>2</v>
      </c>
      <c r="D1384" s="54">
        <v>1379</v>
      </c>
      <c r="E1384" s="52">
        <f t="shared" si="67"/>
        <v>7.4222516159999996E-3</v>
      </c>
      <c r="BC1384" s="52">
        <f t="shared" si="65"/>
        <v>7.4222516159999996E-3</v>
      </c>
    </row>
    <row r="1385" spans="1:55" x14ac:dyDescent="0.25">
      <c r="A1385" s="54">
        <v>1380</v>
      </c>
      <c r="B1385">
        <v>7.3866396219999996E-3</v>
      </c>
      <c r="C1385" s="1">
        <f t="shared" si="66"/>
        <v>2</v>
      </c>
      <c r="D1385" s="54">
        <v>1380</v>
      </c>
      <c r="E1385" s="52">
        <f t="shared" si="67"/>
        <v>7.3866396219999996E-3</v>
      </c>
      <c r="BC1385" s="52">
        <f t="shared" si="65"/>
        <v>7.3866396219999996E-3</v>
      </c>
    </row>
    <row r="1386" spans="1:55" x14ac:dyDescent="0.25">
      <c r="A1386" s="54">
        <v>1381</v>
      </c>
      <c r="B1386">
        <v>7.3511970440000001E-3</v>
      </c>
      <c r="C1386" s="1">
        <f t="shared" si="66"/>
        <v>2</v>
      </c>
      <c r="D1386" s="54">
        <v>1381</v>
      </c>
      <c r="E1386" s="52">
        <f t="shared" si="67"/>
        <v>7.3511970440000001E-3</v>
      </c>
      <c r="BC1386" s="52">
        <f t="shared" si="65"/>
        <v>7.3511970440000001E-3</v>
      </c>
    </row>
    <row r="1387" spans="1:55" x14ac:dyDescent="0.25">
      <c r="A1387" s="54">
        <v>1382</v>
      </c>
      <c r="B1387">
        <v>7.3159230899999999E-3</v>
      </c>
      <c r="C1387" s="1">
        <f t="shared" si="66"/>
        <v>2</v>
      </c>
      <c r="D1387" s="54">
        <v>1382</v>
      </c>
      <c r="E1387" s="52">
        <f t="shared" si="67"/>
        <v>7.3159230899999999E-3</v>
      </c>
      <c r="BC1387" s="52">
        <f t="shared" si="65"/>
        <v>7.3159230899999999E-3</v>
      </c>
    </row>
    <row r="1388" spans="1:55" x14ac:dyDescent="0.25">
      <c r="A1388" s="54">
        <v>1383</v>
      </c>
      <c r="B1388">
        <v>7.2808169719999899E-3</v>
      </c>
      <c r="C1388" s="1">
        <f t="shared" si="66"/>
        <v>2</v>
      </c>
      <c r="D1388" s="54">
        <v>1383</v>
      </c>
      <c r="E1388" s="52">
        <f t="shared" si="67"/>
        <v>7.2808169719999899E-3</v>
      </c>
      <c r="BC1388" s="52">
        <f t="shared" si="65"/>
        <v>7.2808169719999899E-3</v>
      </c>
    </row>
    <row r="1389" spans="1:55" x14ac:dyDescent="0.25">
      <c r="A1389" s="54">
        <v>1384</v>
      </c>
      <c r="B1389">
        <v>7.2458779039999898E-3</v>
      </c>
      <c r="C1389" s="1">
        <f t="shared" si="66"/>
        <v>2</v>
      </c>
      <c r="D1389" s="54">
        <v>1384</v>
      </c>
      <c r="E1389" s="52">
        <f t="shared" si="67"/>
        <v>7.2458779039999898E-3</v>
      </c>
      <c r="BC1389" s="52">
        <f t="shared" si="65"/>
        <v>7.2458779039999898E-3</v>
      </c>
    </row>
    <row r="1390" spans="1:55" x14ac:dyDescent="0.25">
      <c r="A1390" s="54">
        <v>1385</v>
      </c>
      <c r="B1390">
        <v>7.2111051039999898E-3</v>
      </c>
      <c r="C1390" s="1">
        <f t="shared" si="66"/>
        <v>2</v>
      </c>
      <c r="D1390" s="54">
        <v>1385</v>
      </c>
      <c r="E1390" s="52">
        <f t="shared" si="67"/>
        <v>7.2111051039999898E-3</v>
      </c>
      <c r="BC1390" s="52">
        <f t="shared" si="65"/>
        <v>7.2111051039999898E-3</v>
      </c>
    </row>
    <row r="1391" spans="1:55" x14ac:dyDescent="0.25">
      <c r="A1391" s="54">
        <v>1386</v>
      </c>
      <c r="B1391">
        <v>7.1764977919999999E-3</v>
      </c>
      <c r="C1391" s="1">
        <f t="shared" si="66"/>
        <v>2</v>
      </c>
      <c r="D1391" s="54">
        <v>1386</v>
      </c>
      <c r="E1391" s="52">
        <f t="shared" si="67"/>
        <v>7.1764977919999999E-3</v>
      </c>
      <c r="BC1391" s="52">
        <f t="shared" si="65"/>
        <v>7.1764977919999999E-3</v>
      </c>
    </row>
    <row r="1392" spans="1:55" x14ac:dyDescent="0.25">
      <c r="A1392" s="54">
        <v>1387</v>
      </c>
      <c r="B1392">
        <v>7.1420551959999997E-3</v>
      </c>
      <c r="C1392" s="1">
        <f t="shared" si="66"/>
        <v>2</v>
      </c>
      <c r="D1392" s="54">
        <v>1387</v>
      </c>
      <c r="E1392" s="52">
        <f t="shared" si="67"/>
        <v>7.1420551959999997E-3</v>
      </c>
      <c r="BC1392" s="52">
        <f t="shared" si="65"/>
        <v>7.1420551959999997E-3</v>
      </c>
    </row>
    <row r="1393" spans="1:55" x14ac:dyDescent="0.25">
      <c r="A1393" s="54">
        <v>1388</v>
      </c>
      <c r="B1393">
        <v>7.1077765419999897E-3</v>
      </c>
      <c r="C1393" s="1">
        <f t="shared" si="66"/>
        <v>2</v>
      </c>
      <c r="D1393" s="54">
        <v>1388</v>
      </c>
      <c r="E1393" s="52">
        <f t="shared" si="67"/>
        <v>7.1077765419999897E-3</v>
      </c>
      <c r="BC1393" s="52">
        <f t="shared" si="65"/>
        <v>7.1077765419999897E-3</v>
      </c>
    </row>
    <row r="1394" spans="1:55" x14ac:dyDescent="0.25">
      <c r="A1394" s="54">
        <v>1389</v>
      </c>
      <c r="B1394">
        <v>7.0736610639999999E-3</v>
      </c>
      <c r="C1394" s="1">
        <f t="shared" si="66"/>
        <v>2</v>
      </c>
      <c r="D1394" s="54">
        <v>1389</v>
      </c>
      <c r="E1394" s="52">
        <f t="shared" si="67"/>
        <v>7.0736610639999999E-3</v>
      </c>
      <c r="BC1394" s="52">
        <f t="shared" si="65"/>
        <v>7.0736610639999999E-3</v>
      </c>
    </row>
    <row r="1395" spans="1:55" x14ac:dyDescent="0.25">
      <c r="A1395" s="54">
        <v>1390</v>
      </c>
      <c r="B1395">
        <v>7.0397079959999996E-3</v>
      </c>
      <c r="C1395" s="1">
        <f t="shared" si="66"/>
        <v>2</v>
      </c>
      <c r="D1395" s="54">
        <v>1390</v>
      </c>
      <c r="E1395" s="52">
        <f t="shared" si="67"/>
        <v>7.0397079959999996E-3</v>
      </c>
      <c r="BC1395" s="52">
        <f t="shared" si="65"/>
        <v>7.0397079959999996E-3</v>
      </c>
    </row>
    <row r="1396" spans="1:55" x14ac:dyDescent="0.25">
      <c r="A1396" s="54">
        <v>1391</v>
      </c>
      <c r="B1396">
        <v>7.0059165779999899E-3</v>
      </c>
      <c r="C1396" s="1">
        <f t="shared" si="66"/>
        <v>2</v>
      </c>
      <c r="D1396" s="54">
        <v>1391</v>
      </c>
      <c r="E1396" s="52">
        <f t="shared" si="67"/>
        <v>7.0059165779999899E-3</v>
      </c>
      <c r="BC1396" s="52">
        <f t="shared" si="65"/>
        <v>7.0059165779999899E-3</v>
      </c>
    </row>
    <row r="1397" spans="1:55" x14ac:dyDescent="0.25">
      <c r="A1397" s="54">
        <v>1392</v>
      </c>
      <c r="B1397">
        <v>6.9722860519999897E-3</v>
      </c>
      <c r="C1397" s="1">
        <f t="shared" si="66"/>
        <v>2</v>
      </c>
      <c r="D1397" s="54">
        <v>1392</v>
      </c>
      <c r="E1397" s="52">
        <f t="shared" si="67"/>
        <v>6.9722860519999897E-3</v>
      </c>
      <c r="BC1397" s="52">
        <f t="shared" si="65"/>
        <v>6.9722860519999897E-3</v>
      </c>
    </row>
    <row r="1398" spans="1:55" x14ac:dyDescent="0.25">
      <c r="A1398" s="54">
        <v>1393</v>
      </c>
      <c r="B1398">
        <v>6.938815662E-3</v>
      </c>
      <c r="C1398" s="1">
        <f t="shared" si="66"/>
        <v>2</v>
      </c>
      <c r="D1398" s="54">
        <v>1393</v>
      </c>
      <c r="E1398" s="52">
        <f t="shared" si="67"/>
        <v>6.938815662E-3</v>
      </c>
      <c r="BC1398" s="52">
        <f t="shared" si="65"/>
        <v>6.938815662E-3</v>
      </c>
    </row>
    <row r="1399" spans="1:55" x14ac:dyDescent="0.25">
      <c r="A1399" s="54">
        <v>1394</v>
      </c>
      <c r="B1399">
        <v>6.9055046619999998E-3</v>
      </c>
      <c r="C1399" s="1">
        <f t="shared" si="66"/>
        <v>2</v>
      </c>
      <c r="D1399" s="54">
        <v>1394</v>
      </c>
      <c r="E1399" s="52">
        <f t="shared" si="67"/>
        <v>6.9055046619999998E-3</v>
      </c>
      <c r="BC1399" s="52">
        <f t="shared" si="65"/>
        <v>6.9055046619999998E-3</v>
      </c>
    </row>
    <row r="1400" spans="1:55" x14ac:dyDescent="0.25">
      <c r="A1400" s="54">
        <v>1395</v>
      </c>
      <c r="B1400">
        <v>6.8723522999999996E-3</v>
      </c>
      <c r="C1400" s="1">
        <f t="shared" si="66"/>
        <v>2</v>
      </c>
      <c r="D1400" s="54">
        <v>1395</v>
      </c>
      <c r="E1400" s="52">
        <f t="shared" si="67"/>
        <v>6.8723522999999996E-3</v>
      </c>
      <c r="BC1400" s="52">
        <f t="shared" si="65"/>
        <v>6.8723522999999996E-3</v>
      </c>
    </row>
    <row r="1401" spans="1:55" x14ac:dyDescent="0.25">
      <c r="A1401" s="54">
        <v>1396</v>
      </c>
      <c r="B1401">
        <v>6.8393578359999896E-3</v>
      </c>
      <c r="C1401" s="1">
        <f t="shared" si="66"/>
        <v>2</v>
      </c>
      <c r="D1401" s="54">
        <v>1396</v>
      </c>
      <c r="E1401" s="52">
        <f t="shared" si="67"/>
        <v>6.8393578359999896E-3</v>
      </c>
      <c r="BC1401" s="52">
        <f t="shared" si="65"/>
        <v>6.8393578359999896E-3</v>
      </c>
    </row>
    <row r="1402" spans="1:55" x14ac:dyDescent="0.25">
      <c r="A1402" s="54">
        <v>1397</v>
      </c>
      <c r="B1402">
        <v>6.80652052599999E-3</v>
      </c>
      <c r="C1402" s="1">
        <f t="shared" si="66"/>
        <v>2</v>
      </c>
      <c r="D1402" s="54">
        <v>1397</v>
      </c>
      <c r="E1402" s="52">
        <f t="shared" si="67"/>
        <v>6.80652052599999E-3</v>
      </c>
      <c r="BC1402" s="52">
        <f t="shared" si="65"/>
        <v>6.80652052599999E-3</v>
      </c>
    </row>
    <row r="1403" spans="1:55" x14ac:dyDescent="0.25">
      <c r="A1403" s="54">
        <v>1398</v>
      </c>
      <c r="B1403">
        <v>6.7738396359999899E-3</v>
      </c>
      <c r="C1403" s="1">
        <f t="shared" si="66"/>
        <v>2</v>
      </c>
      <c r="D1403" s="54">
        <v>1398</v>
      </c>
      <c r="E1403" s="52">
        <f t="shared" si="67"/>
        <v>6.7738396359999899E-3</v>
      </c>
      <c r="BC1403" s="52">
        <f t="shared" si="65"/>
        <v>6.7738396359999899E-3</v>
      </c>
    </row>
    <row r="1404" spans="1:55" x14ac:dyDescent="0.25">
      <c r="A1404" s="54">
        <v>1399</v>
      </c>
      <c r="B1404">
        <v>6.7413144299999896E-3</v>
      </c>
      <c r="C1404" s="1">
        <f t="shared" si="66"/>
        <v>2</v>
      </c>
      <c r="D1404" s="54">
        <v>1399</v>
      </c>
      <c r="E1404" s="52">
        <f t="shared" si="67"/>
        <v>6.7413144299999896E-3</v>
      </c>
      <c r="BC1404" s="52">
        <f t="shared" si="65"/>
        <v>6.7413144299999896E-3</v>
      </c>
    </row>
    <row r="1405" spans="1:55" x14ac:dyDescent="0.25">
      <c r="A1405" s="54">
        <v>1400</v>
      </c>
      <c r="B1405">
        <v>6.7089441799999903E-3</v>
      </c>
      <c r="C1405" s="1">
        <f t="shared" si="66"/>
        <v>2</v>
      </c>
      <c r="D1405" s="54">
        <v>1400</v>
      </c>
      <c r="E1405" s="52">
        <f t="shared" si="67"/>
        <v>6.7089441799999903E-3</v>
      </c>
      <c r="BC1405" s="52">
        <f t="shared" si="65"/>
        <v>6.7089441799999903E-3</v>
      </c>
    </row>
    <row r="1406" spans="1:55" x14ac:dyDescent="0.25">
      <c r="A1406" s="54">
        <v>1401</v>
      </c>
      <c r="B1406">
        <v>6.6767281559999897E-3</v>
      </c>
      <c r="C1406" s="1">
        <f t="shared" si="66"/>
        <v>2</v>
      </c>
      <c r="D1406" s="54">
        <v>1401</v>
      </c>
      <c r="E1406" s="52">
        <f t="shared" si="67"/>
        <v>6.6767281559999897E-3</v>
      </c>
      <c r="BC1406" s="52">
        <f t="shared" si="65"/>
        <v>6.6767281559999897E-3</v>
      </c>
    </row>
    <row r="1407" spans="1:55" x14ac:dyDescent="0.25">
      <c r="A1407" s="54">
        <v>1402</v>
      </c>
      <c r="B1407">
        <v>6.6446656359999898E-3</v>
      </c>
      <c r="C1407" s="1">
        <f t="shared" si="66"/>
        <v>2</v>
      </c>
      <c r="D1407" s="54">
        <v>1402</v>
      </c>
      <c r="E1407" s="52">
        <f t="shared" si="67"/>
        <v>6.6446656359999898E-3</v>
      </c>
      <c r="BC1407" s="52">
        <f t="shared" si="65"/>
        <v>6.6446656359999898E-3</v>
      </c>
    </row>
    <row r="1408" spans="1:55" x14ac:dyDescent="0.25">
      <c r="A1408" s="54">
        <v>1403</v>
      </c>
      <c r="B1408">
        <v>6.61275589799999E-3</v>
      </c>
      <c r="C1408" s="1">
        <f t="shared" si="66"/>
        <v>2</v>
      </c>
      <c r="D1408" s="54">
        <v>1403</v>
      </c>
      <c r="E1408" s="52">
        <f t="shared" si="67"/>
        <v>6.61275589799999E-3</v>
      </c>
      <c r="BC1408" s="52">
        <f t="shared" si="65"/>
        <v>6.61275589799999E-3</v>
      </c>
    </row>
    <row r="1409" spans="1:55" x14ac:dyDescent="0.25">
      <c r="A1409" s="54">
        <v>1404</v>
      </c>
      <c r="B1409">
        <v>6.5809982260000002E-3</v>
      </c>
      <c r="C1409" s="1">
        <f t="shared" si="66"/>
        <v>2</v>
      </c>
      <c r="D1409" s="54">
        <v>1404</v>
      </c>
      <c r="E1409" s="52">
        <f t="shared" si="67"/>
        <v>6.5809982260000002E-3</v>
      </c>
      <c r="BC1409" s="52">
        <f t="shared" si="65"/>
        <v>6.5809982260000002E-3</v>
      </c>
    </row>
    <row r="1410" spans="1:55" x14ac:dyDescent="0.25">
      <c r="A1410" s="54">
        <v>1405</v>
      </c>
      <c r="B1410">
        <v>6.5493919079999997E-3</v>
      </c>
      <c r="C1410" s="1">
        <f t="shared" si="66"/>
        <v>2</v>
      </c>
      <c r="D1410" s="54">
        <v>1405</v>
      </c>
      <c r="E1410" s="52">
        <f t="shared" si="67"/>
        <v>6.5493919079999997E-3</v>
      </c>
      <c r="BC1410" s="52">
        <f t="shared" si="65"/>
        <v>6.5493919079999997E-3</v>
      </c>
    </row>
    <row r="1411" spans="1:55" x14ac:dyDescent="0.25">
      <c r="A1411" s="54">
        <v>1406</v>
      </c>
      <c r="B1411">
        <v>6.5179362279999898E-3</v>
      </c>
      <c r="C1411" s="1">
        <f t="shared" si="66"/>
        <v>2</v>
      </c>
      <c r="D1411" s="54">
        <v>1406</v>
      </c>
      <c r="E1411" s="52">
        <f t="shared" si="67"/>
        <v>6.5179362279999898E-3</v>
      </c>
      <c r="BC1411" s="52">
        <f t="shared" si="65"/>
        <v>6.5179362279999898E-3</v>
      </c>
    </row>
    <row r="1412" spans="1:55" x14ac:dyDescent="0.25">
      <c r="A1412" s="54">
        <v>1407</v>
      </c>
      <c r="B1412">
        <v>6.486630484E-3</v>
      </c>
      <c r="C1412" s="1">
        <f t="shared" si="66"/>
        <v>2</v>
      </c>
      <c r="D1412" s="54">
        <v>1407</v>
      </c>
      <c r="E1412" s="52">
        <f t="shared" si="67"/>
        <v>6.486630484E-3</v>
      </c>
      <c r="BC1412" s="52">
        <f t="shared" si="65"/>
        <v>6.486630484E-3</v>
      </c>
    </row>
    <row r="1413" spans="1:55" x14ac:dyDescent="0.25">
      <c r="A1413" s="54">
        <v>1408</v>
      </c>
      <c r="B1413">
        <v>6.4554739679999898E-3</v>
      </c>
      <c r="C1413" s="1">
        <f t="shared" si="66"/>
        <v>2</v>
      </c>
      <c r="D1413" s="54">
        <v>1408</v>
      </c>
      <c r="E1413" s="52">
        <f t="shared" si="67"/>
        <v>6.4554739679999898E-3</v>
      </c>
      <c r="BC1413" s="52">
        <f t="shared" ref="BC1413:BC1476" si="68">B1413</f>
        <v>6.4554739679999898E-3</v>
      </c>
    </row>
    <row r="1414" spans="1:55" x14ac:dyDescent="0.25">
      <c r="A1414" s="54">
        <v>1409</v>
      </c>
      <c r="B1414">
        <v>6.4244659820000003E-3</v>
      </c>
      <c r="C1414" s="1">
        <f t="shared" ref="C1414:C1477" si="69">IF(ROW()-$C$4&lt;=$C$2,1,2)</f>
        <v>2</v>
      </c>
      <c r="D1414" s="54">
        <v>1409</v>
      </c>
      <c r="E1414" s="52">
        <f t="shared" ref="E1414:E1477" si="70">B1414</f>
        <v>6.4244659820000003E-3</v>
      </c>
      <c r="BC1414" s="52">
        <f t="shared" si="68"/>
        <v>6.4244659820000003E-3</v>
      </c>
    </row>
    <row r="1415" spans="1:55" x14ac:dyDescent="0.25">
      <c r="A1415" s="54">
        <v>1410</v>
      </c>
      <c r="B1415">
        <v>6.3936058259999899E-3</v>
      </c>
      <c r="C1415" s="1">
        <f t="shared" si="69"/>
        <v>2</v>
      </c>
      <c r="D1415" s="54">
        <v>1410</v>
      </c>
      <c r="E1415" s="52">
        <f t="shared" si="70"/>
        <v>6.3936058259999899E-3</v>
      </c>
      <c r="BC1415" s="52">
        <f t="shared" si="68"/>
        <v>6.3936058259999899E-3</v>
      </c>
    </row>
    <row r="1416" spans="1:55" x14ac:dyDescent="0.25">
      <c r="A1416" s="54">
        <v>1411</v>
      </c>
      <c r="B1416">
        <v>6.3628928059999996E-3</v>
      </c>
      <c r="C1416" s="1">
        <f t="shared" si="69"/>
        <v>2</v>
      </c>
      <c r="D1416" s="54">
        <v>1411</v>
      </c>
      <c r="E1416" s="52">
        <f t="shared" si="70"/>
        <v>6.3628928059999996E-3</v>
      </c>
      <c r="BC1416" s="52">
        <f t="shared" si="68"/>
        <v>6.3628928059999996E-3</v>
      </c>
    </row>
    <row r="1417" spans="1:55" x14ac:dyDescent="0.25">
      <c r="A1417" s="54">
        <v>1412</v>
      </c>
      <c r="B1417">
        <v>6.3323262299999896E-3</v>
      </c>
      <c r="C1417" s="1">
        <f t="shared" si="69"/>
        <v>2</v>
      </c>
      <c r="D1417" s="54">
        <v>1412</v>
      </c>
      <c r="E1417" s="52">
        <f t="shared" si="70"/>
        <v>6.3323262299999896E-3</v>
      </c>
      <c r="BC1417" s="52">
        <f t="shared" si="68"/>
        <v>6.3323262299999896E-3</v>
      </c>
    </row>
    <row r="1418" spans="1:55" x14ac:dyDescent="0.25">
      <c r="A1418" s="54">
        <v>1413</v>
      </c>
      <c r="B1418">
        <v>6.3019054099999897E-3</v>
      </c>
      <c r="C1418" s="1">
        <f t="shared" si="69"/>
        <v>2</v>
      </c>
      <c r="D1418" s="54">
        <v>1413</v>
      </c>
      <c r="E1418" s="52">
        <f t="shared" si="70"/>
        <v>6.3019054099999897E-3</v>
      </c>
      <c r="BC1418" s="52">
        <f t="shared" si="68"/>
        <v>6.3019054099999897E-3</v>
      </c>
    </row>
    <row r="1419" spans="1:55" x14ac:dyDescent="0.25">
      <c r="A1419" s="54">
        <v>1414</v>
      </c>
      <c r="B1419">
        <v>6.2716296619999999E-3</v>
      </c>
      <c r="C1419" s="1">
        <f t="shared" si="69"/>
        <v>2</v>
      </c>
      <c r="D1419" s="54">
        <v>1414</v>
      </c>
      <c r="E1419" s="52">
        <f t="shared" si="70"/>
        <v>6.2716296619999999E-3</v>
      </c>
      <c r="BC1419" s="52">
        <f t="shared" si="68"/>
        <v>6.2716296619999999E-3</v>
      </c>
    </row>
    <row r="1420" spans="1:55" x14ac:dyDescent="0.25">
      <c r="A1420" s="54">
        <v>1415</v>
      </c>
      <c r="B1420">
        <v>6.2414983039999899E-3</v>
      </c>
      <c r="C1420" s="1">
        <f t="shared" si="69"/>
        <v>2</v>
      </c>
      <c r="D1420" s="54">
        <v>1415</v>
      </c>
      <c r="E1420" s="52">
        <f t="shared" si="70"/>
        <v>6.2414983039999899E-3</v>
      </c>
      <c r="BC1420" s="52">
        <f t="shared" si="68"/>
        <v>6.2414983039999899E-3</v>
      </c>
    </row>
    <row r="1421" spans="1:55" x14ac:dyDescent="0.25">
      <c r="A1421" s="54">
        <v>1416</v>
      </c>
      <c r="B1421">
        <v>6.2115106539999999E-3</v>
      </c>
      <c r="C1421" s="1">
        <f t="shared" si="69"/>
        <v>2</v>
      </c>
      <c r="D1421" s="54">
        <v>1416</v>
      </c>
      <c r="E1421" s="52">
        <f t="shared" si="70"/>
        <v>6.2115106539999999E-3</v>
      </c>
      <c r="BC1421" s="52">
        <f t="shared" si="68"/>
        <v>6.2115106539999999E-3</v>
      </c>
    </row>
    <row r="1422" spans="1:55" x14ac:dyDescent="0.25">
      <c r="A1422" s="54">
        <v>1417</v>
      </c>
      <c r="B1422">
        <v>6.1816660400000004E-3</v>
      </c>
      <c r="C1422" s="1">
        <f t="shared" si="69"/>
        <v>2</v>
      </c>
      <c r="D1422" s="54">
        <v>1417</v>
      </c>
      <c r="E1422" s="52">
        <f t="shared" si="70"/>
        <v>6.1816660400000004E-3</v>
      </c>
      <c r="BC1422" s="52">
        <f t="shared" si="68"/>
        <v>6.1816660400000004E-3</v>
      </c>
    </row>
    <row r="1423" spans="1:55" x14ac:dyDescent="0.25">
      <c r="A1423" s="54">
        <v>1418</v>
      </c>
      <c r="B1423">
        <v>6.1519637860000002E-3</v>
      </c>
      <c r="C1423" s="1">
        <f t="shared" si="69"/>
        <v>2</v>
      </c>
      <c r="D1423" s="54">
        <v>1418</v>
      </c>
      <c r="E1423" s="52">
        <f t="shared" si="70"/>
        <v>6.1519637860000002E-3</v>
      </c>
      <c r="BC1423" s="52">
        <f t="shared" si="68"/>
        <v>6.1519637860000002E-3</v>
      </c>
    </row>
    <row r="1424" spans="1:55" x14ac:dyDescent="0.25">
      <c r="A1424" s="54">
        <v>1419</v>
      </c>
      <c r="B1424">
        <v>6.1224032240000002E-3</v>
      </c>
      <c r="C1424" s="1">
        <f t="shared" si="69"/>
        <v>2</v>
      </c>
      <c r="D1424" s="54">
        <v>1419</v>
      </c>
      <c r="E1424" s="52">
        <f t="shared" si="70"/>
        <v>6.1224032240000002E-3</v>
      </c>
      <c r="BC1424" s="52">
        <f t="shared" si="68"/>
        <v>6.1224032240000002E-3</v>
      </c>
    </row>
    <row r="1425" spans="1:55" x14ac:dyDescent="0.25">
      <c r="A1425" s="54">
        <v>1420</v>
      </c>
      <c r="B1425">
        <v>6.0929836899999996E-3</v>
      </c>
      <c r="C1425" s="1">
        <f t="shared" si="69"/>
        <v>2</v>
      </c>
      <c r="D1425" s="54">
        <v>1420</v>
      </c>
      <c r="E1425" s="52">
        <f t="shared" si="70"/>
        <v>6.0929836899999996E-3</v>
      </c>
      <c r="BC1425" s="52">
        <f t="shared" si="68"/>
        <v>6.0929836899999996E-3</v>
      </c>
    </row>
    <row r="1426" spans="1:55" x14ac:dyDescent="0.25">
      <c r="A1426" s="54">
        <v>1421</v>
      </c>
      <c r="B1426">
        <v>6.0637045140000002E-3</v>
      </c>
      <c r="C1426" s="1">
        <f t="shared" si="69"/>
        <v>2</v>
      </c>
      <c r="D1426" s="54">
        <v>1421</v>
      </c>
      <c r="E1426" s="52">
        <f t="shared" si="70"/>
        <v>6.0637045140000002E-3</v>
      </c>
      <c r="BC1426" s="52">
        <f t="shared" si="68"/>
        <v>6.0637045140000002E-3</v>
      </c>
    </row>
    <row r="1427" spans="1:55" x14ac:dyDescent="0.25">
      <c r="A1427" s="54">
        <v>1422</v>
      </c>
      <c r="B1427">
        <v>6.0345650420000002E-3</v>
      </c>
      <c r="C1427" s="1">
        <f t="shared" si="69"/>
        <v>2</v>
      </c>
      <c r="D1427" s="54">
        <v>1422</v>
      </c>
      <c r="E1427" s="52">
        <f t="shared" si="70"/>
        <v>6.0345650420000002E-3</v>
      </c>
      <c r="BC1427" s="52">
        <f t="shared" si="68"/>
        <v>6.0345650420000002E-3</v>
      </c>
    </row>
    <row r="1428" spans="1:55" x14ac:dyDescent="0.25">
      <c r="A1428" s="54">
        <v>1423</v>
      </c>
      <c r="B1428">
        <v>6.0055646139999998E-3</v>
      </c>
      <c r="C1428" s="1">
        <f t="shared" si="69"/>
        <v>2</v>
      </c>
      <c r="D1428" s="54">
        <v>1423</v>
      </c>
      <c r="E1428" s="52">
        <f t="shared" si="70"/>
        <v>6.0055646139999998E-3</v>
      </c>
      <c r="BC1428" s="52">
        <f t="shared" si="68"/>
        <v>6.0055646139999998E-3</v>
      </c>
    </row>
    <row r="1429" spans="1:55" x14ac:dyDescent="0.25">
      <c r="A1429" s="54">
        <v>1424</v>
      </c>
      <c r="B1429">
        <v>5.9767025739999998E-3</v>
      </c>
      <c r="C1429" s="1">
        <f t="shared" si="69"/>
        <v>2</v>
      </c>
      <c r="D1429" s="54">
        <v>1424</v>
      </c>
      <c r="E1429" s="52">
        <f t="shared" si="70"/>
        <v>5.9767025739999998E-3</v>
      </c>
      <c r="BC1429" s="52">
        <f t="shared" si="68"/>
        <v>5.9767025739999998E-3</v>
      </c>
    </row>
    <row r="1430" spans="1:55" x14ac:dyDescent="0.25">
      <c r="A1430" s="54">
        <v>1425</v>
      </c>
      <c r="B1430">
        <v>5.9479782719999898E-3</v>
      </c>
      <c r="C1430" s="1">
        <f t="shared" si="69"/>
        <v>2</v>
      </c>
      <c r="D1430" s="54">
        <v>1425</v>
      </c>
      <c r="E1430" s="52">
        <f t="shared" si="70"/>
        <v>5.9479782719999898E-3</v>
      </c>
      <c r="BC1430" s="52">
        <f t="shared" si="68"/>
        <v>5.9479782719999898E-3</v>
      </c>
    </row>
    <row r="1431" spans="1:55" x14ac:dyDescent="0.25">
      <c r="A1431" s="54">
        <v>1426</v>
      </c>
      <c r="B1431">
        <v>5.9193910599999898E-3</v>
      </c>
      <c r="C1431" s="1">
        <f t="shared" si="69"/>
        <v>2</v>
      </c>
      <c r="D1431" s="54">
        <v>1426</v>
      </c>
      <c r="E1431" s="52">
        <f t="shared" si="70"/>
        <v>5.9193910599999898E-3</v>
      </c>
      <c r="BC1431" s="52">
        <f t="shared" si="68"/>
        <v>5.9193910599999898E-3</v>
      </c>
    </row>
    <row r="1432" spans="1:55" x14ac:dyDescent="0.25">
      <c r="A1432" s="54">
        <v>1427</v>
      </c>
      <c r="B1432">
        <v>5.8909402919999996E-3</v>
      </c>
      <c r="C1432" s="1">
        <f t="shared" si="69"/>
        <v>2</v>
      </c>
      <c r="D1432" s="54">
        <v>1427</v>
      </c>
      <c r="E1432" s="52">
        <f t="shared" si="70"/>
        <v>5.8909402919999996E-3</v>
      </c>
      <c r="BC1432" s="52">
        <f t="shared" si="68"/>
        <v>5.8909402919999996E-3</v>
      </c>
    </row>
    <row r="1433" spans="1:55" x14ac:dyDescent="0.25">
      <c r="A1433" s="54">
        <v>1428</v>
      </c>
      <c r="B1433">
        <v>5.8626253259999898E-3</v>
      </c>
      <c r="C1433" s="1">
        <f t="shared" si="69"/>
        <v>2</v>
      </c>
      <c r="D1433" s="54">
        <v>1428</v>
      </c>
      <c r="E1433" s="52">
        <f t="shared" si="70"/>
        <v>5.8626253259999898E-3</v>
      </c>
      <c r="BC1433" s="52">
        <f t="shared" si="68"/>
        <v>5.8626253259999898E-3</v>
      </c>
    </row>
    <row r="1434" spans="1:55" x14ac:dyDescent="0.25">
      <c r="A1434" s="54">
        <v>1429</v>
      </c>
      <c r="B1434">
        <v>5.8344455199999899E-3</v>
      </c>
      <c r="C1434" s="1">
        <f t="shared" si="69"/>
        <v>2</v>
      </c>
      <c r="D1434" s="54">
        <v>1429</v>
      </c>
      <c r="E1434" s="52">
        <f t="shared" si="70"/>
        <v>5.8344455199999899E-3</v>
      </c>
      <c r="BC1434" s="52">
        <f t="shared" si="68"/>
        <v>5.8344455199999899E-3</v>
      </c>
    </row>
    <row r="1435" spans="1:55" x14ac:dyDescent="0.25">
      <c r="A1435" s="54">
        <v>1430</v>
      </c>
      <c r="B1435">
        <v>5.8064002399999997E-3</v>
      </c>
      <c r="C1435" s="1">
        <f t="shared" si="69"/>
        <v>2</v>
      </c>
      <c r="D1435" s="54">
        <v>1430</v>
      </c>
      <c r="E1435" s="52">
        <f t="shared" si="70"/>
        <v>5.8064002399999997E-3</v>
      </c>
      <c r="BC1435" s="52">
        <f t="shared" si="68"/>
        <v>5.8064002399999997E-3</v>
      </c>
    </row>
    <row r="1436" spans="1:55" x14ac:dyDescent="0.25">
      <c r="A1436" s="54">
        <v>1431</v>
      </c>
      <c r="B1436">
        <v>5.7784888520000001E-3</v>
      </c>
      <c r="C1436" s="1">
        <f t="shared" si="69"/>
        <v>2</v>
      </c>
      <c r="D1436" s="54">
        <v>1431</v>
      </c>
      <c r="E1436" s="52">
        <f t="shared" si="70"/>
        <v>5.7784888520000001E-3</v>
      </c>
      <c r="BC1436" s="52">
        <f t="shared" si="68"/>
        <v>5.7784888520000001E-3</v>
      </c>
    </row>
    <row r="1437" spans="1:55" x14ac:dyDescent="0.25">
      <c r="A1437" s="54">
        <v>1432</v>
      </c>
      <c r="B1437">
        <v>5.7507107239999997E-3</v>
      </c>
      <c r="C1437" s="1">
        <f t="shared" si="69"/>
        <v>2</v>
      </c>
      <c r="D1437" s="54">
        <v>1432</v>
      </c>
      <c r="E1437" s="52">
        <f t="shared" si="70"/>
        <v>5.7507107239999997E-3</v>
      </c>
      <c r="BC1437" s="52">
        <f t="shared" si="68"/>
        <v>5.7507107239999997E-3</v>
      </c>
    </row>
    <row r="1438" spans="1:55" x14ac:dyDescent="0.25">
      <c r="A1438" s="54">
        <v>1433</v>
      </c>
      <c r="B1438">
        <v>5.7230652279999898E-3</v>
      </c>
      <c r="C1438" s="1">
        <f t="shared" si="69"/>
        <v>2</v>
      </c>
      <c r="D1438" s="54">
        <v>1433</v>
      </c>
      <c r="E1438" s="52">
        <f t="shared" si="70"/>
        <v>5.7230652279999898E-3</v>
      </c>
      <c r="BC1438" s="52">
        <f t="shared" si="68"/>
        <v>5.7230652279999898E-3</v>
      </c>
    </row>
    <row r="1439" spans="1:55" x14ac:dyDescent="0.25">
      <c r="A1439" s="54">
        <v>1434</v>
      </c>
      <c r="B1439">
        <v>5.6955517419999997E-3</v>
      </c>
      <c r="C1439" s="1">
        <f t="shared" si="69"/>
        <v>2</v>
      </c>
      <c r="D1439" s="54">
        <v>1434</v>
      </c>
      <c r="E1439" s="52">
        <f t="shared" si="70"/>
        <v>5.6955517419999997E-3</v>
      </c>
      <c r="BC1439" s="52">
        <f t="shared" si="68"/>
        <v>5.6955517419999997E-3</v>
      </c>
    </row>
    <row r="1440" spans="1:55" x14ac:dyDescent="0.25">
      <c r="A1440" s="54">
        <v>1435</v>
      </c>
      <c r="B1440">
        <v>5.6681696379999999E-3</v>
      </c>
      <c r="C1440" s="1">
        <f t="shared" si="69"/>
        <v>2</v>
      </c>
      <c r="D1440" s="54">
        <v>1435</v>
      </c>
      <c r="E1440" s="52">
        <f t="shared" si="70"/>
        <v>5.6681696379999999E-3</v>
      </c>
      <c r="BC1440" s="52">
        <f t="shared" si="68"/>
        <v>5.6681696379999999E-3</v>
      </c>
    </row>
    <row r="1441" spans="1:55" x14ac:dyDescent="0.25">
      <c r="A1441" s="54">
        <v>1436</v>
      </c>
      <c r="B1441">
        <v>5.6409183019999996E-3</v>
      </c>
      <c r="C1441" s="1">
        <f t="shared" si="69"/>
        <v>2</v>
      </c>
      <c r="D1441" s="54">
        <v>1436</v>
      </c>
      <c r="E1441" s="52">
        <f t="shared" si="70"/>
        <v>5.6409183019999996E-3</v>
      </c>
      <c r="BC1441" s="52">
        <f t="shared" si="68"/>
        <v>5.6409183019999996E-3</v>
      </c>
    </row>
    <row r="1442" spans="1:55" x14ac:dyDescent="0.25">
      <c r="A1442" s="54">
        <v>1437</v>
      </c>
      <c r="B1442">
        <v>5.6137971159999998E-3</v>
      </c>
      <c r="C1442" s="1">
        <f t="shared" si="69"/>
        <v>2</v>
      </c>
      <c r="D1442" s="54">
        <v>1437</v>
      </c>
      <c r="E1442" s="52">
        <f t="shared" si="70"/>
        <v>5.6137971159999998E-3</v>
      </c>
      <c r="BC1442" s="52">
        <f t="shared" si="68"/>
        <v>5.6137971159999998E-3</v>
      </c>
    </row>
    <row r="1443" spans="1:55" x14ac:dyDescent="0.25">
      <c r="A1443" s="54">
        <v>1438</v>
      </c>
      <c r="B1443">
        <v>5.5868054639999897E-3</v>
      </c>
      <c r="C1443" s="1">
        <f t="shared" si="69"/>
        <v>2</v>
      </c>
      <c r="D1443" s="54">
        <v>1438</v>
      </c>
      <c r="E1443" s="52">
        <f t="shared" si="70"/>
        <v>5.5868054639999897E-3</v>
      </c>
      <c r="BC1443" s="52">
        <f t="shared" si="68"/>
        <v>5.5868054639999897E-3</v>
      </c>
    </row>
    <row r="1444" spans="1:55" x14ac:dyDescent="0.25">
      <c r="A1444" s="54">
        <v>1439</v>
      </c>
      <c r="B1444">
        <v>5.5599427379999997E-3</v>
      </c>
      <c r="C1444" s="1">
        <f t="shared" si="69"/>
        <v>2</v>
      </c>
      <c r="D1444" s="54">
        <v>1439</v>
      </c>
      <c r="E1444" s="52">
        <f t="shared" si="70"/>
        <v>5.5599427379999997E-3</v>
      </c>
      <c r="BC1444" s="52">
        <f t="shared" si="68"/>
        <v>5.5599427379999997E-3</v>
      </c>
    </row>
    <row r="1445" spans="1:55" x14ac:dyDescent="0.25">
      <c r="A1445" s="54">
        <v>1440</v>
      </c>
      <c r="B1445">
        <v>5.533208328E-3</v>
      </c>
      <c r="C1445" s="1">
        <f t="shared" si="69"/>
        <v>2</v>
      </c>
      <c r="D1445" s="54">
        <v>1440</v>
      </c>
      <c r="E1445" s="52">
        <f t="shared" si="70"/>
        <v>5.533208328E-3</v>
      </c>
      <c r="BC1445" s="52">
        <f t="shared" si="68"/>
        <v>5.533208328E-3</v>
      </c>
    </row>
    <row r="1446" spans="1:55" x14ac:dyDescent="0.25">
      <c r="A1446" s="54">
        <v>1441</v>
      </c>
      <c r="B1446">
        <v>5.5066016319999904E-3</v>
      </c>
      <c r="C1446" s="1">
        <f t="shared" si="69"/>
        <v>2</v>
      </c>
      <c r="D1446" s="54">
        <v>1441</v>
      </c>
      <c r="E1446" s="52">
        <f t="shared" si="70"/>
        <v>5.5066016319999904E-3</v>
      </c>
      <c r="BC1446" s="52">
        <f t="shared" si="68"/>
        <v>5.5066016319999904E-3</v>
      </c>
    </row>
    <row r="1447" spans="1:55" x14ac:dyDescent="0.25">
      <c r="A1447" s="54">
        <v>1442</v>
      </c>
      <c r="B1447">
        <v>5.4801220440000003E-3</v>
      </c>
      <c r="C1447" s="1">
        <f t="shared" si="69"/>
        <v>2</v>
      </c>
      <c r="D1447" s="54">
        <v>1442</v>
      </c>
      <c r="E1447" s="52">
        <f t="shared" si="70"/>
        <v>5.4801220440000003E-3</v>
      </c>
      <c r="BC1447" s="52">
        <f t="shared" si="68"/>
        <v>5.4801220440000003E-3</v>
      </c>
    </row>
    <row r="1448" spans="1:55" x14ac:dyDescent="0.25">
      <c r="A1448" s="54">
        <v>1443</v>
      </c>
      <c r="B1448">
        <v>5.4537689639999999E-3</v>
      </c>
      <c r="C1448" s="1">
        <f t="shared" si="69"/>
        <v>2</v>
      </c>
      <c r="D1448" s="54">
        <v>1443</v>
      </c>
      <c r="E1448" s="52">
        <f t="shared" si="70"/>
        <v>5.4537689639999999E-3</v>
      </c>
      <c r="BC1448" s="52">
        <f t="shared" si="68"/>
        <v>5.4537689639999999E-3</v>
      </c>
    </row>
    <row r="1449" spans="1:55" x14ac:dyDescent="0.25">
      <c r="A1449" s="54">
        <v>1444</v>
      </c>
      <c r="B1449">
        <v>5.42754179799999E-3</v>
      </c>
      <c r="C1449" s="1">
        <f t="shared" si="69"/>
        <v>2</v>
      </c>
      <c r="D1449" s="54">
        <v>1444</v>
      </c>
      <c r="E1449" s="52">
        <f t="shared" si="70"/>
        <v>5.42754179799999E-3</v>
      </c>
      <c r="BC1449" s="52">
        <f t="shared" si="68"/>
        <v>5.42754179799999E-3</v>
      </c>
    </row>
    <row r="1450" spans="1:55" x14ac:dyDescent="0.25">
      <c r="A1450" s="54">
        <v>1445</v>
      </c>
      <c r="B1450">
        <v>5.4014399519999997E-3</v>
      </c>
      <c r="C1450" s="1">
        <f t="shared" si="69"/>
        <v>2</v>
      </c>
      <c r="D1450" s="54">
        <v>1445</v>
      </c>
      <c r="E1450" s="52">
        <f t="shared" si="70"/>
        <v>5.4014399519999997E-3</v>
      </c>
      <c r="BC1450" s="52">
        <f t="shared" si="68"/>
        <v>5.4014399519999997E-3</v>
      </c>
    </row>
    <row r="1451" spans="1:55" x14ac:dyDescent="0.25">
      <c r="A1451" s="54">
        <v>1446</v>
      </c>
      <c r="B1451">
        <v>5.3754628319999899E-3</v>
      </c>
      <c r="C1451" s="1">
        <f t="shared" si="69"/>
        <v>2</v>
      </c>
      <c r="D1451" s="54">
        <v>1446</v>
      </c>
      <c r="E1451" s="52">
        <f t="shared" si="70"/>
        <v>5.3754628319999899E-3</v>
      </c>
      <c r="BC1451" s="52">
        <f t="shared" si="68"/>
        <v>5.3754628319999899E-3</v>
      </c>
    </row>
    <row r="1452" spans="1:55" x14ac:dyDescent="0.25">
      <c r="A1452" s="54">
        <v>1447</v>
      </c>
      <c r="B1452">
        <v>5.3496098499999896E-3</v>
      </c>
      <c r="C1452" s="1">
        <f t="shared" si="69"/>
        <v>2</v>
      </c>
      <c r="D1452" s="54">
        <v>1447</v>
      </c>
      <c r="E1452" s="52">
        <f t="shared" si="70"/>
        <v>5.3496098499999896E-3</v>
      </c>
      <c r="BC1452" s="52">
        <f t="shared" si="68"/>
        <v>5.3496098499999896E-3</v>
      </c>
    </row>
    <row r="1453" spans="1:55" x14ac:dyDescent="0.25">
      <c r="A1453" s="54">
        <v>1448</v>
      </c>
      <c r="B1453">
        <v>5.3238804199999996E-3</v>
      </c>
      <c r="C1453" s="1">
        <f t="shared" si="69"/>
        <v>2</v>
      </c>
      <c r="D1453" s="54">
        <v>1448</v>
      </c>
      <c r="E1453" s="52">
        <f t="shared" si="70"/>
        <v>5.3238804199999996E-3</v>
      </c>
      <c r="BC1453" s="52">
        <f t="shared" si="68"/>
        <v>5.3238804199999996E-3</v>
      </c>
    </row>
    <row r="1454" spans="1:55" x14ac:dyDescent="0.25">
      <c r="A1454" s="54">
        <v>1449</v>
      </c>
      <c r="B1454">
        <v>5.2982739599999997E-3</v>
      </c>
      <c r="C1454" s="1">
        <f t="shared" si="69"/>
        <v>2</v>
      </c>
      <c r="D1454" s="54">
        <v>1449</v>
      </c>
      <c r="E1454" s="52">
        <f t="shared" si="70"/>
        <v>5.2982739599999997E-3</v>
      </c>
      <c r="BC1454" s="52">
        <f t="shared" si="68"/>
        <v>5.2982739599999997E-3</v>
      </c>
    </row>
    <row r="1455" spans="1:55" x14ac:dyDescent="0.25">
      <c r="A1455" s="54">
        <v>1450</v>
      </c>
      <c r="B1455">
        <v>5.2727898879999999E-3</v>
      </c>
      <c r="C1455" s="1">
        <f t="shared" si="69"/>
        <v>2</v>
      </c>
      <c r="D1455" s="54">
        <v>1450</v>
      </c>
      <c r="E1455" s="52">
        <f t="shared" si="70"/>
        <v>5.2727898879999999E-3</v>
      </c>
      <c r="BC1455" s="52">
        <f t="shared" si="68"/>
        <v>5.2727898879999999E-3</v>
      </c>
    </row>
    <row r="1456" spans="1:55" x14ac:dyDescent="0.25">
      <c r="A1456" s="54">
        <v>1451</v>
      </c>
      <c r="B1456">
        <v>5.2474276279999904E-3</v>
      </c>
      <c r="C1456" s="1">
        <f t="shared" si="69"/>
        <v>2</v>
      </c>
      <c r="D1456" s="54">
        <v>1451</v>
      </c>
      <c r="E1456" s="52">
        <f t="shared" si="70"/>
        <v>5.2474276279999904E-3</v>
      </c>
      <c r="BC1456" s="52">
        <f t="shared" si="68"/>
        <v>5.2474276279999904E-3</v>
      </c>
    </row>
    <row r="1457" spans="1:55" x14ac:dyDescent="0.25">
      <c r="A1457" s="54">
        <v>1452</v>
      </c>
      <c r="B1457">
        <v>5.22218660199999E-3</v>
      </c>
      <c r="C1457" s="1">
        <f t="shared" si="69"/>
        <v>2</v>
      </c>
      <c r="D1457" s="54">
        <v>1452</v>
      </c>
      <c r="E1457" s="52">
        <f t="shared" si="70"/>
        <v>5.22218660199999E-3</v>
      </c>
      <c r="BC1457" s="52">
        <f t="shared" si="68"/>
        <v>5.22218660199999E-3</v>
      </c>
    </row>
    <row r="1458" spans="1:55" x14ac:dyDescent="0.25">
      <c r="A1458" s="54">
        <v>1453</v>
      </c>
      <c r="B1458">
        <v>5.1970662380000001E-3</v>
      </c>
      <c r="C1458" s="1">
        <f t="shared" si="69"/>
        <v>2</v>
      </c>
      <c r="D1458" s="54">
        <v>1453</v>
      </c>
      <c r="E1458" s="52">
        <f t="shared" si="70"/>
        <v>5.1970662380000001E-3</v>
      </c>
      <c r="BC1458" s="52">
        <f t="shared" si="68"/>
        <v>5.1970662380000001E-3</v>
      </c>
    </row>
    <row r="1459" spans="1:55" x14ac:dyDescent="0.25">
      <c r="A1459" s="54">
        <v>1454</v>
      </c>
      <c r="B1459">
        <v>5.1720659679999996E-3</v>
      </c>
      <c r="C1459" s="1">
        <f t="shared" si="69"/>
        <v>2</v>
      </c>
      <c r="D1459" s="54">
        <v>1454</v>
      </c>
      <c r="E1459" s="52">
        <f t="shared" si="70"/>
        <v>5.1720659679999996E-3</v>
      </c>
      <c r="BC1459" s="52">
        <f t="shared" si="68"/>
        <v>5.1720659679999996E-3</v>
      </c>
    </row>
    <row r="1460" spans="1:55" x14ac:dyDescent="0.25">
      <c r="A1460" s="54">
        <v>1455</v>
      </c>
      <c r="B1460">
        <v>5.1471852219999899E-3</v>
      </c>
      <c r="C1460" s="1">
        <f t="shared" si="69"/>
        <v>2</v>
      </c>
      <c r="D1460" s="54">
        <v>1455</v>
      </c>
      <c r="E1460" s="52">
        <f t="shared" si="70"/>
        <v>5.1471852219999899E-3</v>
      </c>
      <c r="BC1460" s="52">
        <f t="shared" si="68"/>
        <v>5.1471852219999899E-3</v>
      </c>
    </row>
    <row r="1461" spans="1:55" x14ac:dyDescent="0.25">
      <c r="A1461" s="54">
        <v>1456</v>
      </c>
      <c r="B1461">
        <v>5.1224234379999897E-3</v>
      </c>
      <c r="C1461" s="1">
        <f t="shared" si="69"/>
        <v>2</v>
      </c>
      <c r="D1461" s="54">
        <v>1456</v>
      </c>
      <c r="E1461" s="52">
        <f t="shared" si="70"/>
        <v>5.1224234379999897E-3</v>
      </c>
      <c r="BC1461" s="52">
        <f t="shared" si="68"/>
        <v>5.1224234379999897E-3</v>
      </c>
    </row>
    <row r="1462" spans="1:55" x14ac:dyDescent="0.25">
      <c r="A1462" s="54">
        <v>1457</v>
      </c>
      <c r="B1462">
        <v>5.0977800519999899E-3</v>
      </c>
      <c r="C1462" s="1">
        <f t="shared" si="69"/>
        <v>2</v>
      </c>
      <c r="D1462" s="54">
        <v>1457</v>
      </c>
      <c r="E1462" s="52">
        <f t="shared" si="70"/>
        <v>5.0977800519999899E-3</v>
      </c>
      <c r="BC1462" s="52">
        <f t="shared" si="68"/>
        <v>5.0977800519999899E-3</v>
      </c>
    </row>
    <row r="1463" spans="1:55" x14ac:dyDescent="0.25">
      <c r="A1463" s="54">
        <v>1458</v>
      </c>
      <c r="B1463">
        <v>5.0732545059999998E-3</v>
      </c>
      <c r="C1463" s="1">
        <f t="shared" si="69"/>
        <v>2</v>
      </c>
      <c r="D1463" s="54">
        <v>1458</v>
      </c>
      <c r="E1463" s="52">
        <f t="shared" si="70"/>
        <v>5.0732545059999998E-3</v>
      </c>
      <c r="BC1463" s="52">
        <f t="shared" si="68"/>
        <v>5.0732545059999998E-3</v>
      </c>
    </row>
    <row r="1464" spans="1:55" x14ac:dyDescent="0.25">
      <c r="A1464" s="54">
        <v>1459</v>
      </c>
      <c r="B1464">
        <v>5.04884624E-3</v>
      </c>
      <c r="C1464" s="1">
        <f t="shared" si="69"/>
        <v>2</v>
      </c>
      <c r="D1464" s="54">
        <v>1459</v>
      </c>
      <c r="E1464" s="52">
        <f t="shared" si="70"/>
        <v>5.04884624E-3</v>
      </c>
      <c r="BC1464" s="52">
        <f t="shared" si="68"/>
        <v>5.04884624E-3</v>
      </c>
    </row>
    <row r="1465" spans="1:55" x14ac:dyDescent="0.25">
      <c r="A1465" s="54">
        <v>1460</v>
      </c>
      <c r="B1465">
        <v>5.0245547040000003E-3</v>
      </c>
      <c r="C1465" s="1">
        <f t="shared" si="69"/>
        <v>2</v>
      </c>
      <c r="D1465" s="54">
        <v>1460</v>
      </c>
      <c r="E1465" s="52">
        <f t="shared" si="70"/>
        <v>5.0245547040000003E-3</v>
      </c>
      <c r="BC1465" s="52">
        <f t="shared" si="68"/>
        <v>5.0245547040000003E-3</v>
      </c>
    </row>
    <row r="1466" spans="1:55" x14ac:dyDescent="0.25">
      <c r="A1466" s="54">
        <v>1461</v>
      </c>
      <c r="B1466">
        <v>5.0003793419999996E-3</v>
      </c>
      <c r="C1466" s="1">
        <f t="shared" si="69"/>
        <v>2</v>
      </c>
      <c r="D1466" s="54">
        <v>1461</v>
      </c>
      <c r="E1466" s="52">
        <f t="shared" si="70"/>
        <v>5.0003793419999996E-3</v>
      </c>
      <c r="BC1466" s="52">
        <f t="shared" si="68"/>
        <v>5.0003793419999996E-3</v>
      </c>
    </row>
    <row r="1467" spans="1:55" x14ac:dyDescent="0.25">
      <c r="A1467" s="54">
        <v>1462</v>
      </c>
      <c r="B1467">
        <v>4.9763196080000001E-3</v>
      </c>
      <c r="C1467" s="1">
        <f t="shared" si="69"/>
        <v>2</v>
      </c>
      <c r="D1467" s="54">
        <v>1462</v>
      </c>
      <c r="E1467" s="52">
        <f t="shared" si="70"/>
        <v>4.9763196080000001E-3</v>
      </c>
      <c r="BC1467" s="52">
        <f t="shared" si="68"/>
        <v>4.9763196080000001E-3</v>
      </c>
    </row>
    <row r="1468" spans="1:55" x14ac:dyDescent="0.25">
      <c r="A1468" s="54">
        <v>1463</v>
      </c>
      <c r="B1468">
        <v>4.95237495199999E-3</v>
      </c>
      <c r="C1468" s="1">
        <f t="shared" si="69"/>
        <v>2</v>
      </c>
      <c r="D1468" s="54">
        <v>1463</v>
      </c>
      <c r="E1468" s="52">
        <f t="shared" si="70"/>
        <v>4.95237495199999E-3</v>
      </c>
      <c r="BC1468" s="52">
        <f t="shared" si="68"/>
        <v>4.95237495199999E-3</v>
      </c>
    </row>
    <row r="1469" spans="1:55" x14ac:dyDescent="0.25">
      <c r="A1469" s="54">
        <v>1464</v>
      </c>
      <c r="B1469">
        <v>4.9285448339999897E-3</v>
      </c>
      <c r="C1469" s="1">
        <f t="shared" si="69"/>
        <v>2</v>
      </c>
      <c r="D1469" s="54">
        <v>1464</v>
      </c>
      <c r="E1469" s="52">
        <f t="shared" si="70"/>
        <v>4.9285448339999897E-3</v>
      </c>
      <c r="BC1469" s="52">
        <f t="shared" si="68"/>
        <v>4.9285448339999897E-3</v>
      </c>
    </row>
    <row r="1470" spans="1:55" x14ac:dyDescent="0.25">
      <c r="A1470" s="54">
        <v>1465</v>
      </c>
      <c r="B1470">
        <v>4.9048287079999997E-3</v>
      </c>
      <c r="C1470" s="1">
        <f t="shared" si="69"/>
        <v>2</v>
      </c>
      <c r="D1470" s="54">
        <v>1465</v>
      </c>
      <c r="E1470" s="52">
        <f t="shared" si="70"/>
        <v>4.9048287079999997E-3</v>
      </c>
      <c r="BC1470" s="52">
        <f t="shared" si="68"/>
        <v>4.9048287079999997E-3</v>
      </c>
    </row>
    <row r="1471" spans="1:55" x14ac:dyDescent="0.25">
      <c r="A1471" s="54">
        <v>1466</v>
      </c>
      <c r="B1471">
        <v>4.8812260379999996E-3</v>
      </c>
      <c r="C1471" s="1">
        <f t="shared" si="69"/>
        <v>2</v>
      </c>
      <c r="D1471" s="54">
        <v>1466</v>
      </c>
      <c r="E1471" s="52">
        <f t="shared" si="70"/>
        <v>4.8812260379999996E-3</v>
      </c>
      <c r="BC1471" s="52">
        <f t="shared" si="68"/>
        <v>4.8812260379999996E-3</v>
      </c>
    </row>
    <row r="1472" spans="1:55" x14ac:dyDescent="0.25">
      <c r="A1472" s="54">
        <v>1467</v>
      </c>
      <c r="B1472">
        <v>4.8577362860000002E-3</v>
      </c>
      <c r="C1472" s="1">
        <f t="shared" si="69"/>
        <v>2</v>
      </c>
      <c r="D1472" s="54">
        <v>1467</v>
      </c>
      <c r="E1472" s="52">
        <f t="shared" si="70"/>
        <v>4.8577362860000002E-3</v>
      </c>
      <c r="BC1472" s="52">
        <f t="shared" si="68"/>
        <v>4.8577362860000002E-3</v>
      </c>
    </row>
    <row r="1473" spans="1:55" x14ac:dyDescent="0.25">
      <c r="A1473" s="54">
        <v>1468</v>
      </c>
      <c r="B1473">
        <v>4.8343589179999898E-3</v>
      </c>
      <c r="C1473" s="1">
        <f t="shared" si="69"/>
        <v>2</v>
      </c>
      <c r="D1473" s="54">
        <v>1468</v>
      </c>
      <c r="E1473" s="52">
        <f t="shared" si="70"/>
        <v>4.8343589179999898E-3</v>
      </c>
      <c r="BC1473" s="52">
        <f t="shared" si="68"/>
        <v>4.8343589179999898E-3</v>
      </c>
    </row>
    <row r="1474" spans="1:55" x14ac:dyDescent="0.25">
      <c r="A1474" s="54">
        <v>1469</v>
      </c>
      <c r="B1474">
        <v>4.8110934019999999E-3</v>
      </c>
      <c r="C1474" s="1">
        <f t="shared" si="69"/>
        <v>2</v>
      </c>
      <c r="D1474" s="54">
        <v>1469</v>
      </c>
      <c r="E1474" s="52">
        <f t="shared" si="70"/>
        <v>4.8110934019999999E-3</v>
      </c>
      <c r="BC1474" s="52">
        <f t="shared" si="68"/>
        <v>4.8110934019999999E-3</v>
      </c>
    </row>
    <row r="1475" spans="1:55" x14ac:dyDescent="0.25">
      <c r="A1475" s="54">
        <v>1470</v>
      </c>
      <c r="B1475">
        <v>4.7879392099999998E-3</v>
      </c>
      <c r="C1475" s="1">
        <f t="shared" si="69"/>
        <v>2</v>
      </c>
      <c r="D1475" s="54">
        <v>1470</v>
      </c>
      <c r="E1475" s="52">
        <f t="shared" si="70"/>
        <v>4.7879392099999998E-3</v>
      </c>
      <c r="BC1475" s="52">
        <f t="shared" si="68"/>
        <v>4.7879392099999998E-3</v>
      </c>
    </row>
    <row r="1476" spans="1:55" x14ac:dyDescent="0.25">
      <c r="A1476" s="54">
        <v>1471</v>
      </c>
      <c r="B1476">
        <v>4.7648958140000001E-3</v>
      </c>
      <c r="C1476" s="1">
        <f t="shared" si="69"/>
        <v>2</v>
      </c>
      <c r="D1476" s="54">
        <v>1471</v>
      </c>
      <c r="E1476" s="52">
        <f t="shared" si="70"/>
        <v>4.7648958140000001E-3</v>
      </c>
      <c r="BC1476" s="52">
        <f t="shared" si="68"/>
        <v>4.7648958140000001E-3</v>
      </c>
    </row>
    <row r="1477" spans="1:55" x14ac:dyDescent="0.25">
      <c r="A1477" s="54">
        <v>1472</v>
      </c>
      <c r="B1477">
        <v>4.7419626879999996E-3</v>
      </c>
      <c r="C1477" s="1">
        <f t="shared" si="69"/>
        <v>2</v>
      </c>
      <c r="D1477" s="54">
        <v>1472</v>
      </c>
      <c r="E1477" s="52">
        <f t="shared" si="70"/>
        <v>4.7419626879999996E-3</v>
      </c>
      <c r="BC1477" s="52">
        <f t="shared" ref="BC1477:BC1504" si="71">B1477</f>
        <v>4.7419626879999996E-3</v>
      </c>
    </row>
    <row r="1478" spans="1:55" x14ac:dyDescent="0.25">
      <c r="A1478" s="54">
        <v>1473</v>
      </c>
      <c r="B1478">
        <v>4.7191393139999899E-3</v>
      </c>
      <c r="C1478" s="1">
        <f t="shared" ref="C1478:C1504" si="72">IF(ROW()-$C$4&lt;=$C$2,1,2)</f>
        <v>2</v>
      </c>
      <c r="D1478" s="54">
        <v>1473</v>
      </c>
      <c r="E1478" s="52">
        <f t="shared" ref="E1478:E1504" si="73">B1478</f>
        <v>4.7191393139999899E-3</v>
      </c>
      <c r="BC1478" s="52">
        <f t="shared" si="71"/>
        <v>4.7191393139999899E-3</v>
      </c>
    </row>
    <row r="1479" spans="1:55" x14ac:dyDescent="0.25">
      <c r="A1479" s="54">
        <v>1474</v>
      </c>
      <c r="B1479">
        <v>4.6964251699999999E-3</v>
      </c>
      <c r="C1479" s="1">
        <f t="shared" si="72"/>
        <v>2</v>
      </c>
      <c r="D1479" s="54">
        <v>1474</v>
      </c>
      <c r="E1479" s="52">
        <f t="shared" si="73"/>
        <v>4.6964251699999999E-3</v>
      </c>
      <c r="BC1479" s="52">
        <f t="shared" si="71"/>
        <v>4.6964251699999999E-3</v>
      </c>
    </row>
    <row r="1480" spans="1:55" x14ac:dyDescent="0.25">
      <c r="A1480" s="54">
        <v>1475</v>
      </c>
      <c r="B1480">
        <v>4.6738197379999997E-3</v>
      </c>
      <c r="C1480" s="1">
        <f t="shared" si="72"/>
        <v>2</v>
      </c>
      <c r="D1480" s="54">
        <v>1475</v>
      </c>
      <c r="E1480" s="52">
        <f t="shared" si="73"/>
        <v>4.6738197379999997E-3</v>
      </c>
      <c r="BC1480" s="52">
        <f t="shared" si="71"/>
        <v>4.6738197379999997E-3</v>
      </c>
    </row>
    <row r="1481" spans="1:55" x14ac:dyDescent="0.25">
      <c r="A1481" s="54">
        <v>1476</v>
      </c>
      <c r="B1481">
        <v>4.651322506E-3</v>
      </c>
      <c r="C1481" s="1">
        <f t="shared" si="72"/>
        <v>2</v>
      </c>
      <c r="D1481" s="54">
        <v>1476</v>
      </c>
      <c r="E1481" s="52">
        <f t="shared" si="73"/>
        <v>4.651322506E-3</v>
      </c>
      <c r="BC1481" s="52">
        <f t="shared" si="71"/>
        <v>4.651322506E-3</v>
      </c>
    </row>
    <row r="1482" spans="1:55" x14ac:dyDescent="0.25">
      <c r="A1482" s="54">
        <v>1477</v>
      </c>
      <c r="B1482">
        <v>4.6289329599999898E-3</v>
      </c>
      <c r="C1482" s="1">
        <f t="shared" si="72"/>
        <v>2</v>
      </c>
      <c r="D1482" s="54">
        <v>1477</v>
      </c>
      <c r="E1482" s="52">
        <f t="shared" si="73"/>
        <v>4.6289329599999898E-3</v>
      </c>
      <c r="BC1482" s="52">
        <f t="shared" si="71"/>
        <v>4.6289329599999898E-3</v>
      </c>
    </row>
    <row r="1483" spans="1:55" x14ac:dyDescent="0.25">
      <c r="A1483" s="54">
        <v>1478</v>
      </c>
      <c r="B1483">
        <v>4.6066505879999997E-3</v>
      </c>
      <c r="C1483" s="1">
        <f t="shared" si="72"/>
        <v>2</v>
      </c>
      <c r="D1483" s="54">
        <v>1478</v>
      </c>
      <c r="E1483" s="52">
        <f t="shared" si="73"/>
        <v>4.6066505879999997E-3</v>
      </c>
      <c r="BC1483" s="52">
        <f t="shared" si="71"/>
        <v>4.6066505879999997E-3</v>
      </c>
    </row>
    <row r="1484" spans="1:55" x14ac:dyDescent="0.25">
      <c r="A1484" s="54">
        <v>1479</v>
      </c>
      <c r="B1484">
        <v>4.5844748879999998E-3</v>
      </c>
      <c r="C1484" s="1">
        <f t="shared" si="72"/>
        <v>2</v>
      </c>
      <c r="D1484" s="54">
        <v>1479</v>
      </c>
      <c r="E1484" s="52">
        <f t="shared" si="73"/>
        <v>4.5844748879999998E-3</v>
      </c>
      <c r="BC1484" s="52">
        <f t="shared" si="71"/>
        <v>4.5844748879999998E-3</v>
      </c>
    </row>
    <row r="1485" spans="1:55" x14ac:dyDescent="0.25">
      <c r="A1485" s="54">
        <v>1480</v>
      </c>
      <c r="B1485">
        <v>4.5624053479999998E-3</v>
      </c>
      <c r="C1485" s="1">
        <f t="shared" si="72"/>
        <v>2</v>
      </c>
      <c r="D1485" s="54">
        <v>1480</v>
      </c>
      <c r="E1485" s="52">
        <f t="shared" si="73"/>
        <v>4.5624053479999998E-3</v>
      </c>
      <c r="BC1485" s="52">
        <f t="shared" si="71"/>
        <v>4.5624053479999998E-3</v>
      </c>
    </row>
    <row r="1486" spans="1:55" x14ac:dyDescent="0.25">
      <c r="A1486" s="54">
        <v>1481</v>
      </c>
      <c r="B1486">
        <v>4.5404414719999999E-3</v>
      </c>
      <c r="C1486" s="1">
        <f t="shared" si="72"/>
        <v>2</v>
      </c>
      <c r="D1486" s="54">
        <v>1481</v>
      </c>
      <c r="E1486" s="52">
        <f t="shared" si="73"/>
        <v>4.5404414719999999E-3</v>
      </c>
      <c r="BC1486" s="52">
        <f t="shared" si="71"/>
        <v>4.5404414719999999E-3</v>
      </c>
    </row>
    <row r="1487" spans="1:55" x14ac:dyDescent="0.25">
      <c r="A1487" s="54">
        <v>1482</v>
      </c>
      <c r="B1487">
        <v>4.5185827539999997E-3</v>
      </c>
      <c r="C1487" s="1">
        <f t="shared" si="72"/>
        <v>2</v>
      </c>
      <c r="D1487" s="54">
        <v>1482</v>
      </c>
      <c r="E1487" s="52">
        <f t="shared" si="73"/>
        <v>4.5185827539999997E-3</v>
      </c>
      <c r="BC1487" s="52">
        <f t="shared" si="71"/>
        <v>4.5185827539999997E-3</v>
      </c>
    </row>
    <row r="1488" spans="1:55" x14ac:dyDescent="0.25">
      <c r="A1488" s="54">
        <v>1483</v>
      </c>
      <c r="B1488">
        <v>4.4968286959999899E-3</v>
      </c>
      <c r="C1488" s="1">
        <f t="shared" si="72"/>
        <v>2</v>
      </c>
      <c r="D1488" s="54">
        <v>1483</v>
      </c>
      <c r="E1488" s="52">
        <f t="shared" si="73"/>
        <v>4.4968286959999899E-3</v>
      </c>
      <c r="BC1488" s="52">
        <f t="shared" si="71"/>
        <v>4.4968286959999899E-3</v>
      </c>
    </row>
    <row r="1489" spans="1:55" x14ac:dyDescent="0.25">
      <c r="A1489" s="54">
        <v>1484</v>
      </c>
      <c r="B1489">
        <v>4.475178806E-3</v>
      </c>
      <c r="C1489" s="1">
        <f t="shared" si="72"/>
        <v>2</v>
      </c>
      <c r="D1489" s="54">
        <v>1484</v>
      </c>
      <c r="E1489" s="52">
        <f t="shared" si="73"/>
        <v>4.475178806E-3</v>
      </c>
      <c r="BC1489" s="52">
        <f t="shared" si="71"/>
        <v>4.475178806E-3</v>
      </c>
    </row>
    <row r="1490" spans="1:55" x14ac:dyDescent="0.25">
      <c r="A1490" s="54">
        <v>1485</v>
      </c>
      <c r="B1490">
        <v>4.4536325879999897E-3</v>
      </c>
      <c r="C1490" s="1">
        <f t="shared" si="72"/>
        <v>2</v>
      </c>
      <c r="D1490" s="54">
        <v>1485</v>
      </c>
      <c r="E1490" s="52">
        <f t="shared" si="73"/>
        <v>4.4536325879999897E-3</v>
      </c>
      <c r="BC1490" s="52">
        <f t="shared" si="71"/>
        <v>4.4536325879999897E-3</v>
      </c>
    </row>
    <row r="1491" spans="1:55" x14ac:dyDescent="0.25">
      <c r="A1491" s="54">
        <v>1486</v>
      </c>
      <c r="B1491">
        <v>4.4321895499999896E-3</v>
      </c>
      <c r="C1491" s="1">
        <f t="shared" si="72"/>
        <v>2</v>
      </c>
      <c r="D1491" s="54">
        <v>1486</v>
      </c>
      <c r="E1491" s="52">
        <f t="shared" si="73"/>
        <v>4.4321895499999896E-3</v>
      </c>
      <c r="BC1491" s="52">
        <f t="shared" si="71"/>
        <v>4.4321895499999896E-3</v>
      </c>
    </row>
    <row r="1492" spans="1:55" x14ac:dyDescent="0.25">
      <c r="A1492" s="54">
        <v>1487</v>
      </c>
      <c r="B1492">
        <v>4.4108492039999997E-3</v>
      </c>
      <c r="C1492" s="1">
        <f t="shared" si="72"/>
        <v>2</v>
      </c>
      <c r="D1492" s="54">
        <v>1487</v>
      </c>
      <c r="E1492" s="52">
        <f t="shared" si="73"/>
        <v>4.4108492039999997E-3</v>
      </c>
      <c r="BC1492" s="52">
        <f t="shared" si="71"/>
        <v>4.4108492039999997E-3</v>
      </c>
    </row>
    <row r="1493" spans="1:55" x14ac:dyDescent="0.25">
      <c r="A1493" s="54">
        <v>1488</v>
      </c>
      <c r="B1493">
        <v>4.3896110639999996E-3</v>
      </c>
      <c r="C1493" s="1">
        <f t="shared" si="72"/>
        <v>2</v>
      </c>
      <c r="D1493" s="54">
        <v>1488</v>
      </c>
      <c r="E1493" s="52">
        <f t="shared" si="73"/>
        <v>4.3896110639999996E-3</v>
      </c>
      <c r="BC1493" s="52">
        <f t="shared" si="71"/>
        <v>4.3896110639999996E-3</v>
      </c>
    </row>
    <row r="1494" spans="1:55" x14ac:dyDescent="0.25">
      <c r="A1494" s="54">
        <v>1489</v>
      </c>
      <c r="B1494">
        <v>4.3684746439999998E-3</v>
      </c>
      <c r="C1494" s="1">
        <f t="shared" si="72"/>
        <v>2</v>
      </c>
      <c r="D1494" s="54">
        <v>1489</v>
      </c>
      <c r="E1494" s="52">
        <f t="shared" si="73"/>
        <v>4.3684746439999998E-3</v>
      </c>
      <c r="BC1494" s="52">
        <f t="shared" si="71"/>
        <v>4.3684746439999998E-3</v>
      </c>
    </row>
    <row r="1495" spans="1:55" x14ac:dyDescent="0.25">
      <c r="A1495" s="54">
        <v>1490</v>
      </c>
      <c r="B1495">
        <v>4.3474394599999997E-3</v>
      </c>
      <c r="C1495" s="1">
        <f t="shared" si="72"/>
        <v>2</v>
      </c>
      <c r="D1495" s="54">
        <v>1490</v>
      </c>
      <c r="E1495" s="52">
        <f t="shared" si="73"/>
        <v>4.3474394599999997E-3</v>
      </c>
      <c r="BC1495" s="52">
        <f t="shared" si="71"/>
        <v>4.3474394599999997E-3</v>
      </c>
    </row>
    <row r="1496" spans="1:55" x14ac:dyDescent="0.25">
      <c r="A1496" s="54">
        <v>1491</v>
      </c>
      <c r="B1496">
        <v>4.3265050359999899E-3</v>
      </c>
      <c r="C1496" s="1">
        <f t="shared" si="72"/>
        <v>2</v>
      </c>
      <c r="D1496" s="54">
        <v>1491</v>
      </c>
      <c r="E1496" s="52">
        <f t="shared" si="73"/>
        <v>4.3265050359999899E-3</v>
      </c>
      <c r="BC1496" s="52">
        <f t="shared" si="71"/>
        <v>4.3265050359999899E-3</v>
      </c>
    </row>
    <row r="1497" spans="1:55" x14ac:dyDescent="0.25">
      <c r="A1497" s="54">
        <v>1492</v>
      </c>
      <c r="B1497">
        <v>4.3056708920000001E-3</v>
      </c>
      <c r="C1497" s="1">
        <f t="shared" si="72"/>
        <v>2</v>
      </c>
      <c r="D1497" s="54">
        <v>1492</v>
      </c>
      <c r="E1497" s="52">
        <f t="shared" si="73"/>
        <v>4.3056708920000001E-3</v>
      </c>
      <c r="BC1497" s="52">
        <f t="shared" si="71"/>
        <v>4.3056708920000001E-3</v>
      </c>
    </row>
    <row r="1498" spans="1:55" x14ac:dyDescent="0.25">
      <c r="A1498" s="54">
        <v>1493</v>
      </c>
      <c r="B1498">
        <v>4.284936554E-3</v>
      </c>
      <c r="C1498" s="1">
        <f t="shared" si="72"/>
        <v>2</v>
      </c>
      <c r="D1498" s="54">
        <v>1493</v>
      </c>
      <c r="E1498" s="52">
        <f t="shared" si="73"/>
        <v>4.284936554E-3</v>
      </c>
      <c r="BC1498" s="52">
        <f t="shared" si="71"/>
        <v>4.284936554E-3</v>
      </c>
    </row>
    <row r="1499" spans="1:55" x14ac:dyDescent="0.25">
      <c r="A1499" s="54">
        <v>1494</v>
      </c>
      <c r="B1499">
        <v>4.2643015459999899E-3</v>
      </c>
      <c r="C1499" s="1">
        <f t="shared" si="72"/>
        <v>2</v>
      </c>
      <c r="D1499" s="54">
        <v>1494</v>
      </c>
      <c r="E1499" s="52">
        <f t="shared" si="73"/>
        <v>4.2643015459999899E-3</v>
      </c>
      <c r="BC1499" s="52">
        <f t="shared" si="71"/>
        <v>4.2643015459999899E-3</v>
      </c>
    </row>
    <row r="1500" spans="1:55" x14ac:dyDescent="0.25">
      <c r="A1500" s="54">
        <v>1495</v>
      </c>
      <c r="B1500">
        <v>4.2437653980000002E-3</v>
      </c>
      <c r="C1500" s="1">
        <f t="shared" si="72"/>
        <v>2</v>
      </c>
      <c r="D1500" s="54">
        <v>1495</v>
      </c>
      <c r="E1500" s="52">
        <f t="shared" si="73"/>
        <v>4.2437653980000002E-3</v>
      </c>
      <c r="BC1500" s="52">
        <f t="shared" si="71"/>
        <v>4.2437653980000002E-3</v>
      </c>
    </row>
    <row r="1501" spans="1:55" x14ac:dyDescent="0.25">
      <c r="A1501" s="54">
        <v>1496</v>
      </c>
      <c r="B1501">
        <v>4.2233276419999998E-3</v>
      </c>
      <c r="C1501" s="1">
        <f t="shared" si="72"/>
        <v>2</v>
      </c>
      <c r="D1501" s="54">
        <v>1496</v>
      </c>
      <c r="E1501" s="52">
        <f t="shared" si="73"/>
        <v>4.2233276419999998E-3</v>
      </c>
      <c r="BC1501" s="52">
        <f t="shared" si="71"/>
        <v>4.2233276419999998E-3</v>
      </c>
    </row>
    <row r="1502" spans="1:55" x14ac:dyDescent="0.25">
      <c r="A1502" s="54">
        <v>1497</v>
      </c>
      <c r="B1502">
        <v>4.2029878100000003E-3</v>
      </c>
      <c r="C1502" s="1">
        <f t="shared" si="72"/>
        <v>2</v>
      </c>
      <c r="D1502" s="54">
        <v>1497</v>
      </c>
      <c r="E1502" s="52">
        <f t="shared" si="73"/>
        <v>4.2029878100000003E-3</v>
      </c>
      <c r="BC1502" s="52">
        <f t="shared" si="71"/>
        <v>4.2029878100000003E-3</v>
      </c>
    </row>
    <row r="1503" spans="1:55" x14ac:dyDescent="0.25">
      <c r="A1503" s="54">
        <v>1498</v>
      </c>
      <c r="B1503">
        <v>4.1827454399999998E-3</v>
      </c>
      <c r="C1503" s="1">
        <f t="shared" si="72"/>
        <v>2</v>
      </c>
      <c r="D1503" s="54">
        <v>1498</v>
      </c>
      <c r="E1503" s="52">
        <f t="shared" si="73"/>
        <v>4.1827454399999998E-3</v>
      </c>
      <c r="BC1503" s="52">
        <f t="shared" si="71"/>
        <v>4.1827454399999998E-3</v>
      </c>
    </row>
    <row r="1504" spans="1:55" x14ac:dyDescent="0.25">
      <c r="A1504" s="54">
        <v>1499</v>
      </c>
      <c r="B1504">
        <v>4.16260006399999E-3</v>
      </c>
      <c r="C1504" s="1">
        <f t="shared" si="72"/>
        <v>2</v>
      </c>
      <c r="D1504" s="54">
        <v>1499</v>
      </c>
      <c r="E1504" s="52">
        <f t="shared" si="73"/>
        <v>4.16260006399999E-3</v>
      </c>
      <c r="BC1504" s="52">
        <f t="shared" si="71"/>
        <v>4.16260006399999E-3</v>
      </c>
    </row>
  </sheetData>
  <conditionalFormatting sqref="C6:C150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DB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9BA66-5B4A-440D-BADF-75E35ADD286B}">
  <sheetPr>
    <tabColor theme="7" tint="0.79998168889431442"/>
  </sheetPr>
  <dimension ref="A1:BBY77"/>
  <sheetViews>
    <sheetView zoomScale="145" zoomScaleNormal="145" workbookViewId="0">
      <pane xSplit="25605" topLeftCell="BBV1" activePane="topRight"/>
      <selection activeCell="C44" sqref="C44"/>
      <selection pane="topRight" activeCell="BBY31" sqref="BBY31"/>
    </sheetView>
  </sheetViews>
  <sheetFormatPr defaultRowHeight="7.5" customHeight="1" x14ac:dyDescent="0.15"/>
  <cols>
    <col min="1" max="1" width="3" style="88" customWidth="1"/>
    <col min="2" max="2" width="3.5703125" style="88" customWidth="1"/>
    <col min="3" max="3" width="9.140625" style="88"/>
    <col min="4" max="4" width="3.42578125" style="89" customWidth="1"/>
    <col min="5" max="18" width="1.7109375" style="89" customWidth="1"/>
    <col min="19" max="41" width="0.85546875" style="89" customWidth="1"/>
    <col min="42" max="49" width="1.7109375" style="89" customWidth="1"/>
    <col min="50" max="50" width="9.140625" style="88"/>
    <col min="51" max="51" width="3" style="88" customWidth="1"/>
    <col min="52" max="64" width="1.7109375" style="88" customWidth="1"/>
    <col min="65" max="88" width="0.85546875" style="88" customWidth="1"/>
    <col min="89" max="96" width="1.7109375" style="88" customWidth="1"/>
    <col min="97" max="98" width="2.28515625" style="88" customWidth="1"/>
    <col min="99" max="113" width="2.42578125" style="88" customWidth="1"/>
    <col min="114" max="949" width="0.85546875" style="88" customWidth="1"/>
    <col min="950" max="1305" width="9.140625" style="88"/>
    <col min="1306" max="1429" width="3.85546875" style="88" customWidth="1"/>
    <col min="1430" max="16384" width="9.140625" style="88"/>
  </cols>
  <sheetData>
    <row r="1" spans="1:96" ht="7.5" customHeight="1" x14ac:dyDescent="0.15">
      <c r="A1" s="115"/>
      <c r="B1" s="115"/>
      <c r="C1" s="115"/>
      <c r="D1" s="117"/>
      <c r="E1" s="117"/>
      <c r="F1" s="117"/>
      <c r="G1" s="117"/>
      <c r="H1" s="117"/>
      <c r="I1" s="117"/>
      <c r="J1" s="117"/>
      <c r="K1" s="117"/>
      <c r="L1" s="117"/>
      <c r="M1" s="117"/>
      <c r="N1" s="117"/>
      <c r="O1" s="117"/>
      <c r="P1" s="117"/>
      <c r="Q1" s="117"/>
      <c r="R1" s="117"/>
      <c r="S1" s="117"/>
      <c r="T1" s="117"/>
      <c r="U1" s="117"/>
      <c r="V1" s="117"/>
      <c r="W1" s="117"/>
      <c r="X1" s="117"/>
      <c r="Y1" s="117"/>
      <c r="Z1" s="117"/>
      <c r="AA1" s="117"/>
      <c r="AB1" s="117"/>
      <c r="AC1" s="117"/>
      <c r="AD1" s="117"/>
      <c r="AE1" s="117"/>
      <c r="AF1" s="117"/>
      <c r="AG1" s="117"/>
      <c r="AH1" s="117"/>
      <c r="AI1" s="117"/>
      <c r="AJ1" s="117"/>
      <c r="AK1" s="117"/>
      <c r="AL1" s="117"/>
      <c r="AM1" s="117"/>
      <c r="AN1" s="117"/>
      <c r="AO1" s="117"/>
      <c r="AP1" s="117"/>
      <c r="AQ1" s="117"/>
      <c r="AR1" s="117"/>
      <c r="AS1" s="117"/>
      <c r="AT1" s="117"/>
      <c r="AU1" s="117"/>
      <c r="AV1" s="117"/>
      <c r="AW1" s="117"/>
      <c r="AX1" s="115"/>
      <c r="AY1" s="115"/>
      <c r="AZ1" s="115"/>
      <c r="BA1" s="115"/>
      <c r="BB1" s="115"/>
      <c r="BC1" s="115"/>
      <c r="BD1" s="115"/>
      <c r="BE1" s="115"/>
      <c r="BF1" s="115"/>
      <c r="BG1" s="115"/>
      <c r="BH1" s="115"/>
      <c r="BI1" s="115"/>
      <c r="BJ1" s="115"/>
      <c r="BK1" s="115"/>
      <c r="BL1" s="115"/>
      <c r="BM1" s="115"/>
      <c r="BN1" s="115"/>
      <c r="BO1" s="115"/>
      <c r="BP1" s="115"/>
      <c r="BQ1" s="115"/>
      <c r="BR1" s="115"/>
      <c r="BS1" s="115"/>
      <c r="BT1" s="115"/>
      <c r="BU1" s="115"/>
      <c r="BV1" s="115"/>
      <c r="BW1" s="115"/>
      <c r="BX1" s="115"/>
      <c r="BY1" s="115"/>
      <c r="BZ1" s="115"/>
      <c r="CA1" s="115"/>
      <c r="CB1" s="115"/>
      <c r="CC1" s="115"/>
      <c r="CD1" s="115"/>
      <c r="CE1" s="115"/>
      <c r="CF1" s="115"/>
      <c r="CG1" s="115"/>
      <c r="CH1" s="115"/>
      <c r="CI1" s="115"/>
      <c r="CJ1" s="115"/>
      <c r="CK1" s="115"/>
      <c r="CL1" s="115"/>
      <c r="CM1" s="115"/>
      <c r="CN1" s="115"/>
      <c r="CO1" s="115"/>
      <c r="CP1" s="115"/>
      <c r="CQ1" s="115"/>
      <c r="CR1" s="115"/>
    </row>
    <row r="2" spans="1:96" ht="7.5" customHeight="1" x14ac:dyDescent="0.15">
      <c r="A2" s="115"/>
      <c r="B2" s="116">
        <f>BC2</f>
        <v>9.1293580134838605E-3</v>
      </c>
      <c r="C2" s="116">
        <f>H2</f>
        <v>1.5721492151279499</v>
      </c>
      <c r="D2" s="117" t="s">
        <v>162</v>
      </c>
      <c r="E2" s="117"/>
      <c r="F2" s="117">
        <v>16</v>
      </c>
      <c r="G2" s="117">
        <v>16</v>
      </c>
      <c r="H2" s="117">
        <f>INDEX(D4:AW34,F2,G2)</f>
        <v>1.5721492151279499</v>
      </c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  <c r="AR2" s="117"/>
      <c r="AS2" s="117"/>
      <c r="AT2" s="117"/>
      <c r="AU2" s="117"/>
      <c r="AV2" s="117"/>
      <c r="AW2" s="117"/>
      <c r="AX2" s="115"/>
      <c r="AY2" s="117" t="s">
        <v>163</v>
      </c>
      <c r="AZ2" s="115"/>
      <c r="BA2" s="117">
        <v>16</v>
      </c>
      <c r="BB2" s="117">
        <v>16</v>
      </c>
      <c r="BC2" s="117">
        <f>INDEX(AY4:CR34,BA2,BB2)</f>
        <v>9.1293580134838605E-3</v>
      </c>
      <c r="BD2" s="115"/>
      <c r="BE2" s="115"/>
      <c r="BF2" s="115"/>
      <c r="BG2" s="115"/>
      <c r="BH2" s="115"/>
      <c r="BI2" s="115"/>
      <c r="BJ2" s="115"/>
      <c r="BK2" s="115"/>
      <c r="BL2" s="115"/>
      <c r="BM2" s="115"/>
      <c r="BN2" s="115"/>
      <c r="BO2" s="115"/>
      <c r="BP2" s="115"/>
      <c r="BQ2" s="115"/>
      <c r="BR2" s="115"/>
      <c r="BS2" s="115"/>
      <c r="BT2" s="115"/>
      <c r="BU2" s="115"/>
      <c r="BV2" s="115"/>
      <c r="BW2" s="115"/>
      <c r="BX2" s="115"/>
      <c r="BY2" s="115"/>
      <c r="BZ2" s="115"/>
      <c r="CA2" s="115"/>
      <c r="CB2" s="115"/>
      <c r="CC2" s="115"/>
      <c r="CD2" s="115"/>
      <c r="CE2" s="115"/>
      <c r="CF2" s="115"/>
      <c r="CG2" s="115"/>
      <c r="CH2" s="115"/>
      <c r="CI2" s="115"/>
      <c r="CJ2" s="115"/>
      <c r="CK2" s="115"/>
      <c r="CL2" s="115"/>
      <c r="CM2" s="115"/>
      <c r="CN2" s="115"/>
      <c r="CO2" s="115"/>
      <c r="CP2" s="115"/>
      <c r="CQ2" s="115"/>
      <c r="CR2" s="115"/>
    </row>
    <row r="3" spans="1:96" ht="7.5" customHeight="1" x14ac:dyDescent="0.15">
      <c r="D3" s="89">
        <v>0</v>
      </c>
      <c r="E3" s="89">
        <v>1</v>
      </c>
      <c r="F3" s="89">
        <v>2</v>
      </c>
      <c r="G3" s="89">
        <v>3</v>
      </c>
      <c r="H3" s="89">
        <v>4</v>
      </c>
      <c r="I3" s="89">
        <v>5</v>
      </c>
      <c r="J3" s="89">
        <v>6</v>
      </c>
      <c r="K3" s="89">
        <v>7</v>
      </c>
      <c r="L3" s="89">
        <v>8</v>
      </c>
      <c r="M3" s="89">
        <v>9</v>
      </c>
      <c r="N3" s="89">
        <v>10</v>
      </c>
      <c r="O3" s="89">
        <v>11</v>
      </c>
      <c r="P3" s="89">
        <v>12</v>
      </c>
      <c r="Q3" s="89">
        <v>13</v>
      </c>
      <c r="R3" s="89">
        <v>14</v>
      </c>
      <c r="S3" s="89">
        <v>15</v>
      </c>
      <c r="T3" s="89">
        <v>16</v>
      </c>
      <c r="U3" s="89">
        <v>17</v>
      </c>
      <c r="V3" s="89">
        <v>18</v>
      </c>
      <c r="W3" s="89">
        <v>19</v>
      </c>
      <c r="X3" s="89">
        <v>20</v>
      </c>
      <c r="Y3" s="89">
        <v>21</v>
      </c>
      <c r="Z3" s="89">
        <v>22</v>
      </c>
      <c r="AA3" s="89">
        <v>23</v>
      </c>
      <c r="AB3" s="89">
        <v>24</v>
      </c>
      <c r="AC3" s="89">
        <v>25</v>
      </c>
      <c r="AD3" s="89">
        <v>26</v>
      </c>
      <c r="AE3" s="89">
        <v>27</v>
      </c>
      <c r="AF3" s="89">
        <v>28</v>
      </c>
      <c r="AG3" s="89">
        <v>29</v>
      </c>
      <c r="AH3" s="89">
        <v>30</v>
      </c>
      <c r="AI3" s="89">
        <v>31</v>
      </c>
      <c r="AJ3" s="89">
        <v>32</v>
      </c>
      <c r="AK3" s="89">
        <v>33</v>
      </c>
      <c r="AL3" s="89">
        <v>34</v>
      </c>
      <c r="AM3" s="89">
        <v>35</v>
      </c>
      <c r="AN3" s="89">
        <v>36</v>
      </c>
      <c r="AO3" s="89">
        <v>37</v>
      </c>
      <c r="AP3" s="89">
        <v>38</v>
      </c>
      <c r="AQ3" s="89">
        <v>39</v>
      </c>
      <c r="AR3" s="89">
        <v>40</v>
      </c>
      <c r="AS3" s="89">
        <v>41</v>
      </c>
      <c r="AT3" s="89">
        <v>42</v>
      </c>
      <c r="AU3" s="89">
        <v>43</v>
      </c>
      <c r="AV3" s="89">
        <v>44</v>
      </c>
      <c r="AW3" s="89">
        <v>45</v>
      </c>
      <c r="AY3" s="89">
        <v>0</v>
      </c>
      <c r="AZ3" s="89">
        <v>1</v>
      </c>
      <c r="BA3" s="89">
        <v>2</v>
      </c>
      <c r="BB3" s="89">
        <v>3</v>
      </c>
      <c r="BC3" s="89">
        <v>4</v>
      </c>
      <c r="BD3" s="89">
        <v>5</v>
      </c>
      <c r="BE3" s="89">
        <v>6</v>
      </c>
      <c r="BF3" s="89">
        <v>7</v>
      </c>
      <c r="BG3" s="89">
        <v>8</v>
      </c>
      <c r="BH3" s="89">
        <v>9</v>
      </c>
      <c r="BI3" s="89">
        <v>10</v>
      </c>
      <c r="BJ3" s="89">
        <v>11</v>
      </c>
      <c r="BK3" s="89">
        <v>12</v>
      </c>
      <c r="BL3" s="89">
        <v>13</v>
      </c>
      <c r="BM3" s="89">
        <v>14</v>
      </c>
      <c r="BN3" s="89">
        <v>15</v>
      </c>
      <c r="BO3" s="89">
        <v>16</v>
      </c>
      <c r="BP3" s="89">
        <v>17</v>
      </c>
      <c r="BQ3" s="89">
        <v>18</v>
      </c>
      <c r="BR3" s="89">
        <v>19</v>
      </c>
      <c r="BS3" s="89">
        <v>20</v>
      </c>
      <c r="BT3" s="89">
        <v>21</v>
      </c>
      <c r="BU3" s="89">
        <v>22</v>
      </c>
      <c r="BV3" s="89">
        <v>23</v>
      </c>
      <c r="BW3" s="89">
        <v>24</v>
      </c>
      <c r="BX3" s="89">
        <v>25</v>
      </c>
      <c r="BY3" s="89">
        <v>26</v>
      </c>
      <c r="BZ3" s="89">
        <v>27</v>
      </c>
      <c r="CA3" s="89">
        <v>28</v>
      </c>
      <c r="CB3" s="89">
        <v>29</v>
      </c>
      <c r="CC3" s="89">
        <v>30</v>
      </c>
      <c r="CD3" s="89">
        <v>31</v>
      </c>
      <c r="CE3" s="89">
        <v>32</v>
      </c>
      <c r="CF3" s="89">
        <v>33</v>
      </c>
      <c r="CG3" s="89">
        <v>34</v>
      </c>
      <c r="CH3" s="89">
        <v>35</v>
      </c>
      <c r="CI3" s="89">
        <v>36</v>
      </c>
      <c r="CJ3" s="89">
        <v>37</v>
      </c>
      <c r="CK3" s="89">
        <v>38</v>
      </c>
      <c r="CL3" s="89">
        <v>39</v>
      </c>
      <c r="CM3" s="89">
        <v>40</v>
      </c>
      <c r="CN3" s="89">
        <v>41</v>
      </c>
      <c r="CO3" s="89">
        <v>42</v>
      </c>
      <c r="CP3" s="89">
        <v>43</v>
      </c>
      <c r="CQ3" s="89">
        <v>44</v>
      </c>
      <c r="CR3" s="89">
        <v>45</v>
      </c>
    </row>
    <row r="4" spans="1:96" ht="7.5" customHeight="1" x14ac:dyDescent="0.15">
      <c r="C4" s="88">
        <v>0</v>
      </c>
      <c r="D4" s="89">
        <v>0</v>
      </c>
      <c r="E4" s="89">
        <v>9.4692012071227296E-53</v>
      </c>
      <c r="F4" s="89">
        <v>2.9345665959622697E-51</v>
      </c>
      <c r="G4" s="89">
        <v>8.7425900588566E-50</v>
      </c>
      <c r="H4" s="89">
        <v>2.4946543414757401E-48</v>
      </c>
      <c r="I4" s="89">
        <v>6.7801947292087805E-47</v>
      </c>
      <c r="J4" s="89">
        <v>1.7433865790102601E-45</v>
      </c>
      <c r="K4" s="89">
        <v>4.2055118303405802E-44</v>
      </c>
      <c r="L4" s="89">
        <v>9.4169025822712199E-43</v>
      </c>
      <c r="M4" s="89">
        <v>1.9305891132998999E-41</v>
      </c>
      <c r="N4" s="89">
        <v>3.5578361206274799E-40</v>
      </c>
      <c r="O4" s="89">
        <v>5.74509093629999E-39</v>
      </c>
      <c r="P4" s="89">
        <v>7.8288644289161601E-38</v>
      </c>
      <c r="Q4" s="89">
        <v>8.4790416659316493E-37</v>
      </c>
      <c r="R4" s="89">
        <v>6.5437348978129801E-36</v>
      </c>
      <c r="S4" s="89">
        <v>2.7826345615480998E-35</v>
      </c>
      <c r="T4" s="89">
        <v>1.32117083766002E-35</v>
      </c>
      <c r="U4" s="89">
        <v>3.3933911378795003E-36</v>
      </c>
      <c r="V4" s="89">
        <v>3.46232412541898E-37</v>
      </c>
      <c r="W4" s="89">
        <v>2.5426568605073699E-38</v>
      </c>
      <c r="X4" s="89">
        <v>1.56643852577201E-39</v>
      </c>
      <c r="Y4" s="89">
        <v>8.6363375017517502E-41</v>
      </c>
      <c r="Z4" s="89">
        <v>4.4080601747958001E-42</v>
      </c>
      <c r="AA4" s="89">
        <v>2.1252349207950901E-43</v>
      </c>
      <c r="AB4" s="89">
        <v>9.8051134599851797E-45</v>
      </c>
      <c r="AC4" s="89">
        <v>4.3677207653596897E-46</v>
      </c>
      <c r="AD4" s="89">
        <v>1.89055659084222E-47</v>
      </c>
      <c r="AE4" s="89">
        <v>7.9895020288562007E-49</v>
      </c>
      <c r="AF4" s="89">
        <v>3.3084285882589801E-50</v>
      </c>
      <c r="AG4" s="89">
        <v>1.3462628735179401E-51</v>
      </c>
      <c r="AH4" s="89">
        <v>5.3954665334073601E-53</v>
      </c>
      <c r="AI4" s="89">
        <v>2.13362787238381E-54</v>
      </c>
      <c r="AJ4" s="89">
        <v>8.3379123599623391E-56</v>
      </c>
      <c r="AK4" s="89">
        <v>3.2239931007730901E-57</v>
      </c>
      <c r="AL4" s="89">
        <v>1.23478722617634E-58</v>
      </c>
      <c r="AM4" s="89">
        <v>4.6886285161403299E-60</v>
      </c>
      <c r="AN4" s="89">
        <v>1.76642041445892E-61</v>
      </c>
      <c r="AO4" s="89">
        <v>6.6073960198424105E-63</v>
      </c>
      <c r="AP4" s="89">
        <v>2.455333773166E-64</v>
      </c>
      <c r="AQ4" s="89">
        <v>9.0689980314766797E-66</v>
      </c>
      <c r="AR4" s="89">
        <v>3.3310025534476299E-67</v>
      </c>
      <c r="AS4" s="89">
        <v>1.2171203596791401E-68</v>
      </c>
      <c r="AT4" s="89">
        <v>4.4258019249347499E-70</v>
      </c>
      <c r="AU4" s="89">
        <v>1.60210508855164E-71</v>
      </c>
      <c r="AV4" s="89">
        <v>5.7756222597983505E-73</v>
      </c>
      <c r="AW4" s="89">
        <v>2.1881227512001401E-74</v>
      </c>
      <c r="AY4" s="89">
        <v>0</v>
      </c>
      <c r="AZ4" s="89">
        <v>7.5008322578327105E-120</v>
      </c>
      <c r="BA4" s="89">
        <v>4.0017891135722002E-116</v>
      </c>
      <c r="BB4" s="89">
        <v>2.0542145828424401E-112</v>
      </c>
      <c r="BC4" s="89">
        <v>1.00987556162803E-108</v>
      </c>
      <c r="BD4" s="89">
        <v>4.7281872440861503E-105</v>
      </c>
      <c r="BE4" s="89">
        <v>2.0939515305852199E-101</v>
      </c>
      <c r="BF4" s="89">
        <v>8.6978490935335499E-98</v>
      </c>
      <c r="BG4" s="89">
        <v>3.3526036193278298E-94</v>
      </c>
      <c r="BH4" s="89">
        <v>1.18262093441934E-90</v>
      </c>
      <c r="BI4" s="89">
        <v>3.74733915481953E-87</v>
      </c>
      <c r="BJ4" s="89">
        <v>1.03928487672851E-83</v>
      </c>
      <c r="BK4" s="89">
        <v>2.4277135490057001E-80</v>
      </c>
      <c r="BL4" s="89">
        <v>4.4898932867366003E-77</v>
      </c>
      <c r="BM4" s="89">
        <v>5.8610997543075897E-74</v>
      </c>
      <c r="BN4" s="89">
        <v>4.0637223058335197E-71</v>
      </c>
      <c r="BO4" s="89">
        <v>1.1846597454847E-73</v>
      </c>
      <c r="BP4" s="89">
        <v>1.8340709769899199E-76</v>
      </c>
      <c r="BQ4" s="89">
        <v>8.7799990785367099E-80</v>
      </c>
      <c r="BR4" s="89">
        <v>3.0352127163371902E-83</v>
      </c>
      <c r="BS4" s="89">
        <v>8.9484622581407403E-87</v>
      </c>
      <c r="BT4" s="89">
        <v>2.39907325292181E-90</v>
      </c>
      <c r="BU4" s="89">
        <v>6.0376268731702503E-94</v>
      </c>
      <c r="BV4" s="89">
        <v>1.45234572418174E-97</v>
      </c>
      <c r="BW4" s="89">
        <v>3.3771985680807101E-101</v>
      </c>
      <c r="BX4" s="89">
        <v>7.64877649661869E-105</v>
      </c>
      <c r="BY4" s="89">
        <v>1.69613867223646E-108</v>
      </c>
      <c r="BZ4" s="89">
        <v>3.6968012929962098E-112</v>
      </c>
      <c r="CA4" s="89">
        <v>7.9420348704845504E-116</v>
      </c>
      <c r="CB4" s="89">
        <v>1.68552900675495E-119</v>
      </c>
      <c r="CC4" s="89">
        <v>3.5399069482581698E-123</v>
      </c>
      <c r="CD4" s="89">
        <v>7.3671670053009102E-127</v>
      </c>
      <c r="CE4" s="89">
        <v>1.5210773436609899E-130</v>
      </c>
      <c r="CF4" s="89">
        <v>3.1185092903660502E-134</v>
      </c>
      <c r="CG4" s="89">
        <v>6.3536543549571995E-138</v>
      </c>
      <c r="CH4" s="89">
        <v>1.2872529206223899E-141</v>
      </c>
      <c r="CI4" s="89">
        <v>2.5948282557546301E-145</v>
      </c>
      <c r="CJ4" s="89">
        <v>5.2067200789000999E-149</v>
      </c>
      <c r="CK4" s="89">
        <v>1.0404211193452399E-152</v>
      </c>
      <c r="CL4" s="89">
        <v>2.0710887075307201E-156</v>
      </c>
      <c r="CM4" s="89">
        <v>4.1083634231165501E-160</v>
      </c>
      <c r="CN4" s="89">
        <v>8.1234291184825999E-164</v>
      </c>
      <c r="CO4" s="89">
        <v>1.60146095094796E-167</v>
      </c>
      <c r="CP4" s="89">
        <v>3.1484299300354901E-171</v>
      </c>
      <c r="CQ4" s="89">
        <v>6.1738582199538501E-175</v>
      </c>
      <c r="CR4" s="89">
        <v>1.2083477550152599E-178</v>
      </c>
    </row>
    <row r="5" spans="1:96" ht="7.5" customHeight="1" x14ac:dyDescent="0.15">
      <c r="C5" s="88">
        <v>1</v>
      </c>
      <c r="D5" s="89">
        <v>3.17288806784901E-52</v>
      </c>
      <c r="E5" s="89">
        <v>1.02328500852418E-50</v>
      </c>
      <c r="F5" s="89">
        <v>3.2819607715248901E-49</v>
      </c>
      <c r="G5" s="89">
        <v>1.01422696813286E-47</v>
      </c>
      <c r="H5" s="89">
        <v>3.0061983169226701E-46</v>
      </c>
      <c r="I5" s="89">
        <v>8.4999484196722397E-45</v>
      </c>
      <c r="J5" s="89">
        <v>2.2774191260983101E-43</v>
      </c>
      <c r="K5" s="89">
        <v>5.73469919585379E-42</v>
      </c>
      <c r="L5" s="89">
        <v>1.3429958726209799E-40</v>
      </c>
      <c r="M5" s="89">
        <v>2.8855876800115401E-39</v>
      </c>
      <c r="N5" s="89">
        <v>5.5858183899143796E-38</v>
      </c>
      <c r="O5" s="89">
        <v>9.4975213001297803E-37</v>
      </c>
      <c r="P5" s="89">
        <v>1.3663128494719801E-35</v>
      </c>
      <c r="Q5" s="89">
        <v>1.56635641783325E-34</v>
      </c>
      <c r="R5" s="89">
        <v>1.28253751833611E-33</v>
      </c>
      <c r="S5" s="89">
        <v>5.7835357060492798E-33</v>
      </c>
      <c r="T5" s="89">
        <v>2.5907383977170401E-33</v>
      </c>
      <c r="U5" s="89">
        <v>6.2920791613494598E-34</v>
      </c>
      <c r="V5" s="89">
        <v>6.2636179010451204E-35</v>
      </c>
      <c r="W5" s="89">
        <v>4.5219826052514201E-36</v>
      </c>
      <c r="X5" s="89">
        <v>2.7491016204979802E-37</v>
      </c>
      <c r="Y5" s="89">
        <v>1.4992404114262401E-38</v>
      </c>
      <c r="Z5" s="89">
        <v>7.5816287059281994E-40</v>
      </c>
      <c r="AA5" s="89">
        <v>3.6259060370232298E-41</v>
      </c>
      <c r="AB5" s="89">
        <v>1.66095262447824E-42</v>
      </c>
      <c r="AC5" s="89">
        <v>7.3514361601509699E-44</v>
      </c>
      <c r="AD5" s="89">
        <v>3.1635747656815199E-45</v>
      </c>
      <c r="AE5" s="89">
        <v>1.3298222380762099E-46</v>
      </c>
      <c r="AF5" s="89">
        <v>5.4797636316451604E-48</v>
      </c>
      <c r="AG5" s="89">
        <v>2.2196808158712601E-49</v>
      </c>
      <c r="AH5" s="89">
        <v>8.8581638975709598E-51</v>
      </c>
      <c r="AI5" s="89">
        <v>3.4890235309576503E-52</v>
      </c>
      <c r="AJ5" s="89">
        <v>1.35836216022402E-53</v>
      </c>
      <c r="AK5" s="89">
        <v>5.2337900065942101E-55</v>
      </c>
      <c r="AL5" s="89">
        <v>1.9978341304685101E-56</v>
      </c>
      <c r="AM5" s="89">
        <v>7.5619036478829798E-58</v>
      </c>
      <c r="AN5" s="89">
        <v>2.8402936321344898E-59</v>
      </c>
      <c r="AO5" s="89">
        <v>1.0593588463700401E-60</v>
      </c>
      <c r="AP5" s="89">
        <v>3.92573837698226E-62</v>
      </c>
      <c r="AQ5" s="89">
        <v>1.44616558950725E-63</v>
      </c>
      <c r="AR5" s="89">
        <v>5.2981880925953497E-65</v>
      </c>
      <c r="AS5" s="89">
        <v>1.93117591608099E-66</v>
      </c>
      <c r="AT5" s="89">
        <v>7.0057594435529398E-68</v>
      </c>
      <c r="AU5" s="89">
        <v>2.5302613711553602E-69</v>
      </c>
      <c r="AV5" s="89">
        <v>9.1015188992626307E-71</v>
      </c>
      <c r="AW5" s="89">
        <v>3.4315898381662501E-72</v>
      </c>
      <c r="AY5" s="89">
        <v>2.46765290111155E-119</v>
      </c>
      <c r="AZ5" s="89">
        <v>1.4097213026146601E-115</v>
      </c>
      <c r="BA5" s="89">
        <v>7.7897938986067199E-112</v>
      </c>
      <c r="BB5" s="89">
        <v>4.14698386164706E-108</v>
      </c>
      <c r="BC5" s="89">
        <v>2.1172936046118199E-104</v>
      </c>
      <c r="BD5" s="89">
        <v>1.03109020558508E-100</v>
      </c>
      <c r="BE5" s="89">
        <v>4.7574624572589705E-97</v>
      </c>
      <c r="BF5" s="89">
        <v>2.06256542237443E-93</v>
      </c>
      <c r="BG5" s="89">
        <v>8.3141023313374899E-90</v>
      </c>
      <c r="BH5" s="89">
        <v>3.0735798658355298E-86</v>
      </c>
      <c r="BI5" s="89">
        <v>1.02306784421442E-82</v>
      </c>
      <c r="BJ5" s="89">
        <v>2.9882378806475399E-79</v>
      </c>
      <c r="BK5" s="89">
        <v>7.3723818912023603E-76</v>
      </c>
      <c r="BL5" s="89">
        <v>1.44456971840116E-72</v>
      </c>
      <c r="BM5" s="89">
        <v>2.0048867017977901E-69</v>
      </c>
      <c r="BN5" s="89">
        <v>1.4836854212759099E-66</v>
      </c>
      <c r="BO5" s="89">
        <v>4.0538195835323702E-69</v>
      </c>
      <c r="BP5" s="89">
        <v>5.9049719292776396E-72</v>
      </c>
      <c r="BQ5" s="89">
        <v>2.8040556953522201E-75</v>
      </c>
      <c r="BR5" s="89">
        <v>9.6621432659406295E-79</v>
      </c>
      <c r="BS5" s="89">
        <v>2.84352201803678E-82</v>
      </c>
      <c r="BT5" s="89">
        <v>7.6147025770149403E-86</v>
      </c>
      <c r="BU5" s="89">
        <v>1.9148120824999701E-89</v>
      </c>
      <c r="BV5" s="89">
        <v>4.6033227281082604E-93</v>
      </c>
      <c r="BW5" s="89">
        <v>1.0699414466344001E-96</v>
      </c>
      <c r="BX5" s="89">
        <v>2.4223670488092501E-100</v>
      </c>
      <c r="BY5" s="89">
        <v>5.3701337721903202E-104</v>
      </c>
      <c r="BZ5" s="89">
        <v>1.1701706006852301E-107</v>
      </c>
      <c r="CA5" s="89">
        <v>2.5134622628077301E-111</v>
      </c>
      <c r="CB5" s="89">
        <v>5.3334542267216502E-115</v>
      </c>
      <c r="CC5" s="89">
        <v>1.11997229049632E-118</v>
      </c>
      <c r="CD5" s="89">
        <v>2.3306020958830099E-122</v>
      </c>
      <c r="CE5" s="89">
        <v>4.8114776066555301E-126</v>
      </c>
      <c r="CF5" s="89">
        <v>9.8636983188019301E-130</v>
      </c>
      <c r="CG5" s="89">
        <v>2.0094945563331902E-133</v>
      </c>
      <c r="CH5" s="89">
        <v>4.0710059054887E-137</v>
      </c>
      <c r="CI5" s="89">
        <v>8.2058667786497704E-141</v>
      </c>
      <c r="CJ5" s="89">
        <v>1.6464968909167101E-144</v>
      </c>
      <c r="CK5" s="89">
        <v>3.2899483450325399E-148</v>
      </c>
      <c r="CL5" s="89">
        <v>6.5488324451741802E-152</v>
      </c>
      <c r="CM5" s="89">
        <v>1.2990354729573799E-155</v>
      </c>
      <c r="CN5" s="89">
        <v>2.5685025514522699E-159</v>
      </c>
      <c r="CO5" s="89">
        <v>5.0634517271834199E-163</v>
      </c>
      <c r="CP5" s="89">
        <v>9.9544017946193194E-167</v>
      </c>
      <c r="CQ5" s="89">
        <v>1.95195393920913E-170</v>
      </c>
      <c r="CR5" s="89">
        <v>3.8201839421756699E-174</v>
      </c>
    </row>
    <row r="6" spans="1:96" ht="7.5" customHeight="1" x14ac:dyDescent="0.15">
      <c r="C6" s="88">
        <v>2</v>
      </c>
      <c r="D6" s="89">
        <v>3.2216958386400301E-50</v>
      </c>
      <c r="E6" s="89">
        <v>1.0769113362514199E-48</v>
      </c>
      <c r="F6" s="89">
        <v>3.5815170413338799E-47</v>
      </c>
      <c r="G6" s="89">
        <v>1.14926769898833E-45</v>
      </c>
      <c r="H6" s="89">
        <v>3.5424980746734399E-44</v>
      </c>
      <c r="I6" s="89">
        <v>1.04333286865842E-42</v>
      </c>
      <c r="J6" s="89">
        <v>2.9169853687032498E-41</v>
      </c>
      <c r="K6" s="89">
        <v>7.6793616292971504E-40</v>
      </c>
      <c r="L6" s="89">
        <v>1.8841993032164899E-38</v>
      </c>
      <c r="M6" s="89">
        <v>4.2513074193802302E-37</v>
      </c>
      <c r="N6" s="89">
        <v>8.6636503508920105E-36</v>
      </c>
      <c r="O6" s="89">
        <v>1.5550221425754901E-34</v>
      </c>
      <c r="P6" s="89">
        <v>2.36847197757126E-33</v>
      </c>
      <c r="Q6" s="89">
        <v>2.8836374413719601E-32</v>
      </c>
      <c r="R6" s="89">
        <v>2.514752170548E-31</v>
      </c>
      <c r="S6" s="89">
        <v>1.2081902882465801E-30</v>
      </c>
      <c r="T6" s="89">
        <v>5.0825341176168196E-31</v>
      </c>
      <c r="U6" s="89">
        <v>1.1624396649476999E-31</v>
      </c>
      <c r="V6" s="89">
        <v>1.12773501211574E-32</v>
      </c>
      <c r="W6" s="89">
        <v>7.9985375692728701E-34</v>
      </c>
      <c r="X6" s="89">
        <v>4.7963087711872499E-35</v>
      </c>
      <c r="Y6" s="89">
        <v>2.5864209904340598E-36</v>
      </c>
      <c r="Z6" s="89">
        <v>1.2955245732335099E-37</v>
      </c>
      <c r="AA6" s="89">
        <v>6.1447206617651695E-39</v>
      </c>
      <c r="AB6" s="89">
        <v>2.79425403872121E-40</v>
      </c>
      <c r="AC6" s="89">
        <v>1.2286765126158201E-41</v>
      </c>
      <c r="AD6" s="89">
        <v>5.2561953345948503E-43</v>
      </c>
      <c r="AE6" s="89">
        <v>2.19755608946504E-44</v>
      </c>
      <c r="AF6" s="89">
        <v>9.0105385441347595E-46</v>
      </c>
      <c r="AG6" s="89">
        <v>3.6331549172522402E-47</v>
      </c>
      <c r="AH6" s="89">
        <v>1.4437150563652599E-48</v>
      </c>
      <c r="AI6" s="89">
        <v>5.6638036830113196E-50</v>
      </c>
      <c r="AJ6" s="89">
        <v>2.1968172684011199E-51</v>
      </c>
      <c r="AK6" s="89">
        <v>8.4345935457841095E-53</v>
      </c>
      <c r="AL6" s="89">
        <v>3.20894361518745E-54</v>
      </c>
      <c r="AM6" s="89">
        <v>1.21078009093602E-55</v>
      </c>
      <c r="AN6" s="89">
        <v>4.5341739136685698E-57</v>
      </c>
      <c r="AO6" s="89">
        <v>1.6863271373242201E-58</v>
      </c>
      <c r="AP6" s="89">
        <v>6.2322000528862397E-60</v>
      </c>
      <c r="AQ6" s="89">
        <v>2.28987651432905E-61</v>
      </c>
      <c r="AR6" s="89">
        <v>8.3684285415525699E-63</v>
      </c>
      <c r="AS6" s="89">
        <v>3.0430259230153901E-64</v>
      </c>
      <c r="AT6" s="89">
        <v>1.1014068747733399E-65</v>
      </c>
      <c r="AU6" s="89">
        <v>3.9692203270463301E-67</v>
      </c>
      <c r="AV6" s="89">
        <v>1.4247306918916001E-68</v>
      </c>
      <c r="AW6" s="89">
        <v>5.34559326683741E-70</v>
      </c>
      <c r="AY6" s="89">
        <v>4.3268690169987599E-115</v>
      </c>
      <c r="AZ6" s="89">
        <v>2.5599975929170901E-111</v>
      </c>
      <c r="BA6" s="89">
        <v>1.4669304045181701E-107</v>
      </c>
      <c r="BB6" s="89">
        <v>8.1096395354601101E-104</v>
      </c>
      <c r="BC6" s="89">
        <v>4.3062078039538099E-100</v>
      </c>
      <c r="BD6" s="89">
        <v>2.1845950698779301E-96</v>
      </c>
      <c r="BE6" s="89">
        <v>1.05193602101925E-92</v>
      </c>
      <c r="BF6" s="89">
        <v>4.7688331341196697E-89</v>
      </c>
      <c r="BG6" s="89">
        <v>2.0143805132081701E-85</v>
      </c>
      <c r="BH6" s="89">
        <v>7.8219439994197497E-82</v>
      </c>
      <c r="BI6" s="89">
        <v>2.7418526459858798E-78</v>
      </c>
      <c r="BJ6" s="89">
        <v>8.4579907669524604E-75</v>
      </c>
      <c r="BK6" s="89">
        <v>2.2108023476888499E-71</v>
      </c>
      <c r="BL6" s="89">
        <v>4.6057960612635102E-68</v>
      </c>
      <c r="BM6" s="89">
        <v>6.8233582713738E-65</v>
      </c>
      <c r="BN6" s="89">
        <v>5.4141554863012198E-62</v>
      </c>
      <c r="BO6" s="89">
        <v>1.38025927215559E-64</v>
      </c>
      <c r="BP6" s="89">
        <v>1.8842312547600499E-67</v>
      </c>
      <c r="BQ6" s="89">
        <v>8.8658179496422094E-71</v>
      </c>
      <c r="BR6" s="89">
        <v>3.0437195215167301E-74</v>
      </c>
      <c r="BS6" s="89">
        <v>8.9394952904078391E-78</v>
      </c>
      <c r="BT6" s="89">
        <v>2.3908668329171402E-81</v>
      </c>
      <c r="BU6" s="89">
        <v>6.0068558549989604E-85</v>
      </c>
      <c r="BV6" s="89">
        <v>1.4431645376530099E-88</v>
      </c>
      <c r="BW6" s="89">
        <v>3.3527150165939101E-92</v>
      </c>
      <c r="BX6" s="89">
        <v>7.5878107919308608E-96</v>
      </c>
      <c r="BY6" s="89">
        <v>1.6816511367729099E-99</v>
      </c>
      <c r="BZ6" s="89">
        <v>3.6635291850526399E-103</v>
      </c>
      <c r="CA6" s="89">
        <v>7.8675900262181795E-107</v>
      </c>
      <c r="CB6" s="89">
        <v>1.66921226514784E-110</v>
      </c>
      <c r="CC6" s="89">
        <v>3.5047369380223397E-114</v>
      </c>
      <c r="CD6" s="89">
        <v>7.2924005799632401E-118</v>
      </c>
      <c r="CE6" s="89">
        <v>1.5053668065258401E-121</v>
      </c>
      <c r="CF6" s="89">
        <v>3.0858226957039799E-125</v>
      </c>
      <c r="CG6" s="89">
        <v>6.2862274796319098E-129</v>
      </c>
      <c r="CH6" s="89">
        <v>1.27344724730926E-132</v>
      </c>
      <c r="CI6" s="89">
        <v>2.5667459163830399E-136</v>
      </c>
      <c r="CJ6" s="89">
        <v>5.1499286494892604E-140</v>
      </c>
      <c r="CK6" s="89">
        <v>1.0289955981759799E-143</v>
      </c>
      <c r="CL6" s="89">
        <v>2.04820948738089E-147</v>
      </c>
      <c r="CM6" s="89">
        <v>4.0627415760271999E-151</v>
      </c>
      <c r="CN6" s="89">
        <v>8.0328063087373806E-155</v>
      </c>
      <c r="CO6" s="89">
        <v>1.5835227230453901E-158</v>
      </c>
      <c r="CP6" s="89">
        <v>3.11303637284649E-162</v>
      </c>
      <c r="CQ6" s="89">
        <v>6.1042309164875196E-166</v>
      </c>
      <c r="CR6" s="89">
        <v>1.19460878757296E-169</v>
      </c>
    </row>
    <row r="7" spans="1:96" ht="7.5" customHeight="1" x14ac:dyDescent="0.15">
      <c r="C7" s="88">
        <v>3</v>
      </c>
      <c r="D7" s="89">
        <v>3.14480042100676E-48</v>
      </c>
      <c r="E7" s="89">
        <v>1.09092078532513E-46</v>
      </c>
      <c r="F7" s="89">
        <v>3.7670545376814101E-45</v>
      </c>
      <c r="G7" s="89">
        <v>1.25697399941345E-43</v>
      </c>
      <c r="H7" s="89">
        <v>4.0354428990127502E-42</v>
      </c>
      <c r="I7" s="89">
        <v>1.2400807350180501E-40</v>
      </c>
      <c r="J7" s="89">
        <v>3.6244854082001997E-39</v>
      </c>
      <c r="K7" s="89">
        <v>9.9963437740751593E-38</v>
      </c>
      <c r="L7" s="89">
        <v>2.5754609297935099E-36</v>
      </c>
      <c r="M7" s="89">
        <v>6.1174521334466899E-35</v>
      </c>
      <c r="N7" s="89">
        <v>1.31609542083954E-33</v>
      </c>
      <c r="O7" s="89">
        <v>2.5014955682517902E-32</v>
      </c>
      <c r="P7" s="89">
        <v>4.04826269341551E-31</v>
      </c>
      <c r="Q7" s="89">
        <v>5.2557838284030299E-30</v>
      </c>
      <c r="R7" s="89">
        <v>4.9046419875865098E-29</v>
      </c>
      <c r="S7" s="89">
        <v>2.5246660707642302E-28</v>
      </c>
      <c r="T7" s="89">
        <v>9.9184323606926705E-29</v>
      </c>
      <c r="U7" s="89">
        <v>2.1258665326662901E-29</v>
      </c>
      <c r="V7" s="89">
        <v>2.00668778107843E-30</v>
      </c>
      <c r="W7" s="89">
        <v>1.39680520319601E-31</v>
      </c>
      <c r="X7" s="89">
        <v>8.2549750371824994E-33</v>
      </c>
      <c r="Y7" s="89">
        <v>4.3986922286912498E-34</v>
      </c>
      <c r="Z7" s="89">
        <v>2.18105966748802E-35</v>
      </c>
      <c r="AA7" s="89">
        <v>1.02540927606286E-36</v>
      </c>
      <c r="AB7" s="89">
        <v>4.6267575321112902E-38</v>
      </c>
      <c r="AC7" s="89">
        <v>2.0202970393404299E-39</v>
      </c>
      <c r="AD7" s="89">
        <v>8.5881833498034001E-41</v>
      </c>
      <c r="AE7" s="89">
        <v>3.56991920940976E-42</v>
      </c>
      <c r="AF7" s="89">
        <v>1.4559851854085401E-43</v>
      </c>
      <c r="AG7" s="89">
        <v>5.8418177700840904E-45</v>
      </c>
      <c r="AH7" s="89">
        <v>2.3107365716642599E-46</v>
      </c>
      <c r="AI7" s="89">
        <v>9.0263117612863798E-48</v>
      </c>
      <c r="AJ7" s="89">
        <v>3.4869225712624702E-49</v>
      </c>
      <c r="AK7" s="89">
        <v>1.3337030518364E-50</v>
      </c>
      <c r="AL7" s="89">
        <v>5.0558416130699102E-52</v>
      </c>
      <c r="AM7" s="89">
        <v>1.9011387985058699E-53</v>
      </c>
      <c r="AN7" s="89">
        <v>7.0963826821098703E-55</v>
      </c>
      <c r="AO7" s="89">
        <v>2.6311008515167601E-56</v>
      </c>
      <c r="AP7" s="89">
        <v>9.6951525996557307E-58</v>
      </c>
      <c r="AQ7" s="89">
        <v>3.5522105854903502E-59</v>
      </c>
      <c r="AR7" s="89">
        <v>1.2946587577946801E-60</v>
      </c>
      <c r="AS7" s="89">
        <v>4.6955807826800899E-62</v>
      </c>
      <c r="AT7" s="89">
        <v>1.69530468054855E-63</v>
      </c>
      <c r="AU7" s="89">
        <v>6.09484229681626E-65</v>
      </c>
      <c r="AV7" s="89">
        <v>2.18263797508216E-66</v>
      </c>
      <c r="AW7" s="89">
        <v>8.1477287324063003E-68</v>
      </c>
      <c r="AY7" s="89">
        <v>7.2934347030657106E-111</v>
      </c>
      <c r="AZ7" s="89">
        <v>4.4744854531040303E-107</v>
      </c>
      <c r="BA7" s="89">
        <v>2.662316187942E-103</v>
      </c>
      <c r="BB7" s="89">
        <v>1.53056828377821E-99</v>
      </c>
      <c r="BC7" s="89">
        <v>8.4656155684570099E-96</v>
      </c>
      <c r="BD7" s="89">
        <v>4.4814901808503202E-92</v>
      </c>
      <c r="BE7" s="89">
        <v>2.25619628104193E-88</v>
      </c>
      <c r="BF7" s="89">
        <v>1.0716824092265299E-84</v>
      </c>
      <c r="BG7" s="89">
        <v>4.7542906213485101E-81</v>
      </c>
      <c r="BH7" s="89">
        <v>1.9439243758922802E-77</v>
      </c>
      <c r="BI7" s="89">
        <v>7.1958305871251501E-74</v>
      </c>
      <c r="BJ7" s="89">
        <v>2.3516205262529101E-70</v>
      </c>
      <c r="BK7" s="89">
        <v>6.5352947622793394E-67</v>
      </c>
      <c r="BL7" s="89">
        <v>1.4533663088195001E-63</v>
      </c>
      <c r="BM7" s="89">
        <v>2.3087997333590601E-60</v>
      </c>
      <c r="BN7" s="89">
        <v>1.97455098636451E-57</v>
      </c>
      <c r="BO7" s="89">
        <v>4.67270423608066E-60</v>
      </c>
      <c r="BP7" s="89">
        <v>5.9512964124395901E-63</v>
      </c>
      <c r="BQ7" s="89">
        <v>2.7709498617426598E-66</v>
      </c>
      <c r="BR7" s="89">
        <v>9.4726382922958302E-70</v>
      </c>
      <c r="BS7" s="89">
        <v>2.7757397726413199E-73</v>
      </c>
      <c r="BT7" s="89">
        <v>7.4130198312960606E-77</v>
      </c>
      <c r="BU7" s="89">
        <v>1.8606409549083902E-80</v>
      </c>
      <c r="BV7" s="89">
        <v>4.46712950402577E-84</v>
      </c>
      <c r="BW7" s="89">
        <v>1.0372557440894801E-87</v>
      </c>
      <c r="BX7" s="89">
        <v>2.3465853264721699E-91</v>
      </c>
      <c r="BY7" s="89">
        <v>5.19905888720845E-95</v>
      </c>
      <c r="BZ7" s="89">
        <v>1.13236204846685E-98</v>
      </c>
      <c r="CA7" s="89">
        <v>2.4313352030257602E-102</v>
      </c>
      <c r="CB7" s="89">
        <v>5.1576008525985097E-106</v>
      </c>
      <c r="CC7" s="89">
        <v>1.0827708678459301E-109</v>
      </c>
      <c r="CD7" s="89">
        <v>2.2527131381140999E-113</v>
      </c>
      <c r="CE7" s="89">
        <v>4.6498531143340098E-117</v>
      </c>
      <c r="CF7" s="89">
        <v>9.5309280273369395E-121</v>
      </c>
      <c r="CG7" s="89">
        <v>1.9414504372552502E-124</v>
      </c>
      <c r="CH7" s="89">
        <v>3.9327195334443602E-128</v>
      </c>
      <c r="CI7" s="89">
        <v>7.9263607157920495E-132</v>
      </c>
      <c r="CJ7" s="89">
        <v>1.59028041531067E-135</v>
      </c>
      <c r="CK7" s="89">
        <v>3.1773843892307399E-139</v>
      </c>
      <c r="CL7" s="89">
        <v>6.3243547617612497E-143</v>
      </c>
      <c r="CM7" s="89">
        <v>1.2544352817266999E-146</v>
      </c>
      <c r="CN7" s="89">
        <v>2.4801900709983801E-150</v>
      </c>
      <c r="CO7" s="89">
        <v>4.8891324277919097E-154</v>
      </c>
      <c r="CP7" s="89">
        <v>9.6113108702802194E-158</v>
      </c>
      <c r="CQ7" s="89">
        <v>1.88460914067934E-161</v>
      </c>
      <c r="CR7" s="89">
        <v>3.68804053062571E-165</v>
      </c>
    </row>
    <row r="8" spans="1:96" ht="7.5" customHeight="1" x14ac:dyDescent="0.15">
      <c r="C8" s="88">
        <v>4</v>
      </c>
      <c r="D8" s="89">
        <v>2.9375549114137502E-46</v>
      </c>
      <c r="E8" s="89">
        <v>1.05891704929398E-44</v>
      </c>
      <c r="F8" s="89">
        <v>3.8019614922751001E-43</v>
      </c>
      <c r="G8" s="89">
        <v>1.3212023298938701E-41</v>
      </c>
      <c r="H8" s="89">
        <v>4.4252361372241798E-40</v>
      </c>
      <c r="I8" s="89">
        <v>1.42145749227944E-38</v>
      </c>
      <c r="J8" s="89">
        <v>4.3519771955757104E-37</v>
      </c>
      <c r="K8" s="89">
        <v>1.26022416833977E-35</v>
      </c>
      <c r="L8" s="89">
        <v>3.4177713572891602E-34</v>
      </c>
      <c r="M8" s="89">
        <v>8.5698698899092804E-33</v>
      </c>
      <c r="N8" s="89">
        <v>1.9524282847627701E-31</v>
      </c>
      <c r="O8" s="89">
        <v>3.9435646544554003E-30</v>
      </c>
      <c r="P8" s="89">
        <v>6.80825080065519E-29</v>
      </c>
      <c r="Q8" s="89">
        <v>9.4689989816917691E-28</v>
      </c>
      <c r="R8" s="89">
        <v>9.5065888492953497E-27</v>
      </c>
      <c r="S8" s="89">
        <v>5.27702748307857E-26</v>
      </c>
      <c r="T8" s="89">
        <v>1.9236968763011001E-26</v>
      </c>
      <c r="U8" s="89">
        <v>3.8425665099522397E-27</v>
      </c>
      <c r="V8" s="89">
        <v>3.5223905344148598E-28</v>
      </c>
      <c r="W8" s="89">
        <v>2.4033784427097001E-29</v>
      </c>
      <c r="X8" s="89">
        <v>1.39855265235203E-30</v>
      </c>
      <c r="Y8" s="89">
        <v>7.3580192918360405E-32</v>
      </c>
      <c r="Z8" s="89">
        <v>3.6091486248231703E-33</v>
      </c>
      <c r="AA8" s="89">
        <v>1.6809008957546499E-34</v>
      </c>
      <c r="AB8" s="89">
        <v>7.5213610082212101E-36</v>
      </c>
      <c r="AC8" s="89">
        <v>3.25971974787954E-37</v>
      </c>
      <c r="AD8" s="89">
        <v>1.3762987954633501E-38</v>
      </c>
      <c r="AE8" s="89">
        <v>5.6854602603063397E-40</v>
      </c>
      <c r="AF8" s="89">
        <v>2.3055263488119898E-41</v>
      </c>
      <c r="AG8" s="89">
        <v>9.2012417648525903E-43</v>
      </c>
      <c r="AH8" s="89">
        <v>3.6215063654276002E-44</v>
      </c>
      <c r="AI8" s="89">
        <v>1.4080723781626801E-45</v>
      </c>
      <c r="AJ8" s="89">
        <v>5.41567008404384E-47</v>
      </c>
      <c r="AK8" s="89">
        <v>2.0628631218001901E-48</v>
      </c>
      <c r="AL8" s="89">
        <v>7.7893477669651899E-50</v>
      </c>
      <c r="AM8" s="89">
        <v>2.91812174538558E-51</v>
      </c>
      <c r="AN8" s="89">
        <v>1.08539070556319E-52</v>
      </c>
      <c r="AO8" s="89">
        <v>4.0106676185618502E-54</v>
      </c>
      <c r="AP8" s="89">
        <v>1.47308749440556E-55</v>
      </c>
      <c r="AQ8" s="89">
        <v>5.3805501186176701E-57</v>
      </c>
      <c r="AR8" s="89">
        <v>1.9552042014393399E-58</v>
      </c>
      <c r="AS8" s="89">
        <v>7.0710778615239401E-60</v>
      </c>
      <c r="AT8" s="89">
        <v>2.5459544094313499E-61</v>
      </c>
      <c r="AU8" s="89">
        <v>9.12884216724621E-63</v>
      </c>
      <c r="AV8" s="89">
        <v>3.2607882737075902E-64</v>
      </c>
      <c r="AW8" s="89">
        <v>1.2107722710466601E-65</v>
      </c>
      <c r="AY8" s="89">
        <v>1.1763732137657499E-106</v>
      </c>
      <c r="AZ8" s="89">
        <v>7.4932413984873501E-103</v>
      </c>
      <c r="BA8" s="89">
        <v>4.6360309181480598E-99</v>
      </c>
      <c r="BB8" s="89">
        <v>2.7759075811819401E-95</v>
      </c>
      <c r="BC8" s="89">
        <v>1.6019393717532E-91</v>
      </c>
      <c r="BD8" s="89">
        <v>8.8651832137070603E-88</v>
      </c>
      <c r="BE8" s="89">
        <v>4.6756874009571502E-84</v>
      </c>
      <c r="BF8" s="89">
        <v>2.3321616827553001E-80</v>
      </c>
      <c r="BG8" s="89">
        <v>1.0892608327095E-76</v>
      </c>
      <c r="BH8" s="89">
        <v>4.7025570838946099E-73</v>
      </c>
      <c r="BI8" s="89">
        <v>1.8439261938019401E-69</v>
      </c>
      <c r="BJ8" s="89">
        <v>6.4062538354344104E-66</v>
      </c>
      <c r="BK8" s="89">
        <v>1.90036604257213E-62</v>
      </c>
      <c r="BL8" s="89">
        <v>4.5318129622822198E-59</v>
      </c>
      <c r="BM8" s="89">
        <v>7.7601647311862803E-56</v>
      </c>
      <c r="BN8" s="89">
        <v>7.1967726194578299E-53</v>
      </c>
      <c r="BO8" s="89">
        <v>1.5714815316222301E-55</v>
      </c>
      <c r="BP8" s="89">
        <v>1.8577200219790899E-58</v>
      </c>
      <c r="BQ8" s="89">
        <v>8.5448490648322903E-62</v>
      </c>
      <c r="BR8" s="89">
        <v>2.9066695736882702E-65</v>
      </c>
      <c r="BS8" s="89">
        <v>8.49457324973409E-69</v>
      </c>
      <c r="BT8" s="89">
        <v>2.2648446778024698E-72</v>
      </c>
      <c r="BU8" s="89">
        <v>5.6783775823932499E-76</v>
      </c>
      <c r="BV8" s="89">
        <v>1.3622337234909299E-79</v>
      </c>
      <c r="BW8" s="89">
        <v>3.16127609110977E-83</v>
      </c>
      <c r="BX8" s="89">
        <v>7.1487249709851001E-87</v>
      </c>
      <c r="BY8" s="89">
        <v>1.5833466280251399E-90</v>
      </c>
      <c r="BZ8" s="89">
        <v>3.44767731692671E-94</v>
      </c>
      <c r="CA8" s="89">
        <v>7.4011434117010496E-98</v>
      </c>
      <c r="CB8" s="89">
        <v>1.5697525485714199E-101</v>
      </c>
      <c r="CC8" s="89">
        <v>3.29505149773986E-105</v>
      </c>
      <c r="CD8" s="89">
        <v>6.8546208691487902E-109</v>
      </c>
      <c r="CE8" s="89">
        <v>1.4147387530918801E-112</v>
      </c>
      <c r="CF8" s="89">
        <v>2.89959701803482E-116</v>
      </c>
      <c r="CG8" s="89">
        <v>5.9060752591403302E-120</v>
      </c>
      <c r="CH8" s="89">
        <v>1.19629898218296E-123</v>
      </c>
      <c r="CI8" s="89">
        <v>2.4110036401441902E-127</v>
      </c>
      <c r="CJ8" s="89">
        <v>4.8370176582146905E-131</v>
      </c>
      <c r="CK8" s="89">
        <v>9.6639770234943604E-135</v>
      </c>
      <c r="CL8" s="89">
        <v>1.9234745360875199E-138</v>
      </c>
      <c r="CM8" s="89">
        <v>3.8150849979936601E-142</v>
      </c>
      <c r="CN8" s="89">
        <v>7.54272203704378E-146</v>
      </c>
      <c r="CO8" s="89">
        <v>1.48683722024745E-149</v>
      </c>
      <c r="CP8" s="89">
        <v>2.9228322370764602E-153</v>
      </c>
      <c r="CQ8" s="89">
        <v>5.7310377143120003E-157</v>
      </c>
      <c r="CR8" s="89">
        <v>1.1214661982145499E-160</v>
      </c>
    </row>
    <row r="9" spans="1:96" ht="7.5" customHeight="1" x14ac:dyDescent="0.15">
      <c r="C9" s="88">
        <v>5</v>
      </c>
      <c r="D9" s="89">
        <v>2.61123250037425E-44</v>
      </c>
      <c r="E9" s="89">
        <v>9.7952018031001697E-43</v>
      </c>
      <c r="F9" s="89">
        <v>3.6623653787356201E-41</v>
      </c>
      <c r="G9" s="89">
        <v>1.3276491407734499E-39</v>
      </c>
      <c r="H9" s="89">
        <v>4.6477311869894401E-38</v>
      </c>
      <c r="I9" s="89">
        <v>1.5636557477751201E-36</v>
      </c>
      <c r="J9" s="89">
        <v>5.0257677204065903E-35</v>
      </c>
      <c r="K9" s="89">
        <v>1.5317423611794701E-33</v>
      </c>
      <c r="L9" s="89">
        <v>4.38470903196908E-32</v>
      </c>
      <c r="M9" s="89">
        <v>1.16415957971498E-30</v>
      </c>
      <c r="N9" s="89">
        <v>2.8183727889904802E-29</v>
      </c>
      <c r="O9" s="89">
        <v>6.0733440729957101E-28</v>
      </c>
      <c r="P9" s="89">
        <v>1.1236365310294499E-26</v>
      </c>
      <c r="Q9" s="89">
        <v>1.68301596379258E-25</v>
      </c>
      <c r="R9" s="89">
        <v>1.8291996229966699E-24</v>
      </c>
      <c r="S9" s="89">
        <v>1.10324824357394E-23</v>
      </c>
      <c r="T9" s="89">
        <v>3.7041030183106897E-24</v>
      </c>
      <c r="U9" s="89">
        <v>6.8514838909709904E-25</v>
      </c>
      <c r="V9" s="89">
        <v>6.0849446961468997E-26</v>
      </c>
      <c r="W9" s="89">
        <v>4.0639234903499499E-27</v>
      </c>
      <c r="X9" s="89">
        <v>2.32595524310584E-28</v>
      </c>
      <c r="Y9" s="89">
        <v>1.2071431263165301E-29</v>
      </c>
      <c r="Z9" s="89">
        <v>5.8526764975843504E-31</v>
      </c>
      <c r="AA9" s="89">
        <v>2.6982869620474401E-32</v>
      </c>
      <c r="AB9" s="89">
        <v>1.1965577865076399E-33</v>
      </c>
      <c r="AC9" s="89">
        <v>5.1440016554011599E-35</v>
      </c>
      <c r="AD9" s="89">
        <v>2.15593624197095E-36</v>
      </c>
      <c r="AE9" s="89">
        <v>8.8461700849683104E-38</v>
      </c>
      <c r="AF9" s="89">
        <v>3.5649113976996801E-39</v>
      </c>
      <c r="AG9" s="89">
        <v>1.4145041478288099E-40</v>
      </c>
      <c r="AH9" s="89">
        <v>5.5372054639820702E-42</v>
      </c>
      <c r="AI9" s="89">
        <v>2.1419718406467301E-43</v>
      </c>
      <c r="AJ9" s="89">
        <v>8.1988937298116705E-45</v>
      </c>
      <c r="AK9" s="89">
        <v>3.1088562578241599E-46</v>
      </c>
      <c r="AL9" s="89">
        <v>1.1688523893357699E-47</v>
      </c>
      <c r="AM9" s="89">
        <v>4.3609547460670098E-49</v>
      </c>
      <c r="AN9" s="89">
        <v>1.6157220475170801E-50</v>
      </c>
      <c r="AO9" s="89">
        <v>5.9480564917402596E-52</v>
      </c>
      <c r="AP9" s="89">
        <v>2.1768773303744802E-53</v>
      </c>
      <c r="AQ9" s="89">
        <v>7.9239677300113107E-55</v>
      </c>
      <c r="AR9" s="89">
        <v>2.8699707404249298E-56</v>
      </c>
      <c r="AS9" s="89">
        <v>1.03465300753654E-57</v>
      </c>
      <c r="AT9" s="89">
        <v>3.7139329587335599E-59</v>
      </c>
      <c r="AU9" s="89">
        <v>1.32776320209757E-60</v>
      </c>
      <c r="AV9" s="89">
        <v>4.7292222116294204E-62</v>
      </c>
      <c r="AW9" s="89">
        <v>1.7461679990471299E-63</v>
      </c>
      <c r="AY9" s="89">
        <v>1.8054899479100198E-102</v>
      </c>
      <c r="AZ9" s="89">
        <v>1.1957672767747E-98</v>
      </c>
      <c r="BA9" s="89">
        <v>7.7045416449125395E-95</v>
      </c>
      <c r="BB9" s="89">
        <v>4.8127294190360199E-91</v>
      </c>
      <c r="BC9" s="89">
        <v>2.9030413892350502E-87</v>
      </c>
      <c r="BD9" s="89">
        <v>1.6828027984839601E-83</v>
      </c>
      <c r="BE9" s="89">
        <v>9.3184227499213798E-80</v>
      </c>
      <c r="BF9" s="89">
        <v>4.8924948179417303E-76</v>
      </c>
      <c r="BG9" s="89">
        <v>2.4122903283158102E-72</v>
      </c>
      <c r="BH9" s="89">
        <v>1.10295438997147E-68</v>
      </c>
      <c r="BI9" s="89">
        <v>4.5969085840997702E-65</v>
      </c>
      <c r="BJ9" s="89">
        <v>1.7045157106542501E-61</v>
      </c>
      <c r="BK9" s="89">
        <v>5.4215387881904803E-58</v>
      </c>
      <c r="BL9" s="89">
        <v>1.3936138240419601E-54</v>
      </c>
      <c r="BM9" s="89">
        <v>2.58800109972912E-51</v>
      </c>
      <c r="BN9" s="89">
        <v>2.62128323383991E-48</v>
      </c>
      <c r="BO9" s="89">
        <v>5.2444850754419699E-51</v>
      </c>
      <c r="BP9" s="89">
        <v>5.7200233908403896E-54</v>
      </c>
      <c r="BQ9" s="89">
        <v>2.5936571793492302E-57</v>
      </c>
      <c r="BR9" s="89">
        <v>8.7711450788575204E-61</v>
      </c>
      <c r="BS9" s="89">
        <v>2.5552303778093801E-64</v>
      </c>
      <c r="BT9" s="89">
        <v>6.7996080233853704E-68</v>
      </c>
      <c r="BU9" s="89">
        <v>1.7025942589325501E-71</v>
      </c>
      <c r="BV9" s="89">
        <v>4.0808429670220301E-75</v>
      </c>
      <c r="BW9" s="89">
        <v>9.4641255359058901E-79</v>
      </c>
      <c r="BX9" s="89">
        <v>2.13913817431948E-82</v>
      </c>
      <c r="BY9" s="89">
        <v>4.7361811372616299E-86</v>
      </c>
      <c r="BZ9" s="89">
        <v>1.030994139321E-89</v>
      </c>
      <c r="CA9" s="89">
        <v>2.2127436329965E-93</v>
      </c>
      <c r="CB9" s="89">
        <v>4.69229004656289E-97</v>
      </c>
      <c r="CC9" s="89">
        <v>9.8480717165685697E-101</v>
      </c>
      <c r="CD9" s="89">
        <v>2.0484171772469099E-104</v>
      </c>
      <c r="CE9" s="89">
        <v>4.2273228770692401E-108</v>
      </c>
      <c r="CF9" s="89">
        <v>8.6633823670036795E-112</v>
      </c>
      <c r="CG9" s="89">
        <v>1.76447151536129E-115</v>
      </c>
      <c r="CH9" s="89">
        <v>3.57376046263762E-119</v>
      </c>
      <c r="CI9" s="89">
        <v>7.2020654321136103E-123</v>
      </c>
      <c r="CJ9" s="89">
        <v>1.4448183545067901E-126</v>
      </c>
      <c r="CK9" s="89">
        <v>2.8864915872929599E-130</v>
      </c>
      <c r="CL9" s="89">
        <v>5.74489090720091E-134</v>
      </c>
      <c r="CM9" s="89">
        <v>1.13941605945422E-137</v>
      </c>
      <c r="CN9" s="89">
        <v>2.25263396133067E-141</v>
      </c>
      <c r="CO9" s="89">
        <v>4.4402946992928397E-145</v>
      </c>
      <c r="CP9" s="89">
        <v>8.7284962670522399E-149</v>
      </c>
      <c r="CQ9" s="89">
        <v>1.7114223525700799E-152</v>
      </c>
      <c r="CR9" s="89">
        <v>3.3487790363600498E-156</v>
      </c>
    </row>
    <row r="10" spans="1:96" ht="3" customHeight="1" x14ac:dyDescent="0.15">
      <c r="C10" s="88">
        <v>6</v>
      </c>
      <c r="D10" s="89">
        <v>2.1939539330300101E-42</v>
      </c>
      <c r="E10" s="89">
        <v>8.5773766669467098E-41</v>
      </c>
      <c r="F10" s="89">
        <v>3.3452431701066903E-39</v>
      </c>
      <c r="G10" s="89">
        <v>1.26734828012077E-37</v>
      </c>
      <c r="H10" s="89">
        <v>4.64626970096228E-36</v>
      </c>
      <c r="I10" s="89">
        <v>1.64078912942192E-34</v>
      </c>
      <c r="J10" s="89">
        <v>5.5496801590909499E-33</v>
      </c>
      <c r="K10" s="89">
        <v>1.7849948669564701E-31</v>
      </c>
      <c r="L10" s="89">
        <v>5.4094962334447297E-30</v>
      </c>
      <c r="M10" s="89">
        <v>1.5259656220682499E-28</v>
      </c>
      <c r="N10" s="89">
        <v>3.9409371964173797E-27</v>
      </c>
      <c r="O10" s="89">
        <v>9.1008938587828501E-26</v>
      </c>
      <c r="P10" s="89">
        <v>1.81380102812031E-24</v>
      </c>
      <c r="Q10" s="89">
        <v>2.9437352114883297E-23</v>
      </c>
      <c r="R10" s="89">
        <v>3.48887899669228E-22</v>
      </c>
      <c r="S10" s="89">
        <v>2.3068853676469401E-21</v>
      </c>
      <c r="T10" s="89">
        <v>7.0706948565264301E-22</v>
      </c>
      <c r="U10" s="89">
        <v>1.2021198409902701E-22</v>
      </c>
      <c r="V10" s="89">
        <v>1.0313626192509901E-23</v>
      </c>
      <c r="W10" s="89">
        <v>6.7304420477191999E-25</v>
      </c>
      <c r="X10" s="89">
        <v>3.7837879581731302E-26</v>
      </c>
      <c r="Y10" s="89">
        <v>1.9350190905040702E-27</v>
      </c>
      <c r="Z10" s="89">
        <v>9.2644460325584204E-29</v>
      </c>
      <c r="AA10" s="89">
        <v>4.2245284866910301E-30</v>
      </c>
      <c r="AB10" s="89">
        <v>1.85513509851508E-31</v>
      </c>
      <c r="AC10" s="89">
        <v>7.9051825105782896E-33</v>
      </c>
      <c r="AD10" s="89">
        <v>3.28665836620538E-34</v>
      </c>
      <c r="AE10" s="89">
        <v>1.3386368143190899E-35</v>
      </c>
      <c r="AF10" s="89">
        <v>5.35774427964168E-37</v>
      </c>
      <c r="AG10" s="89">
        <v>2.1123501802143001E-38</v>
      </c>
      <c r="AH10" s="89">
        <v>8.2197069262894493E-40</v>
      </c>
      <c r="AI10" s="89">
        <v>3.1618200390991302E-41</v>
      </c>
      <c r="AJ10" s="89">
        <v>1.2038494109829201E-42</v>
      </c>
      <c r="AK10" s="89">
        <v>4.5418426186382398E-44</v>
      </c>
      <c r="AL10" s="89">
        <v>1.6994728946286E-45</v>
      </c>
      <c r="AM10" s="89">
        <v>6.3118602705352597E-47</v>
      </c>
      <c r="AN10" s="89">
        <v>2.32837414535695E-48</v>
      </c>
      <c r="AO10" s="89">
        <v>8.5359696673764198E-50</v>
      </c>
      <c r="AP10" s="89">
        <v>3.1115586610870298E-51</v>
      </c>
      <c r="AQ10" s="89">
        <v>1.12829249527623E-52</v>
      </c>
      <c r="AR10" s="89">
        <v>4.0715048731474397E-54</v>
      </c>
      <c r="AS10" s="89">
        <v>1.46261361539317E-55</v>
      </c>
      <c r="AT10" s="89">
        <v>5.2321618268810102E-57</v>
      </c>
      <c r="AU10" s="89">
        <v>1.8643657599220501E-58</v>
      </c>
      <c r="AV10" s="89">
        <v>6.6192426791986997E-60</v>
      </c>
      <c r="AW10" s="89">
        <v>2.42942529391274E-61</v>
      </c>
      <c r="AY10" s="89">
        <v>2.6190122028165601E-98</v>
      </c>
      <c r="AZ10" s="89">
        <v>1.8062618069943301E-94</v>
      </c>
      <c r="BA10" s="89">
        <v>1.2140173934549899E-90</v>
      </c>
      <c r="BB10" s="89">
        <v>7.9257379637077601E-87</v>
      </c>
      <c r="BC10" s="89">
        <v>5.00702226479471E-83</v>
      </c>
      <c r="BD10" s="89">
        <v>3.0467718859874401E-79</v>
      </c>
      <c r="BE10" s="89">
        <v>1.7755863999952299E-75</v>
      </c>
      <c r="BF10" s="89">
        <v>9.8392756716675998E-72</v>
      </c>
      <c r="BG10" s="89">
        <v>5.1367338261083204E-68</v>
      </c>
      <c r="BH10" s="89">
        <v>2.4957938829871099E-64</v>
      </c>
      <c r="BI10" s="89">
        <v>1.1099144613886E-60</v>
      </c>
      <c r="BJ10" s="89">
        <v>4.4118908141833901E-57</v>
      </c>
      <c r="BK10" s="89">
        <v>1.5124130470315899E-53</v>
      </c>
      <c r="BL10" s="89">
        <v>4.21593952100631E-50</v>
      </c>
      <c r="BM10" s="89">
        <v>8.5513518582675296E-47</v>
      </c>
      <c r="BN10" s="89">
        <v>9.5402759289542897E-44</v>
      </c>
      <c r="BO10" s="89">
        <v>1.7343083167927199E-46</v>
      </c>
      <c r="BP10" s="89">
        <v>1.7329483268032202E-49</v>
      </c>
      <c r="BQ10" s="89">
        <v>7.7252311326835199E-53</v>
      </c>
      <c r="BR10" s="89">
        <v>2.5940906507343699E-56</v>
      </c>
      <c r="BS10" s="89">
        <v>7.5284650645103196E-60</v>
      </c>
      <c r="BT10" s="89">
        <v>1.99871233173064E-63</v>
      </c>
      <c r="BU10" s="89">
        <v>4.9970388252213298E-67</v>
      </c>
      <c r="BV10" s="89">
        <v>1.19644158276315E-70</v>
      </c>
      <c r="BW10" s="89">
        <v>2.7726295626721599E-74</v>
      </c>
      <c r="BX10" s="89">
        <v>6.2633355900511404E-78</v>
      </c>
      <c r="BY10" s="89">
        <v>1.3861467088384301E-81</v>
      </c>
      <c r="BZ10" s="89">
        <v>3.0164227044389802E-85</v>
      </c>
      <c r="CA10" s="89">
        <v>6.4721960040705503E-89</v>
      </c>
      <c r="CB10" s="89">
        <v>1.3721813963154899E-92</v>
      </c>
      <c r="CC10" s="89">
        <v>2.8793873577070701E-96</v>
      </c>
      <c r="CD10" s="89">
        <v>5.9882753595891402E-100</v>
      </c>
      <c r="CE10" s="89">
        <v>1.23564219807426E-103</v>
      </c>
      <c r="CF10" s="89">
        <v>2.53201484254277E-107</v>
      </c>
      <c r="CG10" s="89">
        <v>5.1564508892933897E-111</v>
      </c>
      <c r="CH10" s="89">
        <v>1.04429705670378E-114</v>
      </c>
      <c r="CI10" s="89">
        <v>2.1043701330479398E-118</v>
      </c>
      <c r="CJ10" s="89">
        <v>4.2213192103433598E-122</v>
      </c>
      <c r="CK10" s="89">
        <v>8.4329210574911902E-126</v>
      </c>
      <c r="CL10" s="89">
        <v>1.6782816714361399E-129</v>
      </c>
      <c r="CM10" s="89">
        <v>3.32845706619104E-133</v>
      </c>
      <c r="CN10" s="89">
        <v>6.5800738898114704E-137</v>
      </c>
      <c r="CO10" s="89">
        <v>1.2969798512811201E-140</v>
      </c>
      <c r="CP10" s="89">
        <v>2.5494339861349199E-144</v>
      </c>
      <c r="CQ10" s="89">
        <v>4.99857184452796E-148</v>
      </c>
      <c r="CR10" s="89">
        <v>9.78020300545524E-152</v>
      </c>
    </row>
    <row r="11" spans="1:96" ht="3" customHeight="1" x14ac:dyDescent="0.15">
      <c r="C11" s="88">
        <v>7</v>
      </c>
      <c r="D11" s="89">
        <v>1.72776567636001E-40</v>
      </c>
      <c r="E11" s="89">
        <v>7.0517479890339296E-39</v>
      </c>
      <c r="F11" s="89">
        <v>2.8739743538118E-37</v>
      </c>
      <c r="G11" s="89">
        <v>1.14013977579849E-35</v>
      </c>
      <c r="H11" s="89">
        <v>4.3869302366600904E-34</v>
      </c>
      <c r="I11" s="89">
        <v>1.6300371068581299E-32</v>
      </c>
      <c r="J11" s="89">
        <v>5.8172891259195699E-31</v>
      </c>
      <c r="K11" s="89">
        <v>1.9804554281969201E-29</v>
      </c>
      <c r="L11" s="89">
        <v>6.3753365064610797E-28</v>
      </c>
      <c r="M11" s="89">
        <v>1.9180535716927401E-26</v>
      </c>
      <c r="N11" s="89">
        <v>5.30744457442286E-25</v>
      </c>
      <c r="O11" s="89">
        <v>1.32018860474745E-23</v>
      </c>
      <c r="P11" s="89">
        <v>2.8513554119552499E-22</v>
      </c>
      <c r="Q11" s="89">
        <v>5.0502031748783702E-21</v>
      </c>
      <c r="R11" s="89">
        <v>6.5835974480163195E-20</v>
      </c>
      <c r="S11" s="89">
        <v>4.8239439127428597E-19</v>
      </c>
      <c r="T11" s="89">
        <v>1.33552254429953E-19</v>
      </c>
      <c r="U11" s="89">
        <v>2.0687169288638099E-20</v>
      </c>
      <c r="V11" s="89">
        <v>1.7082196131332201E-21</v>
      </c>
      <c r="W11" s="89">
        <v>1.0868393190793501E-22</v>
      </c>
      <c r="X11" s="89">
        <v>5.9920198935909403E-24</v>
      </c>
      <c r="Y11" s="89">
        <v>3.01547344586815E-25</v>
      </c>
      <c r="Z11" s="89">
        <v>1.4240516201639601E-26</v>
      </c>
      <c r="AA11" s="89">
        <v>6.4159002346245997E-28</v>
      </c>
      <c r="AB11" s="89">
        <v>2.7873494775608302E-29</v>
      </c>
      <c r="AC11" s="89">
        <v>1.1762785836817699E-30</v>
      </c>
      <c r="AD11" s="89">
        <v>4.84727403437897E-32</v>
      </c>
      <c r="AE11" s="89">
        <v>1.9581736472071999E-33</v>
      </c>
      <c r="AF11" s="89">
        <v>7.7780336875004703E-35</v>
      </c>
      <c r="AG11" s="89">
        <v>3.0448845439318898E-36</v>
      </c>
      <c r="AH11" s="89">
        <v>1.17697497001128E-37</v>
      </c>
      <c r="AI11" s="89">
        <v>4.4990386963323303E-39</v>
      </c>
      <c r="AJ11" s="89">
        <v>1.70283726501887E-40</v>
      </c>
      <c r="AK11" s="89">
        <v>6.3882575398277498E-42</v>
      </c>
      <c r="AL11" s="89">
        <v>2.3775608959410099E-43</v>
      </c>
      <c r="AM11" s="89">
        <v>8.7851329541686898E-45</v>
      </c>
      <c r="AN11" s="89">
        <v>3.2248843800633101E-46</v>
      </c>
      <c r="AO11" s="89">
        <v>1.17672022249609E-47</v>
      </c>
      <c r="AP11" s="89">
        <v>4.2701058091215301E-49</v>
      </c>
      <c r="AQ11" s="89">
        <v>1.54169193607999E-50</v>
      </c>
      <c r="AR11" s="89">
        <v>5.54007317698718E-52</v>
      </c>
      <c r="AS11" s="89">
        <v>1.9821623166828401E-53</v>
      </c>
      <c r="AT11" s="89">
        <v>7.0631729757958206E-55</v>
      </c>
      <c r="AU11" s="89">
        <v>2.50734972712157E-56</v>
      </c>
      <c r="AV11" s="89">
        <v>8.8696560605190805E-58</v>
      </c>
      <c r="AW11" s="89">
        <v>3.2344767588083999E-59</v>
      </c>
      <c r="AY11" s="89">
        <v>3.5606147386738198E-94</v>
      </c>
      <c r="AZ11" s="89">
        <v>2.56143313286706E-90</v>
      </c>
      <c r="BA11" s="89">
        <v>1.7991090283019902E-86</v>
      </c>
      <c r="BB11" s="89">
        <v>1.2299867087584001E-82</v>
      </c>
      <c r="BC11" s="89">
        <v>8.1556559674665104E-79</v>
      </c>
      <c r="BD11" s="89">
        <v>5.2219958769064003E-75</v>
      </c>
      <c r="BE11" s="89">
        <v>3.2113008324850798E-71</v>
      </c>
      <c r="BF11" s="89">
        <v>1.8837370756180799E-67</v>
      </c>
      <c r="BG11" s="89">
        <v>1.04475884112808E-63</v>
      </c>
      <c r="BH11" s="89">
        <v>5.4147317737126405E-60</v>
      </c>
      <c r="BI11" s="89">
        <v>2.5806019255383199E-56</v>
      </c>
      <c r="BJ11" s="89">
        <v>1.1052312437058499E-52</v>
      </c>
      <c r="BK11" s="89">
        <v>4.1077531850222497E-49</v>
      </c>
      <c r="BL11" s="89">
        <v>1.2505469547552101E-45</v>
      </c>
      <c r="BM11" s="89">
        <v>2.79411681904669E-42</v>
      </c>
      <c r="BN11" s="89">
        <v>3.4691846535445798E-39</v>
      </c>
      <c r="BO11" s="89">
        <v>5.67224295742381E-42</v>
      </c>
      <c r="BP11" s="89">
        <v>5.1491212038926702E-45</v>
      </c>
      <c r="BQ11" s="89">
        <v>2.2486275759563401E-48</v>
      </c>
      <c r="BR11" s="89">
        <v>7.4853767944769401E-52</v>
      </c>
      <c r="BS11" s="89">
        <v>2.1622061302908901E-55</v>
      </c>
      <c r="BT11" s="89">
        <v>5.7239735596452697E-59</v>
      </c>
      <c r="BU11" s="89">
        <v>1.4283776767466001E-62</v>
      </c>
      <c r="BV11" s="89">
        <v>3.41551854676381E-66</v>
      </c>
      <c r="BW11" s="89">
        <v>7.9076993786003896E-70</v>
      </c>
      <c r="BX11" s="89">
        <v>1.7850944997045699E-73</v>
      </c>
      <c r="BY11" s="89">
        <v>3.9485056285631201E-77</v>
      </c>
      <c r="BZ11" s="89">
        <v>8.5888173324730201E-81</v>
      </c>
      <c r="CA11" s="89">
        <v>1.84223919772595E-84</v>
      </c>
      <c r="CB11" s="89">
        <v>3.9046780507803199E-88</v>
      </c>
      <c r="CC11" s="89">
        <v>8.1916763673715398E-92</v>
      </c>
      <c r="CD11" s="89">
        <v>1.7032896257187202E-95</v>
      </c>
      <c r="CE11" s="89">
        <v>3.5140285804462799E-99</v>
      </c>
      <c r="CF11" s="89">
        <v>7.1996933973404698E-103</v>
      </c>
      <c r="CG11" s="89">
        <v>1.46602520657747E-106</v>
      </c>
      <c r="CH11" s="89">
        <v>2.96868186385243E-110</v>
      </c>
      <c r="CI11" s="89">
        <v>5.9815814560428604E-114</v>
      </c>
      <c r="CJ11" s="89">
        <v>1.19977778561196E-117</v>
      </c>
      <c r="CK11" s="89">
        <v>2.3965870231167801E-121</v>
      </c>
      <c r="CL11" s="89">
        <v>4.7692037520539599E-125</v>
      </c>
      <c r="CM11" s="89">
        <v>9.4578573780856202E-129</v>
      </c>
      <c r="CN11" s="89">
        <v>1.8696139485766199E-132</v>
      </c>
      <c r="CO11" s="89">
        <v>3.6849203350161202E-136</v>
      </c>
      <c r="CP11" s="89">
        <v>7.2429330886849602E-140</v>
      </c>
      <c r="CQ11" s="89">
        <v>1.42001987877042E-143</v>
      </c>
      <c r="CR11" s="89">
        <v>2.7781955351183501E-147</v>
      </c>
    </row>
    <row r="12" spans="1:96" ht="3" customHeight="1" x14ac:dyDescent="0.15">
      <c r="C12" s="88">
        <v>8</v>
      </c>
      <c r="D12" s="89">
        <v>1.2618449339330001E-38</v>
      </c>
      <c r="E12" s="89">
        <v>5.3863713295711604E-37</v>
      </c>
      <c r="F12" s="89">
        <v>2.2985780051648099E-35</v>
      </c>
      <c r="G12" s="89">
        <v>9.5694627540713298E-34</v>
      </c>
      <c r="H12" s="89">
        <v>3.8736948046853297E-32</v>
      </c>
      <c r="I12" s="89">
        <v>1.5184563222048799E-30</v>
      </c>
      <c r="J12" s="89">
        <v>5.7347700865365897E-29</v>
      </c>
      <c r="K12" s="89">
        <v>2.07336239897607E-27</v>
      </c>
      <c r="L12" s="89">
        <v>7.1164212240158596E-26</v>
      </c>
      <c r="M12" s="89">
        <v>2.2932699693935601E-24</v>
      </c>
      <c r="N12" s="89">
        <v>6.8330221155471404E-23</v>
      </c>
      <c r="O12" s="89">
        <v>1.84149663107711E-21</v>
      </c>
      <c r="P12" s="89">
        <v>4.3403764486264002E-20</v>
      </c>
      <c r="Q12" s="89">
        <v>8.4606887357954996E-19</v>
      </c>
      <c r="R12" s="89">
        <v>1.2258987743679801E-17</v>
      </c>
      <c r="S12" s="89">
        <v>1.00863237830952E-16</v>
      </c>
      <c r="T12" s="89">
        <v>2.4895979331456201E-17</v>
      </c>
      <c r="U12" s="89">
        <v>3.47658753297593E-18</v>
      </c>
      <c r="V12" s="89">
        <v>2.74951118648374E-19</v>
      </c>
      <c r="W12" s="89">
        <v>1.7006957215164799E-20</v>
      </c>
      <c r="X12" s="89">
        <v>9.1762307835371093E-22</v>
      </c>
      <c r="Y12" s="89">
        <v>4.5367399201936198E-23</v>
      </c>
      <c r="Z12" s="89">
        <v>2.1101829211426901E-24</v>
      </c>
      <c r="AA12" s="89">
        <v>9.3811825293728899E-26</v>
      </c>
      <c r="AB12" s="89">
        <v>4.02721851227815E-27</v>
      </c>
      <c r="AC12" s="89">
        <v>1.6811951887002699E-28</v>
      </c>
      <c r="AD12" s="89">
        <v>6.8594635116884098E-30</v>
      </c>
      <c r="AE12" s="89">
        <v>2.7456992778322502E-31</v>
      </c>
      <c r="AF12" s="89">
        <v>1.08132318435343E-32</v>
      </c>
      <c r="AG12" s="89">
        <v>4.1992963354109302E-34</v>
      </c>
      <c r="AH12" s="89">
        <v>1.6110103351381701E-35</v>
      </c>
      <c r="AI12" s="89">
        <v>6.1144425858403296E-37</v>
      </c>
      <c r="AJ12" s="89">
        <v>2.29867006477095E-38</v>
      </c>
      <c r="AK12" s="89">
        <v>8.5683196244232006E-40</v>
      </c>
      <c r="AL12" s="89">
        <v>3.1694492113046902E-41</v>
      </c>
      <c r="AM12" s="89">
        <v>1.16427729512264E-42</v>
      </c>
      <c r="AN12" s="89">
        <v>4.24995964855297E-44</v>
      </c>
      <c r="AO12" s="89">
        <v>1.5424250172821401E-45</v>
      </c>
      <c r="AP12" s="89">
        <v>5.56825899392137E-47</v>
      </c>
      <c r="AQ12" s="89">
        <v>2.00037394370481E-48</v>
      </c>
      <c r="AR12" s="89">
        <v>7.1538302938235096E-50</v>
      </c>
      <c r="AS12" s="89">
        <v>2.5476703303132499E-51</v>
      </c>
      <c r="AT12" s="89">
        <v>9.0375610254657995E-53</v>
      </c>
      <c r="AU12" s="89">
        <v>3.1943012637476001E-54</v>
      </c>
      <c r="AV12" s="89">
        <v>1.1252081317689299E-55</v>
      </c>
      <c r="AW12" s="89">
        <v>4.0745472880528602E-57</v>
      </c>
      <c r="AY12" s="89">
        <v>4.4889521855689101E-90</v>
      </c>
      <c r="AZ12" s="89">
        <v>3.3744956332329698E-86</v>
      </c>
      <c r="BA12" s="89">
        <v>2.4818524307228401E-82</v>
      </c>
      <c r="BB12" s="89">
        <v>1.78070127959659E-78</v>
      </c>
      <c r="BC12" s="89">
        <v>1.2422430301294401E-74</v>
      </c>
      <c r="BD12" s="89">
        <v>8.3916975974244502E-71</v>
      </c>
      <c r="BE12" s="89">
        <v>5.4615429762232E-67</v>
      </c>
      <c r="BF12" s="89">
        <v>3.4025686297052101E-63</v>
      </c>
      <c r="BG12" s="89">
        <v>2.01232584297009E-59</v>
      </c>
      <c r="BH12" s="89">
        <v>1.11726591077786E-55</v>
      </c>
      <c r="BI12" s="89">
        <v>5.7347735210586199E-52</v>
      </c>
      <c r="BJ12" s="89">
        <v>2.6617825223196601E-48</v>
      </c>
      <c r="BK12" s="89">
        <v>1.08003961279221E-44</v>
      </c>
      <c r="BL12" s="89">
        <v>3.6211397152183001E-41</v>
      </c>
      <c r="BM12" s="89">
        <v>9.0043767617109704E-38</v>
      </c>
      <c r="BN12" s="89">
        <v>1.2601982220959799E-34</v>
      </c>
      <c r="BO12" s="89">
        <v>1.8300591597769399E-37</v>
      </c>
      <c r="BP12" s="89">
        <v>1.4939898538867701E-40</v>
      </c>
      <c r="BQ12" s="89">
        <v>6.3604964661036704E-44</v>
      </c>
      <c r="BR12" s="89">
        <v>2.09419972614253E-47</v>
      </c>
      <c r="BS12" s="89">
        <v>6.0132904619074099E-51</v>
      </c>
      <c r="BT12" s="89">
        <v>1.58609104470531E-54</v>
      </c>
      <c r="BU12" s="89">
        <v>3.9484640283197298E-58</v>
      </c>
      <c r="BV12" s="89">
        <v>9.4257074597604502E-62</v>
      </c>
      <c r="BW12" s="89">
        <v>2.1796097294255401E-65</v>
      </c>
      <c r="BX12" s="89">
        <v>4.9157735440612105E-69</v>
      </c>
      <c r="BY12" s="89">
        <v>1.08656240482199E-72</v>
      </c>
      <c r="BZ12" s="89">
        <v>2.3621600330327799E-76</v>
      </c>
      <c r="CA12" s="89">
        <v>5.06432371872913E-80</v>
      </c>
      <c r="CB12" s="89">
        <v>1.07298564355979E-83</v>
      </c>
      <c r="CC12" s="89">
        <v>2.25029967575908E-87</v>
      </c>
      <c r="CD12" s="89">
        <v>4.6777270778405198E-91</v>
      </c>
      <c r="CE12" s="89">
        <v>9.64819874597771E-95</v>
      </c>
      <c r="CF12" s="89">
        <v>1.9763426317572199E-98</v>
      </c>
      <c r="CG12" s="89">
        <v>4.0235312468615697E-102</v>
      </c>
      <c r="CH12" s="89">
        <v>8.1462168977703496E-106</v>
      </c>
      <c r="CI12" s="89">
        <v>1.6411262891533401E-109</v>
      </c>
      <c r="CJ12" s="89">
        <v>3.2912942183187302E-113</v>
      </c>
      <c r="CK12" s="89">
        <v>6.5736169832274193E-117</v>
      </c>
      <c r="CL12" s="89">
        <v>1.30799796930767E-120</v>
      </c>
      <c r="CM12" s="89">
        <v>2.5936303887952401E-124</v>
      </c>
      <c r="CN12" s="89">
        <v>5.1265486081841099E-128</v>
      </c>
      <c r="CO12" s="89">
        <v>1.01032793270256E-131</v>
      </c>
      <c r="CP12" s="89">
        <v>1.98569635181805E-135</v>
      </c>
      <c r="CQ12" s="89">
        <v>3.8927779556376399E-139</v>
      </c>
      <c r="CR12" s="89">
        <v>7.6152514250440403E-143</v>
      </c>
    </row>
    <row r="13" spans="1:96" ht="3" customHeight="1" x14ac:dyDescent="0.15">
      <c r="C13" s="88">
        <v>9</v>
      </c>
      <c r="D13" s="89">
        <v>8.4296554253384297E-37</v>
      </c>
      <c r="E13" s="89">
        <v>3.7709453475811399E-35</v>
      </c>
      <c r="F13" s="89">
        <v>1.6886621117275901E-33</v>
      </c>
      <c r="G13" s="89">
        <v>7.3955660522901104E-32</v>
      </c>
      <c r="H13" s="89">
        <v>3.1579202886000302E-30</v>
      </c>
      <c r="I13" s="89">
        <v>1.30979426479479E-28</v>
      </c>
      <c r="J13" s="89">
        <v>5.2522369949285E-27</v>
      </c>
      <c r="K13" s="89">
        <v>2.0241303336142401E-25</v>
      </c>
      <c r="L13" s="89">
        <v>7.4390590308915505E-24</v>
      </c>
      <c r="M13" s="89">
        <v>2.5803159585179998E-22</v>
      </c>
      <c r="N13" s="89">
        <v>8.3262082249174695E-21</v>
      </c>
      <c r="O13" s="89">
        <v>2.4477332815371401E-19</v>
      </c>
      <c r="P13" s="89">
        <v>6.3479560173773696E-18</v>
      </c>
      <c r="Q13" s="89">
        <v>1.37576664599337E-16</v>
      </c>
      <c r="R13" s="89">
        <v>2.2441681501360598E-15</v>
      </c>
      <c r="S13" s="89">
        <v>2.1081966605013299E-14</v>
      </c>
      <c r="T13" s="89">
        <v>4.5636705007239796E-15</v>
      </c>
      <c r="U13" s="89">
        <v>5.6713385051544399E-16</v>
      </c>
      <c r="V13" s="89">
        <v>4.2673688690585302E-17</v>
      </c>
      <c r="W13" s="89">
        <v>2.5561767781360902E-18</v>
      </c>
      <c r="X13" s="89">
        <v>1.3460471453876399E-19</v>
      </c>
      <c r="Y13" s="89">
        <v>6.52345449636566E-21</v>
      </c>
      <c r="Z13" s="89">
        <v>2.9828640639286802E-22</v>
      </c>
      <c r="AA13" s="89">
        <v>1.30627277507045E-23</v>
      </c>
      <c r="AB13" s="89">
        <v>5.5323675774942299E-25</v>
      </c>
      <c r="AC13" s="89">
        <v>2.2812784748079301E-26</v>
      </c>
      <c r="AD13" s="89">
        <v>9.2030339075499596E-28</v>
      </c>
      <c r="AE13" s="89">
        <v>3.6452681585495901E-29</v>
      </c>
      <c r="AF13" s="89">
        <v>1.42157193470148E-30</v>
      </c>
      <c r="AG13" s="89">
        <v>5.4699856918268E-32</v>
      </c>
      <c r="AH13" s="89">
        <v>2.0803232524487501E-33</v>
      </c>
      <c r="AI13" s="89">
        <v>7.8309048693558802E-35</v>
      </c>
      <c r="AJ13" s="89">
        <v>2.92100328427208E-36</v>
      </c>
      <c r="AK13" s="89">
        <v>1.0807140041012201E-37</v>
      </c>
      <c r="AL13" s="89">
        <v>3.96919570205861E-39</v>
      </c>
      <c r="AM13" s="89">
        <v>1.4481361032051199E-40</v>
      </c>
      <c r="AN13" s="89">
        <v>5.2515950364683999E-42</v>
      </c>
      <c r="AO13" s="89">
        <v>1.8939707845323301E-43</v>
      </c>
      <c r="AP13" s="89">
        <v>6.7959800484579897E-45</v>
      </c>
      <c r="AQ13" s="89">
        <v>2.4271708348067899E-46</v>
      </c>
      <c r="AR13" s="89">
        <v>8.63118758439038E-48</v>
      </c>
      <c r="AS13" s="89">
        <v>3.0570193816306802E-49</v>
      </c>
      <c r="AT13" s="89">
        <v>1.07870861466159E-50</v>
      </c>
      <c r="AU13" s="89">
        <v>3.7931218704456002E-52</v>
      </c>
      <c r="AV13" s="89">
        <v>1.32948994339959E-53</v>
      </c>
      <c r="AW13" s="89">
        <v>4.7768873521950304E-55</v>
      </c>
      <c r="AY13" s="89">
        <v>5.17624210328728E-86</v>
      </c>
      <c r="AZ13" s="89">
        <v>4.0743089674302402E-82</v>
      </c>
      <c r="BA13" s="89">
        <v>3.14459809086203E-78</v>
      </c>
      <c r="BB13" s="89">
        <v>2.3735472303062001E-74</v>
      </c>
      <c r="BC13" s="89">
        <v>1.7467256195483499E-70</v>
      </c>
      <c r="BD13" s="89">
        <v>1.2485770902625801E-66</v>
      </c>
      <c r="BE13" s="89">
        <v>8.6284933294204897E-63</v>
      </c>
      <c r="BF13" s="89">
        <v>5.7305178224824796E-59</v>
      </c>
      <c r="BG13" s="89">
        <v>3.6292692630646E-55</v>
      </c>
      <c r="BH13" s="89">
        <v>2.1691617028286299E-51</v>
      </c>
      <c r="BI13" s="89">
        <v>1.2059805325640299E-47</v>
      </c>
      <c r="BJ13" s="89">
        <v>6.1074118017363202E-44</v>
      </c>
      <c r="BK13" s="89">
        <v>2.7276664714820799E-40</v>
      </c>
      <c r="BL13" s="89">
        <v>1.01738218867835E-36</v>
      </c>
      <c r="BM13" s="89">
        <v>2.8513844726907001E-33</v>
      </c>
      <c r="BN13" s="89">
        <v>4.5717591102088897E-30</v>
      </c>
      <c r="BO13" s="89">
        <v>5.8032810766643701E-33</v>
      </c>
      <c r="BP13" s="89">
        <v>4.2073510727499598E-36</v>
      </c>
      <c r="BQ13" s="89">
        <v>1.73450505467033E-39</v>
      </c>
      <c r="BR13" s="89">
        <v>5.6296408282364602E-43</v>
      </c>
      <c r="BS13" s="89">
        <v>1.60381153822424E-46</v>
      </c>
      <c r="BT13" s="89">
        <v>4.2097408176733599E-50</v>
      </c>
      <c r="BU13" s="89">
        <v>1.0445899397402501E-53</v>
      </c>
      <c r="BV13" s="89">
        <v>2.4879261479339401E-57</v>
      </c>
      <c r="BW13" s="89">
        <v>5.7434057047014603E-61</v>
      </c>
      <c r="BX13" s="89">
        <v>1.2936673340993901E-64</v>
      </c>
      <c r="BY13" s="89">
        <v>2.85656637328714E-68</v>
      </c>
      <c r="BZ13" s="89">
        <v>6.2050113552141001E-72</v>
      </c>
      <c r="CA13" s="89">
        <v>1.3294148506079699E-75</v>
      </c>
      <c r="CB13" s="89">
        <v>2.8150469699131003E-79</v>
      </c>
      <c r="CC13" s="89">
        <v>5.9009360699446299E-83</v>
      </c>
      <c r="CD13" s="89">
        <v>1.2261192745447401E-86</v>
      </c>
      <c r="CE13" s="89">
        <v>2.5280415602061299E-90</v>
      </c>
      <c r="CF13" s="89">
        <v>5.1767711096950498E-94</v>
      </c>
      <c r="CG13" s="89">
        <v>1.05360611118373E-97</v>
      </c>
      <c r="CH13" s="89">
        <v>2.1326225128280499E-101</v>
      </c>
      <c r="CI13" s="89">
        <v>4.2953456733969103E-105</v>
      </c>
      <c r="CJ13" s="89">
        <v>8.6125218294276207E-109</v>
      </c>
      <c r="CK13" s="89">
        <v>1.7198227659191501E-112</v>
      </c>
      <c r="CL13" s="89">
        <v>3.4214418774359599E-116</v>
      </c>
      <c r="CM13" s="89">
        <v>6.7832724312951203E-120</v>
      </c>
      <c r="CN13" s="89">
        <v>1.34057436260989E-123</v>
      </c>
      <c r="CO13" s="89">
        <v>2.6416047317055702E-127</v>
      </c>
      <c r="CP13" s="89">
        <v>5.1911365218761395E-131</v>
      </c>
      <c r="CQ13" s="89">
        <v>1.01755400095946E-134</v>
      </c>
      <c r="CR13" s="89">
        <v>1.99031086483434E-138</v>
      </c>
    </row>
    <row r="14" spans="1:96" ht="3" customHeight="1" x14ac:dyDescent="0.15">
      <c r="C14" s="88">
        <v>10</v>
      </c>
      <c r="D14" s="89">
        <v>5.0569131790339199E-35</v>
      </c>
      <c r="E14" s="89">
        <v>2.3759596569010901E-33</v>
      </c>
      <c r="F14" s="89">
        <v>1.1192269719373001E-31</v>
      </c>
      <c r="G14" s="89">
        <v>5.1702833052061803E-30</v>
      </c>
      <c r="H14" s="89">
        <v>2.3357763153356999E-28</v>
      </c>
      <c r="I14" s="89">
        <v>1.0284997214319099E-26</v>
      </c>
      <c r="J14" s="89">
        <v>4.3954011228960302E-25</v>
      </c>
      <c r="K14" s="89">
        <v>1.8133036762228801E-23</v>
      </c>
      <c r="L14" s="89">
        <v>7.1705768690387398E-22</v>
      </c>
      <c r="M14" s="89">
        <v>2.6922741272172E-20</v>
      </c>
      <c r="N14" s="89">
        <v>9.4710251732921901E-19</v>
      </c>
      <c r="O14" s="89">
        <v>3.06155486784204E-17</v>
      </c>
      <c r="P14" s="89">
        <v>8.8225343846700696E-16</v>
      </c>
      <c r="Q14" s="89">
        <v>2.1524219971177399E-14</v>
      </c>
      <c r="R14" s="89">
        <v>4.0170318750209801E-13</v>
      </c>
      <c r="S14" s="89">
        <v>4.4031575765965E-12</v>
      </c>
      <c r="T14" s="89">
        <v>8.1823008213484696E-13</v>
      </c>
      <c r="U14" s="89">
        <v>8.9028460337640394E-14</v>
      </c>
      <c r="V14" s="89">
        <v>6.31339920269289E-15</v>
      </c>
      <c r="W14" s="89">
        <v>3.6416711879006801E-16</v>
      </c>
      <c r="X14" s="89">
        <v>1.8641466023942599E-17</v>
      </c>
      <c r="Y14" s="89">
        <v>8.8282717221554104E-19</v>
      </c>
      <c r="Z14" s="89">
        <v>3.95779563402418E-20</v>
      </c>
      <c r="AA14" s="89">
        <v>1.7032731532964602E-21</v>
      </c>
      <c r="AB14" s="89">
        <v>7.1014076228162801E-23</v>
      </c>
      <c r="AC14" s="89">
        <v>2.8865781793620001E-24</v>
      </c>
      <c r="AD14" s="89">
        <v>1.1491708713807299E-25</v>
      </c>
      <c r="AE14" s="89">
        <v>4.4960234361815698E-27</v>
      </c>
      <c r="AF14" s="89">
        <v>1.73320780357283E-28</v>
      </c>
      <c r="AG14" s="89">
        <v>6.5969298786673001E-30</v>
      </c>
      <c r="AH14" s="89">
        <v>2.48321948414112E-31</v>
      </c>
      <c r="AI14" s="89">
        <v>9.2565696840558107E-33</v>
      </c>
      <c r="AJ14" s="89">
        <v>3.4207785673129501E-34</v>
      </c>
      <c r="AK14" s="89">
        <v>1.2544088948665201E-35</v>
      </c>
      <c r="AL14" s="89">
        <v>4.56803822276507E-37</v>
      </c>
      <c r="AM14" s="89">
        <v>1.6530431752504201E-38</v>
      </c>
      <c r="AN14" s="89">
        <v>5.9477082763073103E-40</v>
      </c>
      <c r="AO14" s="89">
        <v>2.12882644133402E-41</v>
      </c>
      <c r="AP14" s="89">
        <v>7.58303123802757E-43</v>
      </c>
      <c r="AQ14" s="89">
        <v>2.6891901500980101E-44</v>
      </c>
      <c r="AR14" s="89">
        <v>9.4977597063465302E-46</v>
      </c>
      <c r="AS14" s="89">
        <v>3.3417235741150302E-47</v>
      </c>
      <c r="AT14" s="89">
        <v>1.17161346442917E-48</v>
      </c>
      <c r="AU14" s="89">
        <v>4.0941672133666002E-50</v>
      </c>
      <c r="AV14" s="89">
        <v>1.4263165416579101E-51</v>
      </c>
      <c r="AW14" s="89">
        <v>5.07950780374172E-53</v>
      </c>
      <c r="AY14" s="89">
        <v>5.3594399897495903E-82</v>
      </c>
      <c r="AZ14" s="89">
        <v>4.4268593523569098E-78</v>
      </c>
      <c r="BA14" s="89">
        <v>3.5942427205848998E-74</v>
      </c>
      <c r="BB14" s="89">
        <v>2.8616971000922799E-70</v>
      </c>
      <c r="BC14" s="89">
        <v>2.2282052019494299E-66</v>
      </c>
      <c r="BD14" s="89">
        <v>1.69097277734551E-62</v>
      </c>
      <c r="BE14" s="89">
        <v>1.2454671555756E-58</v>
      </c>
      <c r="BF14" s="89">
        <v>8.8551647876113495E-55</v>
      </c>
      <c r="BG14" s="89">
        <v>6.0347661374187497E-51</v>
      </c>
      <c r="BH14" s="89">
        <v>3.9047051673916498E-47</v>
      </c>
      <c r="BI14" s="89">
        <v>2.3670134241194999E-43</v>
      </c>
      <c r="BJ14" s="89">
        <v>1.31835566112763E-39</v>
      </c>
      <c r="BK14" s="89">
        <v>6.5445530533745997E-36</v>
      </c>
      <c r="BL14" s="89">
        <v>2.7492612954497899E-32</v>
      </c>
      <c r="BM14" s="89">
        <v>8.8244672083743795E-29</v>
      </c>
      <c r="BN14" s="89">
        <v>1.65570690710766E-25</v>
      </c>
      <c r="BO14" s="89">
        <v>1.7990681985192299E-28</v>
      </c>
      <c r="BP14" s="89">
        <v>1.1401023257755E-31</v>
      </c>
      <c r="BQ14" s="89">
        <v>4.50665417247582E-35</v>
      </c>
      <c r="BR14" s="89">
        <v>1.4344289094771901E-38</v>
      </c>
      <c r="BS14" s="89">
        <v>4.04187538212377E-42</v>
      </c>
      <c r="BT14" s="89">
        <v>1.05362134771678E-45</v>
      </c>
      <c r="BU14" s="89">
        <v>2.6021831839084299E-49</v>
      </c>
      <c r="BV14" s="89">
        <v>6.1768374577442E-53</v>
      </c>
      <c r="BW14" s="89">
        <v>1.4223289236708699E-56</v>
      </c>
      <c r="BX14" s="89">
        <v>3.1974207386819199E-60</v>
      </c>
      <c r="BY14" s="89">
        <v>7.0491907178957696E-64</v>
      </c>
      <c r="BZ14" s="89">
        <v>1.5292526346163901E-67</v>
      </c>
      <c r="CA14" s="89">
        <v>3.2728898892663001E-71</v>
      </c>
      <c r="CB14" s="89">
        <v>6.9240714161555497E-75</v>
      </c>
      <c r="CC14" s="89">
        <v>1.4502980081182899E-78</v>
      </c>
      <c r="CD14" s="89">
        <v>3.0114366291218998E-82</v>
      </c>
      <c r="CE14" s="89">
        <v>6.2053426000158598E-86</v>
      </c>
      <c r="CF14" s="89">
        <v>1.27002012752684E-89</v>
      </c>
      <c r="CG14" s="89">
        <v>2.58359627864421E-93</v>
      </c>
      <c r="CH14" s="89">
        <v>5.2272815042636303E-97</v>
      </c>
      <c r="CI14" s="89">
        <v>1.05243017012125E-100</v>
      </c>
      <c r="CJ14" s="89">
        <v>2.10947333416659E-104</v>
      </c>
      <c r="CK14" s="89">
        <v>4.2110381507177801E-108</v>
      </c>
      <c r="CL14" s="89">
        <v>8.3750616456408994E-112</v>
      </c>
      <c r="CM14" s="89">
        <v>1.6599754794821499E-115</v>
      </c>
      <c r="CN14" s="89">
        <v>3.2797892634165602E-119</v>
      </c>
      <c r="CO14" s="89">
        <v>6.4613542587380398E-123</v>
      </c>
      <c r="CP14" s="89">
        <v>1.26948070530424E-126</v>
      </c>
      <c r="CQ14" s="89">
        <v>2.48791534212447E-130</v>
      </c>
      <c r="CR14" s="89">
        <v>4.8652635453157303E-134</v>
      </c>
    </row>
    <row r="15" spans="1:96" ht="3" customHeight="1" x14ac:dyDescent="0.15">
      <c r="C15" s="88">
        <v>11</v>
      </c>
      <c r="D15" s="89">
        <v>2.6548599049990801E-33</v>
      </c>
      <c r="E15" s="89">
        <v>1.3133424145009001E-31</v>
      </c>
      <c r="F15" s="89">
        <v>6.52565048020737E-30</v>
      </c>
      <c r="G15" s="89">
        <v>3.18931818129919E-28</v>
      </c>
      <c r="H15" s="89">
        <v>1.5295537816874401E-26</v>
      </c>
      <c r="I15" s="89">
        <v>7.1771503776159199E-25</v>
      </c>
      <c r="J15" s="89">
        <v>3.2829120858429002E-23</v>
      </c>
      <c r="K15" s="89">
        <v>1.4569085409085201E-21</v>
      </c>
      <c r="L15" s="89">
        <v>6.23404194353867E-20</v>
      </c>
      <c r="M15" s="89">
        <v>2.55041133876935E-18</v>
      </c>
      <c r="N15" s="89">
        <v>9.8582542836376998E-17</v>
      </c>
      <c r="O15" s="89">
        <v>3.53769338924132E-15</v>
      </c>
      <c r="P15" s="89">
        <v>1.14641787027286E-13</v>
      </c>
      <c r="Q15" s="89">
        <v>3.1976020480826802E-12</v>
      </c>
      <c r="R15" s="89">
        <v>6.9716398583308104E-11</v>
      </c>
      <c r="S15" s="89">
        <v>9.1831554673291598E-10</v>
      </c>
      <c r="T15" s="89">
        <v>1.4229120403049601E-10</v>
      </c>
      <c r="U15" s="89">
        <v>1.3273322361664899E-11</v>
      </c>
      <c r="V15" s="89">
        <v>8.7453314015575797E-13</v>
      </c>
      <c r="W15" s="89">
        <v>4.8144183249603001E-14</v>
      </c>
      <c r="X15" s="89">
        <v>2.3806583323584099E-15</v>
      </c>
      <c r="Y15" s="89">
        <v>1.0963126323009599E-16</v>
      </c>
      <c r="Z15" s="89">
        <v>4.79891794260078E-18</v>
      </c>
      <c r="AA15" s="89">
        <v>2.0222373847092501E-19</v>
      </c>
      <c r="AB15" s="89">
        <v>8.2727714473430003E-21</v>
      </c>
      <c r="AC15" s="89">
        <v>3.3048001132800001E-22</v>
      </c>
      <c r="AD15" s="89">
        <v>1.2946774529759701E-23</v>
      </c>
      <c r="AE15" s="89">
        <v>4.9898104292253599E-25</v>
      </c>
      <c r="AF15" s="89">
        <v>1.8966057084301901E-26</v>
      </c>
      <c r="AG15" s="89">
        <v>7.1232395397520996E-28</v>
      </c>
      <c r="AH15" s="89">
        <v>2.6476216109166401E-29</v>
      </c>
      <c r="AI15" s="89">
        <v>9.7511930703711808E-31</v>
      </c>
      <c r="AJ15" s="89">
        <v>3.5623228955363198E-32</v>
      </c>
      <c r="AK15" s="89">
        <v>1.29198816990037E-33</v>
      </c>
      <c r="AL15" s="89">
        <v>4.6553354490842501E-35</v>
      </c>
      <c r="AM15" s="89">
        <v>1.6675588942256898E-36</v>
      </c>
      <c r="AN15" s="89">
        <v>5.9413031573288503E-38</v>
      </c>
      <c r="AO15" s="89">
        <v>2.10646392810142E-39</v>
      </c>
      <c r="AP15" s="89">
        <v>7.4348777441609596E-41</v>
      </c>
      <c r="AQ15" s="89">
        <v>2.6133366495431999E-42</v>
      </c>
      <c r="AR15" s="89">
        <v>9.1507095092223596E-44</v>
      </c>
      <c r="AS15" s="89">
        <v>3.1928087627879601E-45</v>
      </c>
      <c r="AT15" s="89">
        <v>1.1103439896964099E-46</v>
      </c>
      <c r="AU15" s="89">
        <v>3.8495081628714698E-48</v>
      </c>
      <c r="AV15" s="89">
        <v>1.33079142053692E-49</v>
      </c>
      <c r="AW15" s="89">
        <v>4.6899082258664301E-51</v>
      </c>
      <c r="AY15" s="89">
        <v>4.8558017570757703E-78</v>
      </c>
      <c r="AZ15" s="89">
        <v>4.2193278198613702E-74</v>
      </c>
      <c r="BA15" s="89">
        <v>3.6135664310858798E-70</v>
      </c>
      <c r="BB15" s="89">
        <v>3.0440092890874902E-66</v>
      </c>
      <c r="BC15" s="89">
        <v>2.5161939786922401E-62</v>
      </c>
      <c r="BD15" s="89">
        <v>2.03496950545016E-58</v>
      </c>
      <c r="BE15" s="89">
        <v>1.6043036057471901E-54</v>
      </c>
      <c r="BF15" s="89">
        <v>1.2270869926495301E-50</v>
      </c>
      <c r="BG15" s="89">
        <v>9.0494366828352905E-47</v>
      </c>
      <c r="BH15" s="89">
        <v>6.3805954769366003E-43</v>
      </c>
      <c r="BI15" s="89">
        <v>4.2504527831343602E-39</v>
      </c>
      <c r="BJ15" s="89">
        <v>2.62853152747186E-35</v>
      </c>
      <c r="BK15" s="89">
        <v>1.46771356823383E-31</v>
      </c>
      <c r="BL15" s="89">
        <v>7.0519499251880799E-28</v>
      </c>
      <c r="BM15" s="89">
        <v>2.6465480593410201E-24</v>
      </c>
      <c r="BN15" s="89">
        <v>5.9818351340776197E-21</v>
      </c>
      <c r="BO15" s="89">
        <v>5.4069322198576399E-24</v>
      </c>
      <c r="BP15" s="89">
        <v>2.9338911325759901E-27</v>
      </c>
      <c r="BQ15" s="89">
        <v>1.09524130550062E-30</v>
      </c>
      <c r="BR15" s="89">
        <v>3.3888412333086699E-34</v>
      </c>
      <c r="BS15" s="89">
        <v>9.3926050279917202E-38</v>
      </c>
      <c r="BT15" s="89">
        <v>2.4223848903070698E-41</v>
      </c>
      <c r="BU15" s="89">
        <v>5.9382907180159899E-45</v>
      </c>
      <c r="BV15" s="89">
        <v>1.4018877899490899E-48</v>
      </c>
      <c r="BW15" s="89">
        <v>3.2146140253554001E-52</v>
      </c>
      <c r="BX15" s="89">
        <v>7.2026509645218397E-56</v>
      </c>
      <c r="BY15" s="89">
        <v>1.5836825988799099E-59</v>
      </c>
      <c r="BZ15" s="89">
        <v>3.4280366856395399E-63</v>
      </c>
      <c r="CA15" s="89">
        <v>7.3229738209151894E-67</v>
      </c>
      <c r="CB15" s="89">
        <v>1.54677081572718E-70</v>
      </c>
      <c r="CC15" s="89">
        <v>3.2353698036164401E-74</v>
      </c>
      <c r="CD15" s="89">
        <v>6.7099359858083697E-78</v>
      </c>
      <c r="CE15" s="89">
        <v>1.38118029613454E-81</v>
      </c>
      <c r="CF15" s="89">
        <v>2.8241424205389497E-85</v>
      </c>
      <c r="CG15" s="89">
        <v>5.7403076368934301E-89</v>
      </c>
      <c r="CH15" s="89">
        <v>1.16053305865946E-92</v>
      </c>
      <c r="CI15" s="89">
        <v>2.3349486557605399E-96</v>
      </c>
      <c r="CJ15" s="89">
        <v>4.6772169973497096E-100</v>
      </c>
      <c r="CK15" s="89">
        <v>9.3315883557653303E-104</v>
      </c>
      <c r="CL15" s="89">
        <v>1.85493151882382E-107</v>
      </c>
      <c r="CM15" s="89">
        <v>3.6747950273428198E-111</v>
      </c>
      <c r="CN15" s="89">
        <v>7.2574659666637099E-115</v>
      </c>
      <c r="CO15" s="89">
        <v>1.4291721125404899E-118</v>
      </c>
      <c r="CP15" s="89">
        <v>2.8068667476376101E-122</v>
      </c>
      <c r="CQ15" s="89">
        <v>5.4989214793050499E-126</v>
      </c>
      <c r="CR15" s="89">
        <v>1.0749589744020199E-129</v>
      </c>
    </row>
    <row r="16" spans="1:96" ht="3" customHeight="1" x14ac:dyDescent="0.15">
      <c r="C16" s="88">
        <v>12</v>
      </c>
      <c r="D16" s="89">
        <v>1.1741117917319801E-31</v>
      </c>
      <c r="E16" s="89">
        <v>6.1322905884574798E-30</v>
      </c>
      <c r="F16" s="89">
        <v>3.2237476028551898E-28</v>
      </c>
      <c r="G16" s="89">
        <v>1.6726109575804601E-26</v>
      </c>
      <c r="H16" s="89">
        <v>8.5482764861422293E-25</v>
      </c>
      <c r="I16" s="89">
        <v>4.2930676548162301E-23</v>
      </c>
      <c r="J16" s="89">
        <v>2.1122360708400201E-21</v>
      </c>
      <c r="K16" s="89">
        <v>1.01414292975118E-19</v>
      </c>
      <c r="L16" s="89">
        <v>4.7269768710055804E-18</v>
      </c>
      <c r="M16" s="89">
        <v>2.1238220080013601E-16</v>
      </c>
      <c r="N16" s="89">
        <v>9.1061388559579204E-15</v>
      </c>
      <c r="O16" s="89">
        <v>3.6703119528656597E-13</v>
      </c>
      <c r="P16" s="89">
        <v>1.3575767174229E-11</v>
      </c>
      <c r="Q16" s="89">
        <v>4.4158243606025501E-10</v>
      </c>
      <c r="R16" s="89">
        <v>1.15666514555944E-8</v>
      </c>
      <c r="S16" s="89">
        <v>1.9098917402086E-7</v>
      </c>
      <c r="T16" s="89">
        <v>2.3665287769190999E-8</v>
      </c>
      <c r="U16" s="89">
        <v>1.8399958814323299E-9</v>
      </c>
      <c r="V16" s="89">
        <v>1.10057976177275E-10</v>
      </c>
      <c r="W16" s="89">
        <v>5.6915777955813601E-12</v>
      </c>
      <c r="X16" s="89">
        <v>2.6874636777895702E-13</v>
      </c>
      <c r="Y16" s="89">
        <v>1.19262546929603E-14</v>
      </c>
      <c r="Z16" s="89">
        <v>5.0595419202205097E-16</v>
      </c>
      <c r="AA16" s="89">
        <v>2.0743215095679999E-17</v>
      </c>
      <c r="AB16" s="89">
        <v>8.2791246882559503E-19</v>
      </c>
      <c r="AC16" s="89">
        <v>3.2336311325847202E-20</v>
      </c>
      <c r="AD16" s="89">
        <v>1.2406463301203401E-21</v>
      </c>
      <c r="AE16" s="89">
        <v>4.6892816166614299E-23</v>
      </c>
      <c r="AF16" s="89">
        <v>1.7499773676225399E-24</v>
      </c>
      <c r="AG16" s="89">
        <v>6.4593711859233403E-26</v>
      </c>
      <c r="AH16" s="89">
        <v>2.36153184171199E-27</v>
      </c>
      <c r="AI16" s="89">
        <v>8.5613888333912898E-29</v>
      </c>
      <c r="AJ16" s="89">
        <v>3.0807453992861201E-30</v>
      </c>
      <c r="AK16" s="89">
        <v>1.1012225916497999E-31</v>
      </c>
      <c r="AL16" s="89">
        <v>3.9128660397626303E-33</v>
      </c>
      <c r="AM16" s="89">
        <v>1.3828184185745201E-34</v>
      </c>
      <c r="AN16" s="89">
        <v>4.86295652978354E-36</v>
      </c>
      <c r="AO16" s="89">
        <v>1.70249837834797E-37</v>
      </c>
      <c r="AP16" s="89">
        <v>5.9358970763954999E-39</v>
      </c>
      <c r="AQ16" s="89">
        <v>2.0617772116098802E-40</v>
      </c>
      <c r="AR16" s="89">
        <v>7.1363884941922E-42</v>
      </c>
      <c r="AS16" s="89">
        <v>2.4621135961170499E-43</v>
      </c>
      <c r="AT16" s="89">
        <v>8.4689567033909595E-45</v>
      </c>
      <c r="AU16" s="89">
        <v>2.9049117658646501E-46</v>
      </c>
      <c r="AV16" s="89">
        <v>9.9380822428183406E-48</v>
      </c>
      <c r="AW16" s="89">
        <v>3.4566242772749103E-49</v>
      </c>
      <c r="AY16" s="89">
        <v>3.7055706940897098E-74</v>
      </c>
      <c r="AZ16" s="89">
        <v>3.39655842417206E-70</v>
      </c>
      <c r="BA16" s="89">
        <v>3.0778061837027598E-66</v>
      </c>
      <c r="BB16" s="89">
        <v>2.7525084630098902E-62</v>
      </c>
      <c r="BC16" s="89">
        <v>2.4247174928041999E-58</v>
      </c>
      <c r="BD16" s="89">
        <v>2.0989147949230399E-54</v>
      </c>
      <c r="BE16" s="89">
        <v>1.7799585814943001E-50</v>
      </c>
      <c r="BF16" s="89">
        <v>1.4730009976531099E-46</v>
      </c>
      <c r="BG16" s="89">
        <v>1.18336818659569E-42</v>
      </c>
      <c r="BH16" s="89">
        <v>9.1639520423924797E-39</v>
      </c>
      <c r="BI16" s="89">
        <v>6.7720717626195196E-35</v>
      </c>
      <c r="BJ16" s="89">
        <v>4.7043860667003602E-31</v>
      </c>
      <c r="BK16" s="89">
        <v>2.9988536143962901E-27</v>
      </c>
      <c r="BL16" s="89">
        <v>1.6808798591599501E-23</v>
      </c>
      <c r="BM16" s="89">
        <v>7.5838400175454496E-20</v>
      </c>
      <c r="BN16" s="89">
        <v>2.15301034712457E-16</v>
      </c>
      <c r="BO16" s="89">
        <v>1.5533564237284001E-19</v>
      </c>
      <c r="BP16" s="89">
        <v>7.0190457202875697E-23</v>
      </c>
      <c r="BQ16" s="89">
        <v>2.4132285048563499E-26</v>
      </c>
      <c r="BR16" s="89">
        <v>7.1399846167876496E-30</v>
      </c>
      <c r="BS16" s="89">
        <v>1.9247555835510701E-33</v>
      </c>
      <c r="BT16" s="89">
        <v>4.8715391263423801E-37</v>
      </c>
      <c r="BU16" s="89">
        <v>1.17814018093804E-40</v>
      </c>
      <c r="BV16" s="89">
        <v>2.7529913612069701E-44</v>
      </c>
      <c r="BW16" s="89">
        <v>6.2624872692104099E-48</v>
      </c>
      <c r="BX16" s="89">
        <v>1.39418337842581E-51</v>
      </c>
      <c r="BY16" s="89">
        <v>3.0493277791186702E-55</v>
      </c>
      <c r="BZ16" s="89">
        <v>6.5715130090868401E-59</v>
      </c>
      <c r="CA16" s="89">
        <v>1.39855991411035E-62</v>
      </c>
      <c r="CB16" s="89">
        <v>2.9445675916428099E-66</v>
      </c>
      <c r="CC16" s="89">
        <v>6.1419255073111895E-70</v>
      </c>
      <c r="CD16" s="89">
        <v>1.2706711872220299E-73</v>
      </c>
      <c r="CE16" s="89">
        <v>2.6098916357702101E-77</v>
      </c>
      <c r="CF16" s="89">
        <v>5.3262166028414304E-81</v>
      </c>
      <c r="CG16" s="89">
        <v>1.08072282174701E-84</v>
      </c>
      <c r="CH16" s="89">
        <v>2.18151167522445E-88</v>
      </c>
      <c r="CI16" s="89">
        <v>4.3829019964251099E-92</v>
      </c>
      <c r="CJ16" s="89">
        <v>8.7682179720843401E-96</v>
      </c>
      <c r="CK16" s="89">
        <v>1.74729694446478E-99</v>
      </c>
      <c r="CL16" s="89">
        <v>3.4695119811274099E-103</v>
      </c>
      <c r="CM16" s="89">
        <v>6.8665735938967804E-107</v>
      </c>
      <c r="CN16" s="89">
        <v>1.3548502519964501E-110</v>
      </c>
      <c r="CO16" s="89">
        <v>2.6657502151688299E-114</v>
      </c>
      <c r="CP16" s="89">
        <v>5.2313235182128099E-118</v>
      </c>
      <c r="CQ16" s="89">
        <v>1.0241079822089001E-121</v>
      </c>
      <c r="CR16" s="89">
        <v>2.0005386703639401E-125</v>
      </c>
    </row>
    <row r="17" spans="3:96" ht="3" customHeight="1" x14ac:dyDescent="0.15">
      <c r="C17" s="88">
        <v>13</v>
      </c>
      <c r="D17" s="89">
        <v>4.1130773169154702E-30</v>
      </c>
      <c r="E17" s="89">
        <v>2.2750735861812901E-28</v>
      </c>
      <c r="F17" s="89">
        <v>1.2697650969848599E-26</v>
      </c>
      <c r="G17" s="89">
        <v>7.0210917483908303E-25</v>
      </c>
      <c r="H17" s="89">
        <v>3.8407873539890398E-23</v>
      </c>
      <c r="I17" s="89">
        <v>2.0749251161231301E-21</v>
      </c>
      <c r="J17" s="89">
        <v>1.1045215759761299E-19</v>
      </c>
      <c r="K17" s="89">
        <v>5.7765127953743798E-18</v>
      </c>
      <c r="L17" s="89">
        <v>2.9565360081299899E-16</v>
      </c>
      <c r="M17" s="89">
        <v>1.4729687276763399E-14</v>
      </c>
      <c r="N17" s="89">
        <v>7.0884298527167796E-13</v>
      </c>
      <c r="O17" s="89">
        <v>3.2567714300756999E-11</v>
      </c>
      <c r="P17" s="89">
        <v>1.40168835866274E-9</v>
      </c>
      <c r="Q17" s="89">
        <v>5.45970845256449E-8</v>
      </c>
      <c r="R17" s="89">
        <v>1.78715495204396E-6</v>
      </c>
      <c r="S17" s="89">
        <v>3.9488425345127899E-5</v>
      </c>
      <c r="T17" s="89">
        <v>3.6666404959510399E-6</v>
      </c>
      <c r="U17" s="89">
        <v>2.2837608952306001E-7</v>
      </c>
      <c r="V17" s="89">
        <v>1.1899332256381199E-8</v>
      </c>
      <c r="W17" s="89">
        <v>5.5927646489886303E-10</v>
      </c>
      <c r="X17" s="89">
        <v>2.4568271945491298E-11</v>
      </c>
      <c r="Y17" s="89">
        <v>1.0287904919858E-12</v>
      </c>
      <c r="Z17" s="89">
        <v>4.1567464158818301E-14</v>
      </c>
      <c r="AA17" s="89">
        <v>1.6335677630229E-15</v>
      </c>
      <c r="AB17" s="89">
        <v>6.27917618375152E-17</v>
      </c>
      <c r="AC17" s="89">
        <v>2.3703228502497E-18</v>
      </c>
      <c r="AD17" s="89">
        <v>8.8138710124061195E-20</v>
      </c>
      <c r="AE17" s="89">
        <v>3.2358635324060801E-21</v>
      </c>
      <c r="AF17" s="89">
        <v>1.17508880543787E-22</v>
      </c>
      <c r="AG17" s="89">
        <v>4.2270928419822197E-24</v>
      </c>
      <c r="AH17" s="89">
        <v>1.50805784526118E-25</v>
      </c>
      <c r="AI17" s="89">
        <v>5.3410033395119397E-27</v>
      </c>
      <c r="AJ17" s="89">
        <v>1.87935636665268E-28</v>
      </c>
      <c r="AK17" s="89">
        <v>6.5746688317142793E-30</v>
      </c>
      <c r="AL17" s="89">
        <v>2.2880708856329399E-31</v>
      </c>
      <c r="AM17" s="89">
        <v>7.9252361846828997E-33</v>
      </c>
      <c r="AN17" s="89">
        <v>2.7333098533442802E-34</v>
      </c>
      <c r="AO17" s="89">
        <v>9.3899184216399099E-36</v>
      </c>
      <c r="AP17" s="89">
        <v>3.2142018087424201E-37</v>
      </c>
      <c r="AQ17" s="89">
        <v>1.0965990006236501E-38</v>
      </c>
      <c r="AR17" s="89">
        <v>3.7298942369809498E-40</v>
      </c>
      <c r="AS17" s="89">
        <v>1.2650784360432201E-41</v>
      </c>
      <c r="AT17" s="89">
        <v>4.2795531410128299E-43</v>
      </c>
      <c r="AU17" s="89">
        <v>1.4441693853954801E-44</v>
      </c>
      <c r="AV17" s="89">
        <v>4.8624084506540897E-46</v>
      </c>
      <c r="AW17" s="89">
        <v>1.6604548596590099E-47</v>
      </c>
      <c r="AY17" s="89">
        <v>2.2394538611991301E-70</v>
      </c>
      <c r="AZ17" s="89">
        <v>2.17206420966133E-66</v>
      </c>
      <c r="BA17" s="89">
        <v>2.0897231747288698E-62</v>
      </c>
      <c r="BB17" s="89">
        <v>1.9918077518148399E-58</v>
      </c>
      <c r="BC17" s="89">
        <v>1.87816932040934E-54</v>
      </c>
      <c r="BD17" s="89">
        <v>1.7489741383150699E-50</v>
      </c>
      <c r="BE17" s="89">
        <v>1.60478539449368E-46</v>
      </c>
      <c r="BF17" s="89">
        <v>1.4466594029113901E-42</v>
      </c>
      <c r="BG17" s="89">
        <v>1.27625770252082E-38</v>
      </c>
      <c r="BH17" s="89">
        <v>1.09597667320824E-34</v>
      </c>
      <c r="BI17" s="89">
        <v>9.0909571899593E-31</v>
      </c>
      <c r="BJ17" s="89">
        <v>7.1994438182690803E-27</v>
      </c>
      <c r="BK17" s="89">
        <v>5.3409055205786205E-23</v>
      </c>
      <c r="BL17" s="89">
        <v>3.58570854050748E-19</v>
      </c>
      <c r="BM17" s="89">
        <v>2.0227866427634702E-15</v>
      </c>
      <c r="BN17" s="89">
        <v>7.69604558859316E-12</v>
      </c>
      <c r="BO17" s="89">
        <v>4.1552387066787602E-15</v>
      </c>
      <c r="BP17" s="89">
        <v>1.5032669727389E-18</v>
      </c>
      <c r="BQ17" s="89">
        <v>4.5476057103901602E-22</v>
      </c>
      <c r="BR17" s="89">
        <v>1.24069495678243E-25</v>
      </c>
      <c r="BS17" s="89">
        <v>3.16325423978739E-29</v>
      </c>
      <c r="BT17" s="89">
        <v>7.6872479849547204E-33</v>
      </c>
      <c r="BU17" s="89">
        <v>1.8024252003109299E-36</v>
      </c>
      <c r="BV17" s="89">
        <v>4.1103913466918804E-40</v>
      </c>
      <c r="BW17" s="89">
        <v>9.1680742999268506E-44</v>
      </c>
      <c r="BX17" s="89">
        <v>2.00817983430588E-47</v>
      </c>
      <c r="BY17" s="89">
        <v>4.3328509529192197E-51</v>
      </c>
      <c r="BZ17" s="89">
        <v>9.2300283084153197E-55</v>
      </c>
      <c r="CA17" s="89">
        <v>1.94484145719124E-58</v>
      </c>
      <c r="CB17" s="89">
        <v>4.0593050695271001E-62</v>
      </c>
      <c r="CC17" s="89">
        <v>8.4027339994586195E-66</v>
      </c>
      <c r="CD17" s="89">
        <v>1.72669234772529E-69</v>
      </c>
      <c r="CE17" s="89">
        <v>3.52523364710216E-73</v>
      </c>
      <c r="CF17" s="89">
        <v>7.1554465266324196E-77</v>
      </c>
      <c r="CG17" s="89">
        <v>1.44482115208027E-80</v>
      </c>
      <c r="CH17" s="89">
        <v>2.9035976501199299E-84</v>
      </c>
      <c r="CI17" s="89">
        <v>5.81019478515821E-88</v>
      </c>
      <c r="CJ17" s="89">
        <v>1.1580821398096399E-91</v>
      </c>
      <c r="CK17" s="89">
        <v>2.29998297227275E-95</v>
      </c>
      <c r="CL17" s="89">
        <v>4.5527264623001497E-99</v>
      </c>
      <c r="CM17" s="89">
        <v>8.9844361688733209E-103</v>
      </c>
      <c r="CN17" s="89">
        <v>1.767993992317E-106</v>
      </c>
      <c r="CO17" s="89">
        <v>3.46999820400758E-110</v>
      </c>
      <c r="CP17" s="89">
        <v>6.7938345799356798E-114</v>
      </c>
      <c r="CQ17" s="89">
        <v>1.3271158117542799E-117</v>
      </c>
      <c r="CR17" s="89">
        <v>2.5871231080592399E-121</v>
      </c>
    </row>
    <row r="18" spans="3:96" ht="3" customHeight="1" x14ac:dyDescent="0.15">
      <c r="C18" s="88">
        <v>14</v>
      </c>
      <c r="D18" s="89">
        <v>1.01809610828767E-28</v>
      </c>
      <c r="E18" s="89">
        <v>5.98456446470912E-27</v>
      </c>
      <c r="F18" s="89">
        <v>3.5599525364760999E-25</v>
      </c>
      <c r="G18" s="89">
        <v>2.1071824391609301E-23</v>
      </c>
      <c r="H18" s="89">
        <v>1.24012289228856E-21</v>
      </c>
      <c r="I18" s="89">
        <v>7.2494755648282406E-20</v>
      </c>
      <c r="J18" s="89">
        <v>4.2041852794026796E-18</v>
      </c>
      <c r="K18" s="89">
        <v>2.4147609618420599E-16</v>
      </c>
      <c r="L18" s="89">
        <v>1.37062170811051E-14</v>
      </c>
      <c r="M18" s="89">
        <v>7.6641758035444299E-13</v>
      </c>
      <c r="N18" s="89">
        <v>4.2029878602099E-11</v>
      </c>
      <c r="O18" s="89">
        <v>2.2448107759922698E-9</v>
      </c>
      <c r="P18" s="89">
        <v>1.15427964421348E-7</v>
      </c>
      <c r="Q18" s="89">
        <v>5.5918729192518698E-6</v>
      </c>
      <c r="R18" s="89">
        <v>2.42970490653962E-4</v>
      </c>
      <c r="S18" s="89">
        <v>8.0460830071203693E-3</v>
      </c>
      <c r="T18" s="89">
        <v>4.9957555872954997E-4</v>
      </c>
      <c r="U18" s="89">
        <v>2.3469224205828099E-5</v>
      </c>
      <c r="V18" s="89">
        <v>9.8289663054799897E-7</v>
      </c>
      <c r="W18" s="89">
        <v>3.8634692439911897E-8</v>
      </c>
      <c r="X18" s="89">
        <v>1.4586522736578699E-9</v>
      </c>
      <c r="Y18" s="89">
        <v>5.3557880477339602E-11</v>
      </c>
      <c r="Z18" s="89">
        <v>1.92674414673337E-12</v>
      </c>
      <c r="AA18" s="89">
        <v>6.8240752253367997E-14</v>
      </c>
      <c r="AB18" s="89">
        <v>2.3873299204033498E-15</v>
      </c>
      <c r="AC18" s="89">
        <v>8.2689673675006695E-17</v>
      </c>
      <c r="AD18" s="89">
        <v>2.8406342307505E-18</v>
      </c>
      <c r="AE18" s="89">
        <v>9.6912199612258498E-20</v>
      </c>
      <c r="AF18" s="89">
        <v>3.2869046763141099E-21</v>
      </c>
      <c r="AG18" s="89">
        <v>1.1091630355732699E-22</v>
      </c>
      <c r="AH18" s="89">
        <v>3.7263947273102098E-24</v>
      </c>
      <c r="AI18" s="89">
        <v>1.24709965072198E-25</v>
      </c>
      <c r="AJ18" s="89">
        <v>4.15935378056063E-27</v>
      </c>
      <c r="AK18" s="89">
        <v>1.3830093850183599E-28</v>
      </c>
      <c r="AL18" s="89">
        <v>4.5860220717801899E-30</v>
      </c>
      <c r="AM18" s="89">
        <v>1.5169664856135199E-31</v>
      </c>
      <c r="AN18" s="89">
        <v>5.0066287209432397E-33</v>
      </c>
      <c r="AO18" s="89">
        <v>1.6490416091282901E-34</v>
      </c>
      <c r="AP18" s="89">
        <v>5.4213916534706903E-36</v>
      </c>
      <c r="AQ18" s="89">
        <v>1.7793020259890799E-37</v>
      </c>
      <c r="AR18" s="89">
        <v>5.8305187941188499E-39</v>
      </c>
      <c r="AS18" s="89">
        <v>1.9078121055520702E-40</v>
      </c>
      <c r="AT18" s="89">
        <v>6.2342098123593606E-42</v>
      </c>
      <c r="AU18" s="89">
        <v>2.0346339663070099E-43</v>
      </c>
      <c r="AV18" s="89">
        <v>6.63271470914646E-45</v>
      </c>
      <c r="AW18" s="89">
        <v>2.1943780899049899E-46</v>
      </c>
      <c r="AY18" s="89">
        <v>9.5583121519516994E-67</v>
      </c>
      <c r="AZ18" s="89">
        <v>9.8441809208110296E-63</v>
      </c>
      <c r="BA18" s="89">
        <v>1.0095433296376899E-58</v>
      </c>
      <c r="BB18" s="89">
        <v>1.03015728776352E-54</v>
      </c>
      <c r="BC18" s="89">
        <v>1.0451487070764E-50</v>
      </c>
      <c r="BD18" s="89">
        <v>1.0532312813760801E-46</v>
      </c>
      <c r="BE18" s="89">
        <v>1.0529197607193901E-42</v>
      </c>
      <c r="BF18" s="89">
        <v>1.04250262858439E-38</v>
      </c>
      <c r="BG18" s="89">
        <v>1.0200105533460901E-34</v>
      </c>
      <c r="BH18" s="89">
        <v>9.8317919336139601E-31</v>
      </c>
      <c r="BI18" s="89">
        <v>9.2940310312922294E-27</v>
      </c>
      <c r="BJ18" s="89">
        <v>8.5567134773553603E-23</v>
      </c>
      <c r="BK18" s="89">
        <v>7.5845245255823799E-19</v>
      </c>
      <c r="BL18" s="89">
        <v>6.3340708761578599E-15</v>
      </c>
      <c r="BM18" s="89">
        <v>4.7447253621856502E-11</v>
      </c>
      <c r="BN18" s="89">
        <v>2.7082979476919601E-7</v>
      </c>
      <c r="BO18" s="89">
        <v>9.7694204262286304E-11</v>
      </c>
      <c r="BP18" s="89">
        <v>2.66497475434246E-14</v>
      </c>
      <c r="BQ18" s="89">
        <v>6.4791018261979399E-18</v>
      </c>
      <c r="BR18" s="89">
        <v>1.47819811626708E-21</v>
      </c>
      <c r="BS18" s="89">
        <v>3.2390266443526101E-25</v>
      </c>
      <c r="BT18" s="89">
        <v>6.9018432029543203E-29</v>
      </c>
      <c r="BU18" s="89">
        <v>1.4408631080092401E-32</v>
      </c>
      <c r="BV18" s="89">
        <v>2.9612927288568199E-36</v>
      </c>
      <c r="BW18" s="89">
        <v>6.01136591176809E-40</v>
      </c>
      <c r="BX18" s="89">
        <v>1.2081507255408899E-43</v>
      </c>
      <c r="BY18" s="89">
        <v>2.40813762619039E-47</v>
      </c>
      <c r="BZ18" s="89">
        <v>4.7668160462301701E-51</v>
      </c>
      <c r="CA18" s="89">
        <v>9.3801413334092907E-55</v>
      </c>
      <c r="CB18" s="89">
        <v>1.8364486590961402E-58</v>
      </c>
      <c r="CC18" s="89">
        <v>3.57950120214262E-62</v>
      </c>
      <c r="CD18" s="89">
        <v>6.9498340485933602E-66</v>
      </c>
      <c r="CE18" s="89">
        <v>1.3447090306605801E-69</v>
      </c>
      <c r="CF18" s="89">
        <v>2.59385972180763E-73</v>
      </c>
      <c r="CG18" s="89">
        <v>4.9896057831259598E-77</v>
      </c>
      <c r="CH18" s="89">
        <v>9.5742497439478105E-81</v>
      </c>
      <c r="CI18" s="89">
        <v>1.8330015892023099E-84</v>
      </c>
      <c r="CJ18" s="89">
        <v>3.5020943529150002E-88</v>
      </c>
      <c r="CK18" s="89">
        <v>6.6784537897135405E-92</v>
      </c>
      <c r="CL18" s="89">
        <v>1.2713757337408199E-95</v>
      </c>
      <c r="CM18" s="89">
        <v>2.4164664857415699E-99</v>
      </c>
      <c r="CN18" s="89">
        <v>4.5861554894906003E-103</v>
      </c>
      <c r="CO18" s="89">
        <v>8.6920954478983295E-107</v>
      </c>
      <c r="CP18" s="89">
        <v>1.6453170106567E-110</v>
      </c>
      <c r="CQ18" s="89">
        <v>3.1107243380531501E-114</v>
      </c>
      <c r="CR18" s="89">
        <v>5.8753676567899304E-118</v>
      </c>
    </row>
    <row r="19" spans="3:96" ht="3" customHeight="1" x14ac:dyDescent="0.15">
      <c r="C19" s="88">
        <v>15</v>
      </c>
      <c r="D19" s="89">
        <v>1.3421389843182399E-27</v>
      </c>
      <c r="E19" s="89">
        <v>8.4157293015414805E-26</v>
      </c>
      <c r="F19" s="89">
        <v>5.3587838548557599E-24</v>
      </c>
      <c r="G19" s="89">
        <v>3.4125348214366202E-22</v>
      </c>
      <c r="H19" s="89">
        <v>2.17334720179464E-20</v>
      </c>
      <c r="I19" s="89">
        <v>1.38430605417E-18</v>
      </c>
      <c r="J19" s="89">
        <v>8.8185794121490799E-17</v>
      </c>
      <c r="K19" s="89">
        <v>5.6188238182350698E-15</v>
      </c>
      <c r="L19" s="89">
        <v>3.58093206227402E-13</v>
      </c>
      <c r="M19" s="89">
        <v>2.2828945796609599E-11</v>
      </c>
      <c r="N19" s="89">
        <v>1.4560334329407E-9</v>
      </c>
      <c r="O19" s="89">
        <v>9.29294598851985E-8</v>
      </c>
      <c r="P19" s="89">
        <v>5.93800108549699E-6</v>
      </c>
      <c r="Q19" s="89">
        <v>3.8032486241635098E-4</v>
      </c>
      <c r="R19" s="89">
        <v>2.4509463053522099E-2</v>
      </c>
      <c r="S19" s="89">
        <v>1.5721492151279499</v>
      </c>
      <c r="T19" s="89">
        <v>5.0241729119969401E-2</v>
      </c>
      <c r="U19" s="89">
        <v>1.5990162062571799E-3</v>
      </c>
      <c r="V19" s="89">
        <v>5.06340684909181E-5</v>
      </c>
      <c r="W19" s="89">
        <v>1.6001290351494301E-6</v>
      </c>
      <c r="X19" s="89">
        <v>5.0516827166233302E-8</v>
      </c>
      <c r="Y19" s="89">
        <v>1.5939402447473099E-9</v>
      </c>
      <c r="Z19" s="89">
        <v>5.02754285086016E-11</v>
      </c>
      <c r="AA19" s="89">
        <v>1.5854051236951999E-12</v>
      </c>
      <c r="AB19" s="89">
        <v>4.9987170884530102E-14</v>
      </c>
      <c r="AC19" s="89">
        <v>1.5759147078957701E-15</v>
      </c>
      <c r="AD19" s="89">
        <v>4.9679595283045302E-17</v>
      </c>
      <c r="AE19" s="89">
        <v>1.56604999898249E-18</v>
      </c>
      <c r="AF19" s="89">
        <v>4.9365505640386401E-20</v>
      </c>
      <c r="AG19" s="89">
        <v>1.5561021163024299E-21</v>
      </c>
      <c r="AH19" s="89">
        <v>4.9051674333251099E-23</v>
      </c>
      <c r="AI19" s="89">
        <v>1.54623129717374E-24</v>
      </c>
      <c r="AJ19" s="89">
        <v>4.8741940008472599E-26</v>
      </c>
      <c r="AK19" s="89">
        <v>1.5365303199580001E-27</v>
      </c>
      <c r="AL19" s="89">
        <v>4.8438558625707399E-29</v>
      </c>
      <c r="AM19" s="89">
        <v>1.5270542367484601E-30</v>
      </c>
      <c r="AN19" s="89">
        <v>4.8142875344555902E-32</v>
      </c>
      <c r="AO19" s="89">
        <v>1.51783588299526E-33</v>
      </c>
      <c r="AP19" s="89">
        <v>4.78556891730802E-35</v>
      </c>
      <c r="AQ19" s="89">
        <v>1.5088946017771901E-36</v>
      </c>
      <c r="AR19" s="89">
        <v>4.7577464937997099E-38</v>
      </c>
      <c r="AS19" s="89">
        <v>1.50024144865476E-39</v>
      </c>
      <c r="AT19" s="89">
        <v>4.73084622077459E-41</v>
      </c>
      <c r="AU19" s="89">
        <v>1.4918824480491199E-42</v>
      </c>
      <c r="AV19" s="89">
        <v>4.7049182404431497E-44</v>
      </c>
      <c r="AW19" s="89">
        <v>1.50684513409272E-45</v>
      </c>
      <c r="AY19" s="89">
        <v>2.1687560882258099E-63</v>
      </c>
      <c r="AZ19" s="89">
        <v>2.3812635330188499E-59</v>
      </c>
      <c r="BA19" s="89">
        <v>2.6148737430693498E-55</v>
      </c>
      <c r="BB19" s="89">
        <v>2.8714973126243601E-51</v>
      </c>
      <c r="BC19" s="89">
        <v>3.1534724890312899E-47</v>
      </c>
      <c r="BD19" s="89">
        <v>3.46340213175656E-43</v>
      </c>
      <c r="BE19" s="89">
        <v>3.8041983607894898E-39</v>
      </c>
      <c r="BF19" s="89">
        <v>4.17914364623169E-35</v>
      </c>
      <c r="BG19" s="89">
        <v>4.59198052048947E-31</v>
      </c>
      <c r="BH19" s="89">
        <v>5.0470561884083097E-27</v>
      </c>
      <c r="BI19" s="89">
        <v>5.5495859184086902E-23</v>
      </c>
      <c r="BJ19" s="89">
        <v>6.1062158119701998E-19</v>
      </c>
      <c r="BK19" s="89">
        <v>6.7264887681866198E-15</v>
      </c>
      <c r="BL19" s="89">
        <v>7.42759882140556E-11</v>
      </c>
      <c r="BM19" s="89">
        <v>8.25341415897207E-7</v>
      </c>
      <c r="BN19" s="89">
        <v>9.1293580134838605E-3</v>
      </c>
      <c r="BO19" s="89">
        <v>1.6943836603617001E-6</v>
      </c>
      <c r="BP19" s="89">
        <v>3.1308409054998602E-10</v>
      </c>
      <c r="BQ19" s="89">
        <v>5.7543324255422099E-14</v>
      </c>
      <c r="BR19" s="89">
        <v>1.05533374655935E-17</v>
      </c>
      <c r="BS19" s="89">
        <v>1.9333572920819902E-21</v>
      </c>
      <c r="BT19" s="89">
        <v>3.5396193521776801E-25</v>
      </c>
      <c r="BU19" s="89">
        <v>6.4776956137964204E-29</v>
      </c>
      <c r="BV19" s="89">
        <v>1.18511274138298E-32</v>
      </c>
      <c r="BW19" s="89">
        <v>2.1677477638777401E-36</v>
      </c>
      <c r="BX19" s="89">
        <v>3.9645231363147898E-40</v>
      </c>
      <c r="BY19" s="89">
        <v>7.2497403550663999E-44</v>
      </c>
      <c r="BZ19" s="89">
        <v>1.3256072743811099E-47</v>
      </c>
      <c r="CA19" s="89">
        <v>2.4236887212595799E-51</v>
      </c>
      <c r="CB19" s="89">
        <v>4.4311334953158798E-55</v>
      </c>
      <c r="CC19" s="89">
        <v>8.1009103921652795E-59</v>
      </c>
      <c r="CD19" s="89">
        <v>1.4809407443238499E-62</v>
      </c>
      <c r="CE19" s="89">
        <v>2.7072565755640402E-66</v>
      </c>
      <c r="CF19" s="89">
        <v>4.9489312793962098E-70</v>
      </c>
      <c r="CG19" s="89">
        <v>9.0466044411486301E-74</v>
      </c>
      <c r="CH19" s="89">
        <v>1.6536876182296801E-77</v>
      </c>
      <c r="CI19" s="89">
        <v>3.0228477224302099E-81</v>
      </c>
      <c r="CJ19" s="89">
        <v>5.5255432283507505E-85</v>
      </c>
      <c r="CK19" s="89">
        <v>1.01002103375322E-88</v>
      </c>
      <c r="CL19" s="89">
        <v>1.8462191321678199E-92</v>
      </c>
      <c r="CM19" s="89">
        <v>3.3746910494594799E-96</v>
      </c>
      <c r="CN19" s="89">
        <v>6.1685515273439097E-100</v>
      </c>
      <c r="CO19" s="89">
        <v>1.1275379612212001E-103</v>
      </c>
      <c r="CP19" s="89">
        <v>2.06100141158932E-107</v>
      </c>
      <c r="CQ19" s="89">
        <v>3.7672535715667802E-111</v>
      </c>
      <c r="CR19" s="89">
        <v>6.8866947386568704E-115</v>
      </c>
    </row>
    <row r="20" spans="3:96" ht="3" customHeight="1" x14ac:dyDescent="0.15">
      <c r="C20" s="88">
        <v>16</v>
      </c>
      <c r="D20" s="89">
        <v>1.01809603921475E-28</v>
      </c>
      <c r="E20" s="89">
        <v>5.9845627084800303E-27</v>
      </c>
      <c r="F20" s="89">
        <v>3.5599511766954598E-25</v>
      </c>
      <c r="G20" s="89">
        <v>2.1071815127658099E-23</v>
      </c>
      <c r="H20" s="89">
        <v>1.2401223148958801E-21</v>
      </c>
      <c r="I20" s="89">
        <v>7.2494722081145898E-20</v>
      </c>
      <c r="J20" s="89">
        <v>4.2041834478573603E-18</v>
      </c>
      <c r="K20" s="89">
        <v>2.4147600251092702E-16</v>
      </c>
      <c r="L20" s="89">
        <v>1.37062126247707E-14</v>
      </c>
      <c r="M20" s="89">
        <v>7.6641738582282405E-13</v>
      </c>
      <c r="N20" s="89">
        <v>4.2029870986807302E-11</v>
      </c>
      <c r="O20" s="89">
        <v>2.2448105190033699E-9</v>
      </c>
      <c r="P20" s="89">
        <v>1.15427957399084E-7</v>
      </c>
      <c r="Q20" s="89">
        <v>5.5918727686843104E-6</v>
      </c>
      <c r="R20" s="89">
        <v>2.4297048664758501E-4</v>
      </c>
      <c r="S20" s="89">
        <v>8.0460829007353105E-3</v>
      </c>
      <c r="T20" s="89">
        <v>4.99575554561028E-4</v>
      </c>
      <c r="U20" s="89">
        <v>2.3469224416276901E-5</v>
      </c>
      <c r="V20" s="89">
        <v>9.8289668161895394E-7</v>
      </c>
      <c r="W20" s="89">
        <v>3.8634696878136603E-8</v>
      </c>
      <c r="X20" s="89">
        <v>1.458652551049E-9</v>
      </c>
      <c r="Y20" s="89">
        <v>5.35578949314354E-11</v>
      </c>
      <c r="Z20" s="89">
        <v>1.92674481322352E-12</v>
      </c>
      <c r="AA20" s="89">
        <v>6.8240780290375603E-14</v>
      </c>
      <c r="AB20" s="89">
        <v>2.3873310155136099E-15</v>
      </c>
      <c r="AC20" s="89">
        <v>8.2689713778448896E-17</v>
      </c>
      <c r="AD20" s="89">
        <v>2.8406356108828201E-18</v>
      </c>
      <c r="AE20" s="89">
        <v>9.6912243946674802E-20</v>
      </c>
      <c r="AF20" s="89">
        <v>3.28690597822777E-21</v>
      </c>
      <c r="AG20" s="89">
        <v>1.1091633674459701E-22</v>
      </c>
      <c r="AH20" s="89">
        <v>3.7263953479167598E-24</v>
      </c>
      <c r="AI20" s="89">
        <v>1.24709964995684E-25</v>
      </c>
      <c r="AJ20" s="89">
        <v>4.15935294286696E-27</v>
      </c>
      <c r="AK20" s="89">
        <v>1.38300878153703E-28</v>
      </c>
      <c r="AL20" s="89">
        <v>4.5860188351696803E-30</v>
      </c>
      <c r="AM20" s="89">
        <v>1.5169649575140799E-31</v>
      </c>
      <c r="AN20" s="89">
        <v>5.0066220306102498E-33</v>
      </c>
      <c r="AO20" s="89">
        <v>1.64903882737E-34</v>
      </c>
      <c r="AP20" s="89">
        <v>5.4213805214630897E-36</v>
      </c>
      <c r="AQ20" s="89">
        <v>1.7792977020648501E-37</v>
      </c>
      <c r="AR20" s="89">
        <v>5.8305024025821099E-39</v>
      </c>
      <c r="AS20" s="89">
        <v>1.90780602187995E-40</v>
      </c>
      <c r="AT20" s="89">
        <v>6.2341876593491903E-42</v>
      </c>
      <c r="AU20" s="89">
        <v>2.03462603638186E-43</v>
      </c>
      <c r="AV20" s="89">
        <v>6.6326867882348603E-45</v>
      </c>
      <c r="AW20" s="89">
        <v>2.1943684641713102E-46</v>
      </c>
      <c r="AY20" s="89">
        <v>9.5583121224774706E-67</v>
      </c>
      <c r="AZ20" s="89">
        <v>9.8441808859317297E-63</v>
      </c>
      <c r="BA20" s="89">
        <v>1.0095433256189701E-58</v>
      </c>
      <c r="BB20" s="89">
        <v>1.03015728348616E-54</v>
      </c>
      <c r="BC20" s="89">
        <v>1.0451487029783301E-50</v>
      </c>
      <c r="BD20" s="89">
        <v>1.0532312776053401E-46</v>
      </c>
      <c r="BE20" s="89">
        <v>1.0529197573976599E-42</v>
      </c>
      <c r="BF20" s="89">
        <v>1.0425026258418E-38</v>
      </c>
      <c r="BG20" s="89">
        <v>1.0200105512460101E-34</v>
      </c>
      <c r="BH20" s="89">
        <v>9.8317919136469196E-31</v>
      </c>
      <c r="BI20" s="89">
        <v>9.2940310024225502E-27</v>
      </c>
      <c r="BJ20" s="89">
        <v>8.5567134325848595E-23</v>
      </c>
      <c r="BK20" s="89">
        <v>7.5845244658730396E-19</v>
      </c>
      <c r="BL20" s="89">
        <v>6.3340708102175598E-15</v>
      </c>
      <c r="BM20" s="89">
        <v>4.7447253035376498E-11</v>
      </c>
      <c r="BN20" s="89">
        <v>2.7082979116984401E-7</v>
      </c>
      <c r="BO20" s="89">
        <v>9.7694202982571101E-11</v>
      </c>
      <c r="BP20" s="89">
        <v>2.6649747241282401E-14</v>
      </c>
      <c r="BQ20" s="89">
        <v>6.4791017667008301E-18</v>
      </c>
      <c r="BR20" s="89">
        <v>1.47819810596279E-21</v>
      </c>
      <c r="BS20" s="89">
        <v>3.2390266298437198E-25</v>
      </c>
      <c r="BT20" s="89">
        <v>6.9018431904724302E-29</v>
      </c>
      <c r="BU20" s="89">
        <v>1.4408631085177401E-32</v>
      </c>
      <c r="BV20" s="89">
        <v>2.9612927328432999E-36</v>
      </c>
      <c r="BW20" s="89">
        <v>6.0113659193314E-40</v>
      </c>
      <c r="BX20" s="89">
        <v>1.20815072659195E-43</v>
      </c>
      <c r="BY20" s="89">
        <v>2.4081376282468802E-47</v>
      </c>
      <c r="BZ20" s="89">
        <v>4.7668160510837102E-51</v>
      </c>
      <c r="CA20" s="89">
        <v>9.3801413379409206E-55</v>
      </c>
      <c r="CB20" s="89">
        <v>1.8364486570082402E-58</v>
      </c>
      <c r="CC20" s="89">
        <v>3.5795011922394901E-62</v>
      </c>
      <c r="CD20" s="89">
        <v>6.9498340305167103E-66</v>
      </c>
      <c r="CE20" s="89">
        <v>1.34470903042562E-69</v>
      </c>
      <c r="CF20" s="89">
        <v>2.59385972889059E-73</v>
      </c>
      <c r="CG20" s="89">
        <v>4.9896058023269599E-77</v>
      </c>
      <c r="CH20" s="89">
        <v>9.5742497700945291E-81</v>
      </c>
      <c r="CI20" s="89">
        <v>1.83300159044714E-84</v>
      </c>
      <c r="CJ20" s="89">
        <v>3.5020943496971503E-88</v>
      </c>
      <c r="CK20" s="89">
        <v>6.6784537800282106E-92</v>
      </c>
      <c r="CL20" s="89">
        <v>1.2713757319946601E-95</v>
      </c>
      <c r="CM20" s="89">
        <v>2.41646648198914E-99</v>
      </c>
      <c r="CN20" s="89">
        <v>4.58615548327963E-103</v>
      </c>
      <c r="CO20" s="89">
        <v>8.6920954476255405E-107</v>
      </c>
      <c r="CP20" s="89">
        <v>1.64531701229881E-110</v>
      </c>
      <c r="CQ20" s="89">
        <v>3.1107243412305499E-114</v>
      </c>
      <c r="CR20" s="89">
        <v>5.8753676568727702E-118</v>
      </c>
    </row>
    <row r="21" spans="3:96" ht="3" customHeight="1" x14ac:dyDescent="0.15">
      <c r="C21" s="88">
        <v>17</v>
      </c>
      <c r="D21" s="89">
        <v>4.1160148613267E-30</v>
      </c>
      <c r="E21" s="89">
        <v>2.2768540589225299E-28</v>
      </c>
      <c r="F21" s="89">
        <v>1.2707146822445799E-26</v>
      </c>
      <c r="G21" s="89">
        <v>7.0260378681348196E-25</v>
      </c>
      <c r="H21" s="89">
        <v>3.8432900099559699E-23</v>
      </c>
      <c r="I21" s="89">
        <v>2.0761489638286201E-21</v>
      </c>
      <c r="J21" s="89">
        <v>1.10509585198861E-19</v>
      </c>
      <c r="K21" s="89">
        <v>5.7790717006406202E-18</v>
      </c>
      <c r="L21" s="89">
        <v>2.95760180324459E-16</v>
      </c>
      <c r="M21" s="89">
        <v>1.4733732213632899E-14</v>
      </c>
      <c r="N21" s="89">
        <v>7.08976668871003E-13</v>
      </c>
      <c r="O21" s="89">
        <v>3.2571213996139503E-11</v>
      </c>
      <c r="P21" s="89">
        <v>1.4017434310932899E-9</v>
      </c>
      <c r="Q21" s="89">
        <v>5.45969384912009E-8</v>
      </c>
      <c r="R21" s="89">
        <v>1.7871550186789E-6</v>
      </c>
      <c r="S21" s="89">
        <v>3.9488424449139198E-5</v>
      </c>
      <c r="T21" s="89">
        <v>3.6666401789785099E-6</v>
      </c>
      <c r="U21" s="89">
        <v>2.2837606912069099E-7</v>
      </c>
      <c r="V21" s="89">
        <v>1.18987665601665E-8</v>
      </c>
      <c r="W21" s="89">
        <v>5.5920880248431703E-10</v>
      </c>
      <c r="X21" s="89">
        <v>2.4563199714906401E-11</v>
      </c>
      <c r="Y21" s="89">
        <v>1.0284861247659E-12</v>
      </c>
      <c r="Z21" s="89">
        <v>4.1551490675263503E-14</v>
      </c>
      <c r="AA21" s="89">
        <v>1.6328021954960701E-15</v>
      </c>
      <c r="AB21" s="89">
        <v>6.2757420302828298E-17</v>
      </c>
      <c r="AC21" s="89">
        <v>2.3688587791195499E-18</v>
      </c>
      <c r="AD21" s="89">
        <v>8.8078782574892402E-20</v>
      </c>
      <c r="AE21" s="89">
        <v>3.2334917774834301E-21</v>
      </c>
      <c r="AF21" s="89">
        <v>1.17417665444785E-22</v>
      </c>
      <c r="AG21" s="89">
        <v>4.2236716000496302E-24</v>
      </c>
      <c r="AH21" s="89">
        <v>1.5068031331884599E-25</v>
      </c>
      <c r="AI21" s="89">
        <v>5.33649592160175E-27</v>
      </c>
      <c r="AJ21" s="89">
        <v>1.87776843930448E-28</v>
      </c>
      <c r="AK21" s="89">
        <v>6.5691798806185399E-30</v>
      </c>
      <c r="AL21" s="89">
        <v>2.28620931640498E-31</v>
      </c>
      <c r="AM21" s="89">
        <v>7.9190463407588195E-33</v>
      </c>
      <c r="AN21" s="89">
        <v>2.7312952084510299E-34</v>
      </c>
      <c r="AO21" s="89">
        <v>9.3835177866796903E-36</v>
      </c>
      <c r="AP21" s="89">
        <v>3.2122260352040301E-37</v>
      </c>
      <c r="AQ21" s="89">
        <v>1.0960110333787699E-38</v>
      </c>
      <c r="AR21" s="89">
        <v>3.7282306196993396E-40</v>
      </c>
      <c r="AS21" s="89">
        <v>1.26464298411492E-41</v>
      </c>
      <c r="AT21" s="89">
        <v>4.2785658525898196E-43</v>
      </c>
      <c r="AU21" s="89">
        <v>1.44401707693967E-44</v>
      </c>
      <c r="AV21" s="89">
        <v>4.8625618579408902E-46</v>
      </c>
      <c r="AW21" s="89">
        <v>1.66084243543671E-47</v>
      </c>
      <c r="AY21" s="89">
        <v>2.2394286251959501E-70</v>
      </c>
      <c r="AZ21" s="89">
        <v>2.17204019213374E-66</v>
      </c>
      <c r="BA21" s="89">
        <v>2.0897005556521302E-62</v>
      </c>
      <c r="BB21" s="89">
        <v>1.99178672101891E-58</v>
      </c>
      <c r="BC21" s="89">
        <v>1.8781500607251901E-54</v>
      </c>
      <c r="BD21" s="89">
        <v>1.7489568177945799E-50</v>
      </c>
      <c r="BE21" s="89">
        <v>1.6047701596721999E-46</v>
      </c>
      <c r="BF21" s="89">
        <v>1.44664636968439E-42</v>
      </c>
      <c r="BG21" s="89">
        <v>1.27624694500735E-38</v>
      </c>
      <c r="BH21" s="89">
        <v>1.09596820921497E-34</v>
      </c>
      <c r="BI21" s="89">
        <v>9.0908949479140604E-31</v>
      </c>
      <c r="BJ21" s="89">
        <v>7.1994025403076505E-27</v>
      </c>
      <c r="BK21" s="89">
        <v>5.34088263470093E-23</v>
      </c>
      <c r="BL21" s="89">
        <v>3.5857000234388498E-19</v>
      </c>
      <c r="BM21" s="89">
        <v>2.0227865997752098E-15</v>
      </c>
      <c r="BN21" s="89">
        <v>7.6960454129206192E-12</v>
      </c>
      <c r="BO21" s="89">
        <v>4.1552386115012996E-15</v>
      </c>
      <c r="BP21" s="89">
        <v>1.5032707334990399E-18</v>
      </c>
      <c r="BQ21" s="89">
        <v>4.5476261370989603E-22</v>
      </c>
      <c r="BR21" s="89">
        <v>1.2407023644512801E-25</v>
      </c>
      <c r="BS21" s="89">
        <v>3.1632766732557297E-29</v>
      </c>
      <c r="BT21" s="89">
        <v>7.6873092189809603E-33</v>
      </c>
      <c r="BU21" s="89">
        <v>1.8024408149108501E-36</v>
      </c>
      <c r="BV21" s="89">
        <v>4.1104292899767298E-40</v>
      </c>
      <c r="BW21" s="89">
        <v>9.1681632479462192E-44</v>
      </c>
      <c r="BX21" s="89">
        <v>2.0082001148185599E-47</v>
      </c>
      <c r="BY21" s="89">
        <v>4.3328961816941303E-51</v>
      </c>
      <c r="BZ21" s="89">
        <v>9.2301273644801094E-55</v>
      </c>
      <c r="CA21" s="89">
        <v>1.9448628250604599E-58</v>
      </c>
      <c r="CB21" s="89">
        <v>4.0593505766729E-62</v>
      </c>
      <c r="CC21" s="89">
        <v>8.4028298733774795E-66</v>
      </c>
      <c r="CD21" s="89">
        <v>1.7267123612148201E-69</v>
      </c>
      <c r="CE21" s="89">
        <v>3.5252750895830202E-73</v>
      </c>
      <c r="CF21" s="89">
        <v>7.15553172016848E-77</v>
      </c>
      <c r="CG21" s="89">
        <v>1.44483854959146E-80</v>
      </c>
      <c r="CH21" s="89">
        <v>2.9036329664876201E-84</v>
      </c>
      <c r="CI21" s="89">
        <v>5.8102660954082297E-88</v>
      </c>
      <c r="CJ21" s="89">
        <v>1.15809647067355E-91</v>
      </c>
      <c r="CK21" s="89">
        <v>2.3000116520503499E-95</v>
      </c>
      <c r="CL21" s="89">
        <v>4.5527836404651697E-99</v>
      </c>
      <c r="CM21" s="89">
        <v>8.9845497603260105E-103</v>
      </c>
      <c r="CN21" s="89">
        <v>1.76801648650702E-106</v>
      </c>
      <c r="CO21" s="89">
        <v>3.4700426211828002E-110</v>
      </c>
      <c r="CP21" s="89">
        <v>6.7939220359379098E-114</v>
      </c>
      <c r="CQ21" s="89">
        <v>1.3271329841726001E-117</v>
      </c>
      <c r="CR21" s="89">
        <v>2.5871567495730798E-121</v>
      </c>
    </row>
    <row r="22" spans="3:96" ht="3" customHeight="1" x14ac:dyDescent="0.15">
      <c r="C22" s="88">
        <v>18</v>
      </c>
      <c r="D22" s="89">
        <v>6.5496568219720005E-32</v>
      </c>
      <c r="E22" s="89">
        <v>3.53312382473427E-30</v>
      </c>
      <c r="F22" s="89">
        <v>1.92175174869565E-28</v>
      </c>
      <c r="G22" s="89">
        <v>1.03396522659227E-26</v>
      </c>
      <c r="H22" s="89">
        <v>5.4932301329415696E-25</v>
      </c>
      <c r="I22" s="89">
        <v>2.8754911783658598E-23</v>
      </c>
      <c r="J22" s="89">
        <v>1.4788706479055199E-21</v>
      </c>
      <c r="K22" s="89">
        <v>7.4448551819992499E-20</v>
      </c>
      <c r="L22" s="89">
        <v>3.6498432184846899E-18</v>
      </c>
      <c r="M22" s="89">
        <v>1.7300270602771801E-16</v>
      </c>
      <c r="N22" s="89">
        <v>7.8444497182738697E-15</v>
      </c>
      <c r="O22" s="89">
        <v>3.3461431389576898E-13</v>
      </c>
      <c r="P22" s="89">
        <v>1.30528696878687E-11</v>
      </c>
      <c r="Q22" s="89">
        <v>4.4153576486056998E-10</v>
      </c>
      <c r="R22" s="89">
        <v>1.15666505627926E-8</v>
      </c>
      <c r="S22" s="89">
        <v>1.9098916920565999E-7</v>
      </c>
      <c r="T22" s="89">
        <v>2.3665288088331699E-8</v>
      </c>
      <c r="U22" s="89">
        <v>1.8401897131845599E-9</v>
      </c>
      <c r="V22" s="89">
        <v>1.14813409506133E-10</v>
      </c>
      <c r="W22" s="89">
        <v>6.2818381478901203E-12</v>
      </c>
      <c r="X22" s="89">
        <v>3.1474211042869601E-13</v>
      </c>
      <c r="Y22" s="89">
        <v>1.4801208990862101E-14</v>
      </c>
      <c r="Z22" s="89">
        <v>6.6347132442007499E-16</v>
      </c>
      <c r="AA22" s="89">
        <v>2.8643687735013999E-17</v>
      </c>
      <c r="AB22" s="89">
        <v>1.19974482745818E-18</v>
      </c>
      <c r="AC22" s="89">
        <v>4.9014519776241701E-20</v>
      </c>
      <c r="AD22" s="89">
        <v>1.9610576206401399E-21</v>
      </c>
      <c r="AE22" s="89">
        <v>7.7080285266769999E-23</v>
      </c>
      <c r="AF22" s="89">
        <v>2.9837095372232902E-24</v>
      </c>
      <c r="AG22" s="89">
        <v>1.1397063133713001E-25</v>
      </c>
      <c r="AH22" s="89">
        <v>4.3028586793482403E-27</v>
      </c>
      <c r="AI22" s="89">
        <v>1.6077988614613801E-28</v>
      </c>
      <c r="AJ22" s="89">
        <v>5.9525697130957999E-30</v>
      </c>
      <c r="AK22" s="89">
        <v>2.1856850006432299E-31</v>
      </c>
      <c r="AL22" s="89">
        <v>7.96585694066112E-33</v>
      </c>
      <c r="AM22" s="89">
        <v>2.8836433882591699E-34</v>
      </c>
      <c r="AN22" s="89">
        <v>1.03747234204118E-35</v>
      </c>
      <c r="AO22" s="89">
        <v>3.7116387917896401E-37</v>
      </c>
      <c r="AP22" s="89">
        <v>1.32101978936156E-38</v>
      </c>
      <c r="AQ22" s="89">
        <v>4.6793335869831803E-40</v>
      </c>
      <c r="AR22" s="89">
        <v>1.65023708602679E-41</v>
      </c>
      <c r="AS22" s="89">
        <v>5.7960992047081502E-43</v>
      </c>
      <c r="AT22" s="89">
        <v>2.02804314444835E-44</v>
      </c>
      <c r="AU22" s="89">
        <v>7.0710282051684206E-46</v>
      </c>
      <c r="AV22" s="89">
        <v>2.4572955854687901E-47</v>
      </c>
      <c r="AW22" s="89">
        <v>8.6574039809027293E-49</v>
      </c>
      <c r="AY22" s="89">
        <v>1.6771929531691799E-74</v>
      </c>
      <c r="AZ22" s="89">
        <v>1.6136890560200501E-70</v>
      </c>
      <c r="BA22" s="89">
        <v>1.53836321733129E-66</v>
      </c>
      <c r="BB22" s="89">
        <v>1.4509306152422299E-62</v>
      </c>
      <c r="BC22" s="89">
        <v>1.35152934324898E-58</v>
      </c>
      <c r="BD22" s="89">
        <v>1.2406059479533001E-54</v>
      </c>
      <c r="BE22" s="89">
        <v>1.1189908135491699E-50</v>
      </c>
      <c r="BF22" s="89">
        <v>9.8798669770360099E-47</v>
      </c>
      <c r="BG22" s="89">
        <v>8.4947260055629006E-43</v>
      </c>
      <c r="BH22" s="89">
        <v>7.0602587026821198E-39</v>
      </c>
      <c r="BI22" s="89">
        <v>5.6106705820910502E-35</v>
      </c>
      <c r="BJ22" s="89">
        <v>4.1903626685017803E-31</v>
      </c>
      <c r="BK22" s="89">
        <v>2.8562116552254501E-27</v>
      </c>
      <c r="BL22" s="89">
        <v>1.68087255950225E-23</v>
      </c>
      <c r="BM22" s="89">
        <v>7.5838398274911799E-20</v>
      </c>
      <c r="BN22" s="89">
        <v>2.1530102924760301E-16</v>
      </c>
      <c r="BO22" s="89">
        <v>1.5533563832004599E-19</v>
      </c>
      <c r="BP22" s="89">
        <v>7.0190773341370998E-23</v>
      </c>
      <c r="BQ22" s="89">
        <v>2.54341084500629E-26</v>
      </c>
      <c r="BR22" s="89">
        <v>8.0797302457964196E-30</v>
      </c>
      <c r="BS22" s="89">
        <v>2.3500697394448701E-33</v>
      </c>
      <c r="BT22" s="89">
        <v>6.4149453461442502E-37</v>
      </c>
      <c r="BU22" s="89">
        <v>1.66899752792225E-40</v>
      </c>
      <c r="BV22" s="89">
        <v>4.1819277279151901E-44</v>
      </c>
      <c r="BW22" s="89">
        <v>1.01655810677031E-47</v>
      </c>
      <c r="BX22" s="89">
        <v>2.4101777261029601E-51</v>
      </c>
      <c r="BY22" s="89">
        <v>5.59607346377396E-55</v>
      </c>
      <c r="BZ22" s="89">
        <v>1.27642292837183E-58</v>
      </c>
      <c r="CA22" s="89">
        <v>2.8671923050791102E-62</v>
      </c>
      <c r="CB22" s="89">
        <v>6.3552689645285203E-66</v>
      </c>
      <c r="CC22" s="89">
        <v>1.3922947208839599E-69</v>
      </c>
      <c r="CD22" s="89">
        <v>3.0187828485286598E-73</v>
      </c>
      <c r="CE22" s="89">
        <v>6.4852105157848803E-77</v>
      </c>
      <c r="CF22" s="89">
        <v>1.38172076591504E-80</v>
      </c>
      <c r="CG22" s="89">
        <v>2.9219467170023302E-84</v>
      </c>
      <c r="CH22" s="89">
        <v>6.1373738066591001E-88</v>
      </c>
      <c r="CI22" s="89">
        <v>1.2811887304529099E-91</v>
      </c>
      <c r="CJ22" s="89">
        <v>2.6594529020563502E-95</v>
      </c>
      <c r="CK22" s="89">
        <v>5.49187326484906E-99</v>
      </c>
      <c r="CL22" s="89">
        <v>1.12868936615744E-102</v>
      </c>
      <c r="CM22" s="89">
        <v>2.3094616100538302E-106</v>
      </c>
      <c r="CN22" s="89">
        <v>4.7061849501133199E-110</v>
      </c>
      <c r="CO22" s="89">
        <v>9.5537527603053495E-114</v>
      </c>
      <c r="CP22" s="89">
        <v>1.9325818677315E-117</v>
      </c>
      <c r="CQ22" s="89">
        <v>3.8963844310310999E-121</v>
      </c>
      <c r="CR22" s="89">
        <v>7.8321444117472696E-125</v>
      </c>
    </row>
    <row r="23" spans="3:96" ht="3" customHeight="1" x14ac:dyDescent="0.15">
      <c r="C23" s="88">
        <v>19</v>
      </c>
      <c r="D23" s="89">
        <v>7.4446661115941703E-34</v>
      </c>
      <c r="E23" s="89">
        <v>3.9474552280975299E-32</v>
      </c>
      <c r="F23" s="89">
        <v>2.11023202882603E-30</v>
      </c>
      <c r="G23" s="89">
        <v>1.1147531743128199E-28</v>
      </c>
      <c r="H23" s="89">
        <v>5.8080019752883903E-27</v>
      </c>
      <c r="I23" s="89">
        <v>2.9772730692692599E-25</v>
      </c>
      <c r="J23" s="89">
        <v>1.4968580879838099E-23</v>
      </c>
      <c r="K23" s="89">
        <v>7.34983011451756E-22</v>
      </c>
      <c r="L23" s="89">
        <v>3.5041069473446397E-20</v>
      </c>
      <c r="M23" s="89">
        <v>1.60860211893015E-18</v>
      </c>
      <c r="N23" s="89">
        <v>7.0212036856081798E-17</v>
      </c>
      <c r="O23" s="89">
        <v>2.8552387568076799E-15</v>
      </c>
      <c r="P23" s="89">
        <v>1.04383981726264E-13</v>
      </c>
      <c r="Q23" s="89">
        <v>3.19638592441509E-12</v>
      </c>
      <c r="R23" s="89">
        <v>6.9716331636940395E-11</v>
      </c>
      <c r="S23" s="89">
        <v>9.1831552664223901E-10</v>
      </c>
      <c r="T23" s="89">
        <v>1.4229133183182299E-10</v>
      </c>
      <c r="U23" s="89">
        <v>1.32784603276018E-11</v>
      </c>
      <c r="V23" s="89">
        <v>9.6591165145237104E-13</v>
      </c>
      <c r="W23" s="89">
        <v>6.0335069210158903E-14</v>
      </c>
      <c r="X23" s="89">
        <v>3.3969226555019698E-15</v>
      </c>
      <c r="Y23" s="89">
        <v>1.77291818641145E-16</v>
      </c>
      <c r="Z23" s="89">
        <v>8.7325868090291295E-18</v>
      </c>
      <c r="AA23" s="89">
        <v>4.1088141013904299E-19</v>
      </c>
      <c r="AB23" s="89">
        <v>1.86276865233998E-20</v>
      </c>
      <c r="AC23" s="89">
        <v>8.18915441297057E-22</v>
      </c>
      <c r="AD23" s="89">
        <v>3.5080246594310302E-23</v>
      </c>
      <c r="AE23" s="89">
        <v>1.4698397741191501E-24</v>
      </c>
      <c r="AF23" s="89">
        <v>6.0417781882558604E-26</v>
      </c>
      <c r="AG23" s="89">
        <v>2.4423097812751298E-27</v>
      </c>
      <c r="AH23" s="89">
        <v>9.7284170426522299E-29</v>
      </c>
      <c r="AI23" s="89">
        <v>3.8247841813795799E-30</v>
      </c>
      <c r="AJ23" s="89">
        <v>1.48627071122491E-31</v>
      </c>
      <c r="AK23" s="89">
        <v>5.71513488530712E-33</v>
      </c>
      <c r="AL23" s="89">
        <v>2.17685817920625E-34</v>
      </c>
      <c r="AM23" s="89">
        <v>8.2202712397571601E-36</v>
      </c>
      <c r="AN23" s="89">
        <v>3.0797975580690002E-37</v>
      </c>
      <c r="AO23" s="89">
        <v>1.1455778048427699E-38</v>
      </c>
      <c r="AP23" s="89">
        <v>4.2329701282966496E-40</v>
      </c>
      <c r="AQ23" s="89">
        <v>1.5545567519137E-41</v>
      </c>
      <c r="AR23" s="89">
        <v>5.6768372050812796E-43</v>
      </c>
      <c r="AS23" s="89">
        <v>2.06215459226542E-44</v>
      </c>
      <c r="AT23" s="89">
        <v>7.4543372819220895E-46</v>
      </c>
      <c r="AU23" s="89">
        <v>2.6823297093117602E-47</v>
      </c>
      <c r="AV23" s="89">
        <v>9.6108948008948404E-49</v>
      </c>
      <c r="AW23" s="89">
        <v>3.4896480325380499E-50</v>
      </c>
      <c r="AY23" s="89">
        <v>9.0100655209858994E-79</v>
      </c>
      <c r="AZ23" s="89">
        <v>8.6429296824750199E-75</v>
      </c>
      <c r="BA23" s="89">
        <v>8.2110288970395094E-71</v>
      </c>
      <c r="BB23" s="89">
        <v>7.7131599653686497E-67</v>
      </c>
      <c r="BC23" s="89">
        <v>7.15054855447188E-63</v>
      </c>
      <c r="BD23" s="89">
        <v>6.5262235935893104E-59</v>
      </c>
      <c r="BE23" s="89">
        <v>5.8454528668150001E-55</v>
      </c>
      <c r="BF23" s="89">
        <v>5.1162574590745603E-51</v>
      </c>
      <c r="BG23" s="89">
        <v>4.3500211544176198E-47</v>
      </c>
      <c r="BH23" s="89">
        <v>3.5622184487342901E-43</v>
      </c>
      <c r="BI23" s="89">
        <v>2.7732998463968101E-39</v>
      </c>
      <c r="BJ23" s="89">
        <v>2.0098047621590199E-35</v>
      </c>
      <c r="BK23" s="89">
        <v>1.30583886366074E-31</v>
      </c>
      <c r="BL23" s="89">
        <v>7.0519086530706297E-28</v>
      </c>
      <c r="BM23" s="89">
        <v>2.6465479907079501E-24</v>
      </c>
      <c r="BN23" s="89">
        <v>5.9818350025624E-21</v>
      </c>
      <c r="BO23" s="89">
        <v>5.4069321041945103E-24</v>
      </c>
      <c r="BP23" s="89">
        <v>2.9339087676544298E-27</v>
      </c>
      <c r="BQ23" s="89">
        <v>1.2398901816249199E-30</v>
      </c>
      <c r="BR23" s="89">
        <v>4.4977266146943899E-34</v>
      </c>
      <c r="BS23" s="89">
        <v>1.4702499231276999E-37</v>
      </c>
      <c r="BT23" s="89">
        <v>4.4546747663659702E-41</v>
      </c>
      <c r="BU23" s="89">
        <v>1.27365122443484E-44</v>
      </c>
      <c r="BV23" s="89">
        <v>3.4783583361417803E-48</v>
      </c>
      <c r="BW23" s="89">
        <v>9.1525945321280696E-52</v>
      </c>
      <c r="BX23" s="89">
        <v>2.3352533629141999E-55</v>
      </c>
      <c r="BY23" s="89">
        <v>5.8056761703109601E-59</v>
      </c>
      <c r="BZ23" s="89">
        <v>1.41170321447825E-62</v>
      </c>
      <c r="CA23" s="89">
        <v>3.36752796053211E-66</v>
      </c>
      <c r="CB23" s="89">
        <v>7.8997129924120402E-70</v>
      </c>
      <c r="CC23" s="89">
        <v>1.8260344958027801E-73</v>
      </c>
      <c r="CD23" s="89">
        <v>4.1660342160942097E-77</v>
      </c>
      <c r="CE23" s="89">
        <v>9.3941259488553809E-81</v>
      </c>
      <c r="CF23" s="89">
        <v>2.0961455334690501E-84</v>
      </c>
      <c r="CG23" s="89">
        <v>4.6329313946377998E-88</v>
      </c>
      <c r="CH23" s="89">
        <v>1.01516646235674E-91</v>
      </c>
      <c r="CI23" s="89">
        <v>2.20695510920714E-95</v>
      </c>
      <c r="CJ23" s="89">
        <v>4.7633354359768201E-99</v>
      </c>
      <c r="CK23" s="89">
        <v>1.0212738596623801E-102</v>
      </c>
      <c r="CL23" s="89">
        <v>2.17625286156176E-106</v>
      </c>
      <c r="CM23" s="89">
        <v>4.6111623262782699E-110</v>
      </c>
      <c r="CN23" s="89">
        <v>9.7190074749346395E-114</v>
      </c>
      <c r="CO23" s="89">
        <v>2.0384594142755801E-117</v>
      </c>
      <c r="CP23" s="89">
        <v>4.2559174497254904E-121</v>
      </c>
      <c r="CQ23" s="89">
        <v>8.8475660236540501E-125</v>
      </c>
      <c r="CR23" s="89">
        <v>1.83212521084245E-128</v>
      </c>
    </row>
    <row r="24" spans="3:96" ht="3" customHeight="1" x14ac:dyDescent="0.15">
      <c r="C24" s="88">
        <v>20</v>
      </c>
      <c r="D24" s="89">
        <v>7.0613136892559793E-36</v>
      </c>
      <c r="E24" s="89">
        <v>3.6944509863391499E-34</v>
      </c>
      <c r="F24" s="89">
        <v>1.9488308991434301E-32</v>
      </c>
      <c r="G24" s="89">
        <v>1.0150500393679701E-30</v>
      </c>
      <c r="H24" s="89">
        <v>5.2094842925154602E-29</v>
      </c>
      <c r="I24" s="89">
        <v>2.6276262094190501E-27</v>
      </c>
      <c r="J24" s="89">
        <v>1.29812174357391E-25</v>
      </c>
      <c r="K24" s="89">
        <v>6.2526787836791104E-24</v>
      </c>
      <c r="L24" s="89">
        <v>2.9178470592113502E-22</v>
      </c>
      <c r="M24" s="89">
        <v>1.3071387394828599E-20</v>
      </c>
      <c r="N24" s="89">
        <v>5.5432701616976203E-19</v>
      </c>
      <c r="O24" s="89">
        <v>2.1749369324698699E-17</v>
      </c>
      <c r="P24" s="89">
        <v>7.5757598219793501E-16</v>
      </c>
      <c r="Q24" s="89">
        <v>2.1505640824470999E-14</v>
      </c>
      <c r="R24" s="89">
        <v>4.0170174668579298E-13</v>
      </c>
      <c r="S24" s="89">
        <v>4.4031575067080601E-12</v>
      </c>
      <c r="T24" s="89">
        <v>8.1823298555348897E-13</v>
      </c>
      <c r="U24" s="89">
        <v>8.9106856702416703E-14</v>
      </c>
      <c r="V24" s="89">
        <v>7.4073963071019005E-15</v>
      </c>
      <c r="W24" s="89">
        <v>5.2032369556432296E-16</v>
      </c>
      <c r="X24" s="89">
        <v>3.2529603777430499E-17</v>
      </c>
      <c r="Y24" s="89">
        <v>1.8662264887998202E-18</v>
      </c>
      <c r="Z24" s="89">
        <v>1.00204330900802E-19</v>
      </c>
      <c r="AA24" s="89">
        <v>5.1039784778964103E-21</v>
      </c>
      <c r="AB24" s="89">
        <v>2.4902268854235298E-22</v>
      </c>
      <c r="AC24" s="89">
        <v>1.17221006890276E-23</v>
      </c>
      <c r="AD24" s="89">
        <v>5.35305997310398E-25</v>
      </c>
      <c r="AE24" s="89">
        <v>2.3817897558586701E-26</v>
      </c>
      <c r="AF24" s="89">
        <v>1.03611072116362E-27</v>
      </c>
      <c r="AG24" s="89">
        <v>4.4190138062244299E-29</v>
      </c>
      <c r="AH24" s="89">
        <v>1.8520868640202401E-30</v>
      </c>
      <c r="AI24" s="89">
        <v>7.6427202164442499E-32</v>
      </c>
      <c r="AJ24" s="89">
        <v>3.1101957904150101E-33</v>
      </c>
      <c r="AK24" s="89">
        <v>1.24990864807686E-34</v>
      </c>
      <c r="AL24" s="89">
        <v>4.9662926263648599E-36</v>
      </c>
      <c r="AM24" s="89">
        <v>1.9529587734556199E-37</v>
      </c>
      <c r="AN24" s="89">
        <v>7.6075783196173704E-39</v>
      </c>
      <c r="AO24" s="89">
        <v>2.93785509788873E-40</v>
      </c>
      <c r="AP24" s="89">
        <v>1.1254926643827199E-41</v>
      </c>
      <c r="AQ24" s="89">
        <v>4.2800322499316699E-43</v>
      </c>
      <c r="AR24" s="89">
        <v>1.6165091739589001E-44</v>
      </c>
      <c r="AS24" s="89">
        <v>6.0666067437433701E-46</v>
      </c>
      <c r="AT24" s="89">
        <v>2.2632802818939401E-47</v>
      </c>
      <c r="AU24" s="89">
        <v>8.3970224489425803E-49</v>
      </c>
      <c r="AV24" s="89">
        <v>3.0993124922074899E-50</v>
      </c>
      <c r="AW24" s="89">
        <v>1.1587913132267E-51</v>
      </c>
      <c r="AY24" s="89">
        <v>4.1015274487769697E-83</v>
      </c>
      <c r="AZ24" s="89">
        <v>3.9284404568392002E-79</v>
      </c>
      <c r="BA24" s="89">
        <v>3.72556694465224E-75</v>
      </c>
      <c r="BB24" s="89">
        <v>3.4924177722830301E-71</v>
      </c>
      <c r="BC24" s="89">
        <v>3.2296535642642501E-67</v>
      </c>
      <c r="BD24" s="89">
        <v>2.93879051039831E-63</v>
      </c>
      <c r="BE24" s="89">
        <v>2.6224073635179002E-59</v>
      </c>
      <c r="BF24" s="89">
        <v>2.28439152893456E-55</v>
      </c>
      <c r="BG24" s="89">
        <v>1.9302332666091999E-51</v>
      </c>
      <c r="BH24" s="89">
        <v>1.5673813719751701E-47</v>
      </c>
      <c r="BI24" s="89">
        <v>1.20568139375384E-43</v>
      </c>
      <c r="BJ24" s="89">
        <v>8.5793148302191499E-40</v>
      </c>
      <c r="BK24" s="89">
        <v>5.40616200552647E-36</v>
      </c>
      <c r="BL24" s="89">
        <v>2.7492419930377002E-32</v>
      </c>
      <c r="BM24" s="89">
        <v>8.8244669870644398E-29</v>
      </c>
      <c r="BN24" s="89">
        <v>1.6557068809615299E-25</v>
      </c>
      <c r="BO24" s="89">
        <v>1.7990681777959899E-28</v>
      </c>
      <c r="BP24" s="89">
        <v>1.14011050138287E-31</v>
      </c>
      <c r="BQ24" s="89">
        <v>5.5083460637083596E-35</v>
      </c>
      <c r="BR24" s="89">
        <v>2.2475812028739801E-38</v>
      </c>
      <c r="BS24" s="89">
        <v>8.1598082804547298E-42</v>
      </c>
      <c r="BT24" s="89">
        <v>2.7179800080876299E-45</v>
      </c>
      <c r="BU24" s="89">
        <v>8.4721962680635496E-49</v>
      </c>
      <c r="BV24" s="89">
        <v>2.5050013026415501E-52</v>
      </c>
      <c r="BW24" s="89">
        <v>7.0941320059993197E-56</v>
      </c>
      <c r="BX24" s="89">
        <v>1.93822899101591E-59</v>
      </c>
      <c r="BY24" s="89">
        <v>5.1371657767823196E-63</v>
      </c>
      <c r="BZ24" s="89">
        <v>1.32657705082237E-66</v>
      </c>
      <c r="CA24" s="89">
        <v>3.3491215645088097E-70</v>
      </c>
      <c r="CB24" s="89">
        <v>8.2896395645738697E-74</v>
      </c>
      <c r="CC24" s="89">
        <v>2.0162685633246401E-77</v>
      </c>
      <c r="CD24" s="89">
        <v>4.8284078595768399E-81</v>
      </c>
      <c r="CE24" s="89">
        <v>1.1402647541307501E-84</v>
      </c>
      <c r="CF24" s="89">
        <v>2.6592054206841702E-88</v>
      </c>
      <c r="CG24" s="89">
        <v>6.1313446445563899E-92</v>
      </c>
      <c r="CH24" s="89">
        <v>1.3991390558775301E-95</v>
      </c>
      <c r="CI24" s="89">
        <v>3.16266739713929E-99</v>
      </c>
      <c r="CJ24" s="89">
        <v>7.08715484345765E-103</v>
      </c>
      <c r="CK24" s="89">
        <v>1.57548429463694E-106</v>
      </c>
      <c r="CL24" s="89">
        <v>3.4765133013896301E-110</v>
      </c>
      <c r="CM24" s="89">
        <v>7.6189691091004998E-114</v>
      </c>
      <c r="CN24" s="89">
        <v>1.6591319998468699E-117</v>
      </c>
      <c r="CO24" s="89">
        <v>3.59158770524286E-121</v>
      </c>
      <c r="CP24" s="89">
        <v>7.7318347927404503E-125</v>
      </c>
      <c r="CQ24" s="89">
        <v>1.6558564744907401E-128</v>
      </c>
      <c r="CR24" s="89">
        <v>3.5293290610755103E-132</v>
      </c>
    </row>
    <row r="25" spans="3:96" ht="3" customHeight="1" x14ac:dyDescent="0.15">
      <c r="C25" s="88">
        <v>21</v>
      </c>
      <c r="D25" s="89">
        <v>5.9708579204878003E-38</v>
      </c>
      <c r="E25" s="89">
        <v>3.0895900892035197E-36</v>
      </c>
      <c r="F25" s="89">
        <v>1.61208324004704E-34</v>
      </c>
      <c r="G25" s="89">
        <v>8.2997331516163797E-33</v>
      </c>
      <c r="H25" s="89">
        <v>4.2071242975029604E-31</v>
      </c>
      <c r="I25" s="89">
        <v>2.0938923675681E-29</v>
      </c>
      <c r="J25" s="89">
        <v>1.01954475794441E-27</v>
      </c>
      <c r="K25" s="89">
        <v>4.8332239147434199E-26</v>
      </c>
      <c r="L25" s="89">
        <v>2.2157351827003199E-24</v>
      </c>
      <c r="M25" s="89">
        <v>9.7273562392638104E-23</v>
      </c>
      <c r="N25" s="89">
        <v>4.0284250839951999E-21</v>
      </c>
      <c r="O25" s="89">
        <v>1.5351059075013699E-19</v>
      </c>
      <c r="P25" s="89">
        <v>5.1427151757475801E-18</v>
      </c>
      <c r="Q25" s="89">
        <v>1.3736014230411901E-16</v>
      </c>
      <c r="R25" s="89">
        <v>2.2441472754601399E-15</v>
      </c>
      <c r="S25" s="89">
        <v>2.1081966409551701E-14</v>
      </c>
      <c r="T25" s="89">
        <v>4.5637130225631002E-15</v>
      </c>
      <c r="U25" s="89">
        <v>5.6804411078598601E-16</v>
      </c>
      <c r="V25" s="89">
        <v>5.3129934318102501E-17</v>
      </c>
      <c r="W25" s="89">
        <v>4.1463660766883103E-18</v>
      </c>
      <c r="X25" s="89">
        <v>2.8506692307208099E-19</v>
      </c>
      <c r="Y25" s="89">
        <v>1.7833923443205499E-20</v>
      </c>
      <c r="Z25" s="89">
        <v>1.03687384464054E-21</v>
      </c>
      <c r="AA25" s="89">
        <v>5.6847880682903398E-23</v>
      </c>
      <c r="AB25" s="89">
        <v>2.9702097823439702E-24</v>
      </c>
      <c r="AC25" s="89">
        <v>1.49062095964855E-25</v>
      </c>
      <c r="AD25" s="89">
        <v>7.2291457846080403E-27</v>
      </c>
      <c r="AE25" s="89">
        <v>3.4042179080654699E-28</v>
      </c>
      <c r="AF25" s="89">
        <v>1.5624953012938E-29</v>
      </c>
      <c r="AG25" s="89">
        <v>7.0120317642256201E-31</v>
      </c>
      <c r="AH25" s="89">
        <v>3.08468147144731E-32</v>
      </c>
      <c r="AI25" s="89">
        <v>1.33306823058542E-33</v>
      </c>
      <c r="AJ25" s="89">
        <v>5.6696919187000399E-35</v>
      </c>
      <c r="AK25" s="89">
        <v>2.37686676787926E-36</v>
      </c>
      <c r="AL25" s="89">
        <v>9.8348449345882399E-38</v>
      </c>
      <c r="AM25" s="89">
        <v>4.0211398089934597E-39</v>
      </c>
      <c r="AN25" s="89">
        <v>1.6262504573810799E-40</v>
      </c>
      <c r="AO25" s="89">
        <v>6.5112802710349797E-42</v>
      </c>
      <c r="AP25" s="89">
        <v>2.58300385282758E-43</v>
      </c>
      <c r="AQ25" s="89">
        <v>1.0159309085922601E-44</v>
      </c>
      <c r="AR25" s="89">
        <v>3.9641658482055599E-46</v>
      </c>
      <c r="AS25" s="89">
        <v>1.53542271386703E-47</v>
      </c>
      <c r="AT25" s="89">
        <v>5.9062022008093402E-49</v>
      </c>
      <c r="AU25" s="89">
        <v>2.2572906179071599E-50</v>
      </c>
      <c r="AV25" s="89">
        <v>8.5752597511701207E-52</v>
      </c>
      <c r="AW25" s="89">
        <v>3.2988407784856798E-53</v>
      </c>
      <c r="AY25" s="89">
        <v>1.68936816264899E-87</v>
      </c>
      <c r="AZ25" s="89">
        <v>1.6166208618876599E-83</v>
      </c>
      <c r="BA25" s="89">
        <v>1.5315244920187899E-79</v>
      </c>
      <c r="BB25" s="89">
        <v>1.4338862438921999E-75</v>
      </c>
      <c r="BC25" s="89">
        <v>1.32400062809672E-71</v>
      </c>
      <c r="BD25" s="89">
        <v>1.20252376768147E-67</v>
      </c>
      <c r="BE25" s="89">
        <v>1.0705614689144E-63</v>
      </c>
      <c r="BF25" s="89">
        <v>9.2977454372780399E-60</v>
      </c>
      <c r="BG25" s="89">
        <v>7.8250557886854796E-56</v>
      </c>
      <c r="BH25" s="89">
        <v>6.3193321740125702E-52</v>
      </c>
      <c r="BI25" s="89">
        <v>4.8226302219759699E-48</v>
      </c>
      <c r="BJ25" s="89">
        <v>3.3896890456102102E-44</v>
      </c>
      <c r="BK25" s="89">
        <v>2.0910703622096401E-40</v>
      </c>
      <c r="BL25" s="89">
        <v>1.0173741073878799E-36</v>
      </c>
      <c r="BM25" s="89">
        <v>2.8513844152257101E-33</v>
      </c>
      <c r="BN25" s="89">
        <v>4.5717590692092298E-30</v>
      </c>
      <c r="BO25" s="89">
        <v>5.8032810645331199E-33</v>
      </c>
      <c r="BP25" s="89">
        <v>4.20738510673055E-36</v>
      </c>
      <c r="BQ25" s="89">
        <v>2.2882106958795899E-39</v>
      </c>
      <c r="BR25" s="89">
        <v>1.03761930383252E-42</v>
      </c>
      <c r="BS25" s="89">
        <v>4.1434806369538399E-46</v>
      </c>
      <c r="BT25" s="89">
        <v>1.5052642337688099E-49</v>
      </c>
      <c r="BU25" s="89">
        <v>5.0812680767831296E-53</v>
      </c>
      <c r="BV25" s="89">
        <v>1.6173104754171301E-56</v>
      </c>
      <c r="BW25" s="89">
        <v>4.9052833224103798E-60</v>
      </c>
      <c r="BX25" s="89">
        <v>1.42894388144755E-63</v>
      </c>
      <c r="BY25" s="89">
        <v>4.0223951131721103E-67</v>
      </c>
      <c r="BZ25" s="89">
        <v>1.09937989427895E-70</v>
      </c>
      <c r="CA25" s="89">
        <v>2.9286518261286501E-74</v>
      </c>
      <c r="CB25" s="89">
        <v>7.6278057043269199E-78</v>
      </c>
      <c r="CC25" s="89">
        <v>1.9474335525925099E-81</v>
      </c>
      <c r="CD25" s="89">
        <v>4.8841889493932798E-85</v>
      </c>
      <c r="CE25" s="89">
        <v>1.2055341368077499E-88</v>
      </c>
      <c r="CF25" s="89">
        <v>2.93290441191888E-92</v>
      </c>
      <c r="CG25" s="89">
        <v>7.0425073889828503E-96</v>
      </c>
      <c r="CH25" s="89">
        <v>1.6709749260277901E-99</v>
      </c>
      <c r="CI25" s="89">
        <v>3.9216048865834898E-103</v>
      </c>
      <c r="CJ25" s="89">
        <v>9.1115753993985004E-107</v>
      </c>
      <c r="CK25" s="89">
        <v>2.0974815681740799E-110</v>
      </c>
      <c r="CL25" s="89">
        <v>4.7871702280499297E-114</v>
      </c>
      <c r="CM25" s="89">
        <v>1.0839366556695501E-117</v>
      </c>
      <c r="CN25" s="89">
        <v>2.4362026220864702E-121</v>
      </c>
      <c r="CO25" s="89">
        <v>5.43780002280295E-125</v>
      </c>
      <c r="CP25" s="89">
        <v>1.2059467055277199E-128</v>
      </c>
      <c r="CQ25" s="89">
        <v>2.6583022188714099E-132</v>
      </c>
      <c r="CR25" s="89">
        <v>5.8271930738826301E-136</v>
      </c>
    </row>
    <row r="26" spans="3:96" ht="3" customHeight="1" x14ac:dyDescent="0.15">
      <c r="C26" s="88">
        <v>22</v>
      </c>
      <c r="D26" s="89">
        <v>4.6600317157166803E-40</v>
      </c>
      <c r="E26" s="89">
        <v>2.3885518562114202E-38</v>
      </c>
      <c r="F26" s="89">
        <v>1.2347995879856201E-36</v>
      </c>
      <c r="G26" s="89">
        <v>6.2947898275309895E-35</v>
      </c>
      <c r="H26" s="89">
        <v>3.1571689896660701E-33</v>
      </c>
      <c r="I26" s="89">
        <v>1.5534315471428399E-31</v>
      </c>
      <c r="J26" s="89">
        <v>7.4700458926517299E-30</v>
      </c>
      <c r="K26" s="89">
        <v>3.4928746792872598E-28</v>
      </c>
      <c r="L26" s="89">
        <v>1.5768642369924301E-26</v>
      </c>
      <c r="M26" s="89">
        <v>6.8026461241446197E-25</v>
      </c>
      <c r="N26" s="89">
        <v>2.7601474298466E-23</v>
      </c>
      <c r="O26" s="89">
        <v>1.02583341268818E-21</v>
      </c>
      <c r="P26" s="89">
        <v>3.3251011190918303E-20</v>
      </c>
      <c r="Q26" s="89">
        <v>8.4393401439796198E-19</v>
      </c>
      <c r="R26" s="89">
        <v>1.2258744797643299E-17</v>
      </c>
      <c r="S26" s="89">
        <v>1.00863237514217E-16</v>
      </c>
      <c r="T26" s="89">
        <v>2.4896475398801199E-17</v>
      </c>
      <c r="U26" s="89">
        <v>3.4855285553775999E-18</v>
      </c>
      <c r="V26" s="89">
        <v>3.6226533899372602E-19</v>
      </c>
      <c r="W26" s="89">
        <v>3.1100521100545298E-20</v>
      </c>
      <c r="X26" s="89">
        <v>2.3323915632314698E-21</v>
      </c>
      <c r="Y26" s="89">
        <v>1.58044887572042E-22</v>
      </c>
      <c r="Z26" s="89">
        <v>9.8929299251470301E-24</v>
      </c>
      <c r="AA26" s="89">
        <v>5.8094413493509704E-25</v>
      </c>
      <c r="AB26" s="89">
        <v>3.2365429947440502E-26</v>
      </c>
      <c r="AC26" s="89">
        <v>1.7251666758303001E-27</v>
      </c>
      <c r="AD26" s="89">
        <v>8.8555478081834004E-29</v>
      </c>
      <c r="AE26" s="89">
        <v>4.4001922666497097E-30</v>
      </c>
      <c r="AF26" s="89">
        <v>2.1252005585341301E-31</v>
      </c>
      <c r="AG26" s="89">
        <v>1.00108680616317E-32</v>
      </c>
      <c r="AH26" s="89">
        <v>4.6121804341056999E-34</v>
      </c>
      <c r="AI26" s="89">
        <v>2.0831745509082701E-35</v>
      </c>
      <c r="AJ26" s="89">
        <v>9.2426307360621801E-37</v>
      </c>
      <c r="AK26" s="89">
        <v>4.0351174302445701E-38</v>
      </c>
      <c r="AL26" s="89">
        <v>1.73598195345049E-39</v>
      </c>
      <c r="AM26" s="89">
        <v>7.3691335710097998E-41</v>
      </c>
      <c r="AN26" s="89">
        <v>3.0899666361665099E-42</v>
      </c>
      <c r="AO26" s="89">
        <v>1.2810992832137201E-43</v>
      </c>
      <c r="AP26" s="89">
        <v>5.2562932790781398E-45</v>
      </c>
      <c r="AQ26" s="89">
        <v>2.1358877422040401E-46</v>
      </c>
      <c r="AR26" s="89">
        <v>8.6015682046971896E-48</v>
      </c>
      <c r="AS26" s="89">
        <v>3.43514191800409E-49</v>
      </c>
      <c r="AT26" s="89">
        <v>1.36119476345158E-50</v>
      </c>
      <c r="AU26" s="89">
        <v>5.35453582955597E-52</v>
      </c>
      <c r="AV26" s="89">
        <v>2.09195598198867E-53</v>
      </c>
      <c r="AW26" s="89">
        <v>8.2739114130675305E-55</v>
      </c>
      <c r="AY26" s="89">
        <v>6.5063211700886802E-92</v>
      </c>
      <c r="AZ26" s="89">
        <v>6.2224378795534602E-88</v>
      </c>
      <c r="BA26" s="89">
        <v>5.8907737499497401E-84</v>
      </c>
      <c r="BB26" s="89">
        <v>5.5105916259917099E-80</v>
      </c>
      <c r="BC26" s="89">
        <v>5.0830764820924702E-76</v>
      </c>
      <c r="BD26" s="89">
        <v>4.6108327285085496E-72</v>
      </c>
      <c r="BE26" s="89">
        <v>4.0982326706593997E-68</v>
      </c>
      <c r="BF26" s="89">
        <v>3.5518350287051399E-64</v>
      </c>
      <c r="BG26" s="89">
        <v>2.9808906545180001E-60</v>
      </c>
      <c r="BH26" s="89">
        <v>2.3979593857939399E-56</v>
      </c>
      <c r="BI26" s="89">
        <v>1.8196721017162202E-52</v>
      </c>
      <c r="BJ26" s="89">
        <v>1.26768723701286E-48</v>
      </c>
      <c r="BK26" s="89">
        <v>7.6991392016397303E-45</v>
      </c>
      <c r="BL26" s="89">
        <v>3.62110824691617E-41</v>
      </c>
      <c r="BM26" s="89">
        <v>9.0043766668182701E-38</v>
      </c>
      <c r="BN26" s="89">
        <v>1.2601982185233501E-34</v>
      </c>
      <c r="BO26" s="89">
        <v>1.8300591628213E-37</v>
      </c>
      <c r="BP26" s="89">
        <v>1.4940030491272101E-40</v>
      </c>
      <c r="BQ26" s="89">
        <v>9.0339460280221401E-44</v>
      </c>
      <c r="BR26" s="89">
        <v>4.50795164014163E-47</v>
      </c>
      <c r="BS26" s="89">
        <v>1.96409333911562E-50</v>
      </c>
      <c r="BT26" s="89">
        <v>7.7297128285542705E-54</v>
      </c>
      <c r="BU26" s="89">
        <v>2.8096148033287197E-57</v>
      </c>
      <c r="BV26" s="89">
        <v>9.5793670640132696E-61</v>
      </c>
      <c r="BW26" s="89">
        <v>3.0982865892606298E-64</v>
      </c>
      <c r="BX26" s="89">
        <v>9.5868612672924606E-68</v>
      </c>
      <c r="BY26" s="89">
        <v>2.8565410842048398E-71</v>
      </c>
      <c r="BZ26" s="89">
        <v>8.2386470268123704E-75</v>
      </c>
      <c r="CA26" s="89">
        <v>2.30954600541811E-78</v>
      </c>
      <c r="CB26" s="89">
        <v>6.3143249447350599E-82</v>
      </c>
      <c r="CC26" s="89">
        <v>1.6884108903807201E-85</v>
      </c>
      <c r="CD26" s="89">
        <v>4.4259245885856902E-89</v>
      </c>
      <c r="CE26" s="89">
        <v>1.1396502064738699E-92</v>
      </c>
      <c r="CF26" s="89">
        <v>2.88749964020876E-96</v>
      </c>
      <c r="CG26" s="89">
        <v>7.2093109457326901E-100</v>
      </c>
      <c r="CH26" s="89">
        <v>1.7759938173849699E-103</v>
      </c>
      <c r="CI26" s="89">
        <v>4.3216492374636399E-107</v>
      </c>
      <c r="CJ26" s="89">
        <v>1.03978586391645E-110</v>
      </c>
      <c r="CK26" s="89">
        <v>2.4757180265223898E-114</v>
      </c>
      <c r="CL26" s="89">
        <v>5.8378895609746696E-118</v>
      </c>
      <c r="CM26" s="89">
        <v>1.3642897361936399E-121</v>
      </c>
      <c r="CN26" s="89">
        <v>3.1617029949363598E-125</v>
      </c>
      <c r="CO26" s="89">
        <v>7.2700961007909398E-129</v>
      </c>
      <c r="CP26" s="89">
        <v>1.6595160289178499E-132</v>
      </c>
      <c r="CQ26" s="89">
        <v>3.7622026978096301E-136</v>
      </c>
      <c r="CR26" s="89">
        <v>8.4752066952440694E-140</v>
      </c>
    </row>
    <row r="27" spans="3:96" ht="3" customHeight="1" x14ac:dyDescent="0.15">
      <c r="C27" s="88">
        <v>23</v>
      </c>
      <c r="D27" s="89">
        <v>3.4271373347907703E-42</v>
      </c>
      <c r="E27" s="89">
        <v>1.74201647230008E-40</v>
      </c>
      <c r="F27" s="89">
        <v>8.9331909744174195E-39</v>
      </c>
      <c r="G27" s="89">
        <v>4.51482456128557E-37</v>
      </c>
      <c r="H27" s="89">
        <v>2.2434775405243999E-35</v>
      </c>
      <c r="I27" s="89">
        <v>1.0928043777311001E-33</v>
      </c>
      <c r="J27" s="89">
        <v>5.1974830932689804E-32</v>
      </c>
      <c r="K27" s="89">
        <v>2.40088842109809E-30</v>
      </c>
      <c r="L27" s="89">
        <v>1.06922848241546E-28</v>
      </c>
      <c r="M27" s="89">
        <v>4.5416527118016799E-27</v>
      </c>
      <c r="N27" s="89">
        <v>1.8096170672373899E-25</v>
      </c>
      <c r="O27" s="89">
        <v>6.5787077528503703E-24</v>
      </c>
      <c r="P27" s="89">
        <v>2.07173325650685E-22</v>
      </c>
      <c r="Q27" s="89">
        <v>5.0314278418113E-21</v>
      </c>
      <c r="R27" s="89">
        <v>6.5833524763941203E-20</v>
      </c>
      <c r="S27" s="89">
        <v>4.8239439053398199E-19</v>
      </c>
      <c r="T27" s="89">
        <v>1.33557255863069E-19</v>
      </c>
      <c r="U27" s="89">
        <v>2.07655349664401E-20</v>
      </c>
      <c r="V27" s="89">
        <v>2.3740776262666701E-21</v>
      </c>
      <c r="W27" s="89">
        <v>2.2235919770383202E-22</v>
      </c>
      <c r="X27" s="89">
        <v>1.8065858741794601E-23</v>
      </c>
      <c r="Y27" s="89">
        <v>1.3182419055057801E-24</v>
      </c>
      <c r="Z27" s="89">
        <v>8.8398263037654294E-26</v>
      </c>
      <c r="AA27" s="89">
        <v>5.5360260851534097E-27</v>
      </c>
      <c r="AB27" s="89">
        <v>3.27622119328403E-28</v>
      </c>
      <c r="AC27" s="89">
        <v>1.8485662329338599E-29</v>
      </c>
      <c r="AD27" s="89">
        <v>1.001344392984E-30</v>
      </c>
      <c r="AE27" s="89">
        <v>5.2359710364431497E-32</v>
      </c>
      <c r="AF27" s="89">
        <v>2.6545855028290399E-33</v>
      </c>
      <c r="AG27" s="89">
        <v>1.3096533357063099E-34</v>
      </c>
      <c r="AH27" s="89">
        <v>6.3064379306955194E-36</v>
      </c>
      <c r="AI27" s="89">
        <v>2.9715241185853201E-37</v>
      </c>
      <c r="AJ27" s="89">
        <v>1.37301394469083E-38</v>
      </c>
      <c r="AK27" s="89">
        <v>6.2326189986586402E-40</v>
      </c>
      <c r="AL27" s="89">
        <v>2.7839179756465401E-41</v>
      </c>
      <c r="AM27" s="89">
        <v>1.2252730861715099E-42</v>
      </c>
      <c r="AN27" s="89">
        <v>5.3201704769031902E-44</v>
      </c>
      <c r="AO27" s="89">
        <v>2.28137801027173E-45</v>
      </c>
      <c r="AP27" s="89">
        <v>9.6706976379110592E-47</v>
      </c>
      <c r="AQ27" s="89">
        <v>4.0557562204028303E-48</v>
      </c>
      <c r="AR27" s="89">
        <v>1.68408994649042E-49</v>
      </c>
      <c r="AS27" s="89">
        <v>6.9283634714927001E-51</v>
      </c>
      <c r="AT27" s="89">
        <v>2.82573595838701E-52</v>
      </c>
      <c r="AU27" s="89">
        <v>1.1431583843912399E-53</v>
      </c>
      <c r="AV27" s="89">
        <v>4.5896337083705303E-55</v>
      </c>
      <c r="AW27" s="89">
        <v>1.86495289650641E-56</v>
      </c>
      <c r="AY27" s="89">
        <v>2.38766987662785E-96</v>
      </c>
      <c r="AZ27" s="89">
        <v>2.2825082874444798E-92</v>
      </c>
      <c r="BA27" s="89">
        <v>2.1597514015606701E-88</v>
      </c>
      <c r="BB27" s="89">
        <v>2.0191257688756001E-84</v>
      </c>
      <c r="BC27" s="89">
        <v>1.86107855765725E-80</v>
      </c>
      <c r="BD27" s="89">
        <v>1.6865860070126499E-76</v>
      </c>
      <c r="BE27" s="89">
        <v>1.4972842596334299E-72</v>
      </c>
      <c r="BF27" s="89">
        <v>1.2956269023086601E-68</v>
      </c>
      <c r="BG27" s="89">
        <v>1.08507561238839E-64</v>
      </c>
      <c r="BH27" s="89">
        <v>8.7033253470824904E-61</v>
      </c>
      <c r="BI27" s="89">
        <v>6.5762616795798196E-57</v>
      </c>
      <c r="BJ27" s="89">
        <v>4.55066937791825E-53</v>
      </c>
      <c r="BK27" s="89">
        <v>2.7309505009333E-49</v>
      </c>
      <c r="BL27" s="89">
        <v>1.2505353019239501E-45</v>
      </c>
      <c r="BM27" s="89">
        <v>2.7941168089316801E-42</v>
      </c>
      <c r="BN27" s="89">
        <v>3.4691846472238299E-39</v>
      </c>
      <c r="BO27" s="89">
        <v>5.6722429365431097E-42</v>
      </c>
      <c r="BP27" s="89">
        <v>5.1491698412635398E-45</v>
      </c>
      <c r="BQ27" s="89">
        <v>3.4271510048926199E-48</v>
      </c>
      <c r="BR27" s="89">
        <v>1.8664733561065899E-51</v>
      </c>
      <c r="BS27" s="89">
        <v>8.8122791411263104E-55</v>
      </c>
      <c r="BT27" s="89">
        <v>3.7353439244960497E-58</v>
      </c>
      <c r="BU27" s="89">
        <v>1.45473191771594E-61</v>
      </c>
      <c r="BV27" s="89">
        <v>5.2901774579534597E-65</v>
      </c>
      <c r="BW27" s="89">
        <v>1.8177181660298901E-68</v>
      </c>
      <c r="BX27" s="89">
        <v>5.9542970310911697E-72</v>
      </c>
      <c r="BY27" s="89">
        <v>1.87236565309774E-75</v>
      </c>
      <c r="BZ27" s="89">
        <v>5.6831859429099304E-79</v>
      </c>
      <c r="CA27" s="89">
        <v>1.6724726015114299E-82</v>
      </c>
      <c r="CB27" s="89">
        <v>4.7892766464605099E-86</v>
      </c>
      <c r="CC27" s="89">
        <v>1.33855178482266E-89</v>
      </c>
      <c r="CD27" s="89">
        <v>3.6606314847153398E-93</v>
      </c>
      <c r="CE27" s="89">
        <v>9.816738122193561E-97</v>
      </c>
      <c r="CF27" s="89">
        <v>2.5862435387571401E-100</v>
      </c>
      <c r="CG27" s="89">
        <v>6.70430796547126E-104</v>
      </c>
      <c r="CH27" s="89">
        <v>1.7124662778058501E-107</v>
      </c>
      <c r="CI27" s="89">
        <v>4.3151899157455798E-111</v>
      </c>
      <c r="CJ27" s="89">
        <v>1.07386832651053E-114</v>
      </c>
      <c r="CK27" s="89">
        <v>2.6417131747777699E-118</v>
      </c>
      <c r="CL27" s="89">
        <v>6.4293760975754505E-122</v>
      </c>
      <c r="CM27" s="89">
        <v>1.5492688705850199E-125</v>
      </c>
      <c r="CN27" s="89">
        <v>3.6987278300200497E-129</v>
      </c>
      <c r="CO27" s="89">
        <v>8.7540578284585908E-133</v>
      </c>
      <c r="CP27" s="89">
        <v>2.0551166852374498E-136</v>
      </c>
      <c r="CQ27" s="89">
        <v>4.7879550664700503E-140</v>
      </c>
      <c r="CR27" s="89">
        <v>1.1076359788411501E-143</v>
      </c>
    </row>
    <row r="28" spans="3:96" ht="3" customHeight="1" x14ac:dyDescent="0.15">
      <c r="C28" s="88">
        <v>24</v>
      </c>
      <c r="D28" s="89">
        <v>2.4070438366161601E-44</v>
      </c>
      <c r="E28" s="89">
        <v>1.21437583930196E-42</v>
      </c>
      <c r="F28" s="89">
        <v>6.1829158090331299E-41</v>
      </c>
      <c r="G28" s="89">
        <v>3.1009142792100497E-39</v>
      </c>
      <c r="H28" s="89">
        <v>1.5281629089128601E-37</v>
      </c>
      <c r="I28" s="89">
        <v>7.37696093429146E-36</v>
      </c>
      <c r="J28" s="89">
        <v>3.4740784058954601E-34</v>
      </c>
      <c r="K28" s="89">
        <v>1.5873352873004601E-32</v>
      </c>
      <c r="L28" s="89">
        <v>6.9829130151727396E-31</v>
      </c>
      <c r="M28" s="89">
        <v>2.9247815507756897E-29</v>
      </c>
      <c r="N28" s="89">
        <v>1.14642696661298E-27</v>
      </c>
      <c r="O28" s="89">
        <v>4.08559552277096E-26</v>
      </c>
      <c r="P28" s="89">
        <v>1.2537912621616999E-24</v>
      </c>
      <c r="Q28" s="89">
        <v>2.9285435997222799E-23</v>
      </c>
      <c r="R28" s="89">
        <v>3.4886560896996298E-22</v>
      </c>
      <c r="S28" s="89">
        <v>2.3068853464993299E-21</v>
      </c>
      <c r="T28" s="89">
        <v>7.0711495526490999E-22</v>
      </c>
      <c r="U28" s="89">
        <v>1.2084418516242099E-22</v>
      </c>
      <c r="V28" s="89">
        <v>1.50699389419952E-23</v>
      </c>
      <c r="W28" s="89">
        <v>1.52915416065881E-24</v>
      </c>
      <c r="X28" s="89">
        <v>1.33801721464422E-25</v>
      </c>
      <c r="Y28" s="89">
        <v>1.04608147766646E-26</v>
      </c>
      <c r="Z28" s="89">
        <v>7.4820984007832304E-28</v>
      </c>
      <c r="AA28" s="89">
        <v>4.9781215069696701E-29</v>
      </c>
      <c r="AB28" s="89">
        <v>3.1189274032523598E-30</v>
      </c>
      <c r="AC28" s="89">
        <v>1.85727500842031E-31</v>
      </c>
      <c r="AD28" s="89">
        <v>1.0588153021013799E-32</v>
      </c>
      <c r="AE28" s="89">
        <v>5.8121514012383601E-34</v>
      </c>
      <c r="AF28" s="89">
        <v>3.0863884586070598E-35</v>
      </c>
      <c r="AG28" s="89">
        <v>1.5915684169058202E-36</v>
      </c>
      <c r="AH28" s="89">
        <v>7.9955252110976003E-38</v>
      </c>
      <c r="AI28" s="89">
        <v>3.9235841929382699E-39</v>
      </c>
      <c r="AJ28" s="89">
        <v>1.88506497438022E-40</v>
      </c>
      <c r="AK28" s="89">
        <v>8.8844256249904498E-42</v>
      </c>
      <c r="AL28" s="89">
        <v>4.1146165631205198E-43</v>
      </c>
      <c r="AM28" s="89">
        <v>1.8752911419558599E-44</v>
      </c>
      <c r="AN28" s="89">
        <v>8.4219091754607901E-46</v>
      </c>
      <c r="AO28" s="89">
        <v>3.7312265528898701E-47</v>
      </c>
      <c r="AP28" s="89">
        <v>1.6324213797238301E-48</v>
      </c>
      <c r="AQ28" s="89">
        <v>7.0590272811614703E-50</v>
      </c>
      <c r="AR28" s="89">
        <v>3.0195379646557299E-51</v>
      </c>
      <c r="AS28" s="89">
        <v>1.2785999896334501E-52</v>
      </c>
      <c r="AT28" s="89">
        <v>5.3630529331244705E-54</v>
      </c>
      <c r="AU28" s="89">
        <v>2.22961722628796E-55</v>
      </c>
      <c r="AV28" s="89">
        <v>9.1924334421461097E-57</v>
      </c>
      <c r="AW28" s="89">
        <v>3.8349113117872798E-58</v>
      </c>
      <c r="AY28" s="89">
        <v>8.4486699302629597E-101</v>
      </c>
      <c r="AZ28" s="89">
        <v>8.0738586058991804E-97</v>
      </c>
      <c r="BA28" s="89">
        <v>7.6366222636123401E-93</v>
      </c>
      <c r="BB28" s="89">
        <v>7.1359751141870494E-89</v>
      </c>
      <c r="BC28" s="89">
        <v>6.5735324527086398E-85</v>
      </c>
      <c r="BD28" s="89">
        <v>5.9528070046025097E-81</v>
      </c>
      <c r="BE28" s="89">
        <v>5.2796808307535E-77</v>
      </c>
      <c r="BF28" s="89">
        <v>4.5629741664065901E-73</v>
      </c>
      <c r="BG28" s="89">
        <v>3.8151336121228699E-69</v>
      </c>
      <c r="BH28" s="89">
        <v>3.0530689676502002E-65</v>
      </c>
      <c r="BI28" s="89">
        <v>2.2991774148204698E-61</v>
      </c>
      <c r="BJ28" s="89">
        <v>1.5826061495631E-57</v>
      </c>
      <c r="BK28" s="89">
        <v>9.40822477878125E-54</v>
      </c>
      <c r="BL28" s="89">
        <v>4.2158979273335198E-50</v>
      </c>
      <c r="BM28" s="89">
        <v>8.5513517928363997E-47</v>
      </c>
      <c r="BN28" s="89">
        <v>9.5402758230890906E-44</v>
      </c>
      <c r="BO28" s="89">
        <v>1.73430828451937E-46</v>
      </c>
      <c r="BP28" s="89">
        <v>1.7329655954341701E-49</v>
      </c>
      <c r="BQ28" s="89">
        <v>1.2590165481197401E-52</v>
      </c>
      <c r="BR28" s="89">
        <v>7.4316928589673504E-56</v>
      </c>
      <c r="BS28" s="89">
        <v>3.7799692444973099E-59</v>
      </c>
      <c r="BT28" s="89">
        <v>1.7170802944239499E-62</v>
      </c>
      <c r="BU28" s="89">
        <v>7.1338436888427196E-66</v>
      </c>
      <c r="BV28" s="89">
        <v>2.7564853433432799E-69</v>
      </c>
      <c r="BW28" s="89">
        <v>1.00282206591775E-72</v>
      </c>
      <c r="BX28" s="89">
        <v>3.4671841234471502E-76</v>
      </c>
      <c r="BY28" s="89">
        <v>1.14753790445979E-79</v>
      </c>
      <c r="BZ28" s="89">
        <v>3.6568010682877501E-83</v>
      </c>
      <c r="CA28" s="89">
        <v>1.12722192997867E-86</v>
      </c>
      <c r="CB28" s="89">
        <v>3.3741117764768199E-90</v>
      </c>
      <c r="CC28" s="89">
        <v>9.8387615707359503E-94</v>
      </c>
      <c r="CD28" s="89">
        <v>2.8023481121366102E-97</v>
      </c>
      <c r="CE28" s="89">
        <v>7.8144673367899799E-101</v>
      </c>
      <c r="CF28" s="89">
        <v>2.1375986297711201E-104</v>
      </c>
      <c r="CG28" s="89">
        <v>5.7456736618195102E-108</v>
      </c>
      <c r="CH28" s="89">
        <v>1.51980230669044E-111</v>
      </c>
      <c r="CI28" s="89">
        <v>3.9612168742324198E-115</v>
      </c>
      <c r="CJ28" s="89">
        <v>1.0185043784010399E-118</v>
      </c>
      <c r="CK28" s="89">
        <v>2.5860140916490001E-122</v>
      </c>
      <c r="CL28" s="89">
        <v>6.4897117358950799E-126</v>
      </c>
      <c r="CM28" s="89">
        <v>1.6110090633484598E-129</v>
      </c>
      <c r="CN28" s="89">
        <v>3.9588084412578302E-133</v>
      </c>
      <c r="CO28" s="89">
        <v>9.6362893653508493E-137</v>
      </c>
      <c r="CP28" s="89">
        <v>2.3248338795505298E-140</v>
      </c>
      <c r="CQ28" s="89">
        <v>5.5621794707530995E-144</v>
      </c>
      <c r="CR28" s="89">
        <v>1.3204853448745299E-147</v>
      </c>
    </row>
    <row r="29" spans="3:96" ht="3" customHeight="1" x14ac:dyDescent="0.15">
      <c r="C29" s="88">
        <v>25</v>
      </c>
      <c r="D29" s="89">
        <v>1.6294644067704899E-46</v>
      </c>
      <c r="E29" s="89">
        <v>8.16497407345803E-45</v>
      </c>
      <c r="F29" s="89">
        <v>4.1303830698945403E-43</v>
      </c>
      <c r="G29" s="89">
        <v>2.05719094482788E-41</v>
      </c>
      <c r="H29" s="89">
        <v>1.00623132010735E-39</v>
      </c>
      <c r="I29" s="89">
        <v>4.8179127609233795E-38</v>
      </c>
      <c r="J29" s="89">
        <v>2.2486659238339099E-36</v>
      </c>
      <c r="K29" s="89">
        <v>1.01725313685438E-34</v>
      </c>
      <c r="L29" s="89">
        <v>4.4252011395792101E-33</v>
      </c>
      <c r="M29" s="89">
        <v>1.8298954116531099E-31</v>
      </c>
      <c r="N29" s="89">
        <v>7.0658579101492005E-30</v>
      </c>
      <c r="O29" s="89">
        <v>2.4726893581195602E-28</v>
      </c>
      <c r="P29" s="89">
        <v>7.4117653154518099E-27</v>
      </c>
      <c r="Q29" s="89">
        <v>1.67148119997028E-25</v>
      </c>
      <c r="R29" s="89">
        <v>1.8290119738384798E-24</v>
      </c>
      <c r="S29" s="89">
        <v>1.10324822098531E-23</v>
      </c>
      <c r="T29" s="89">
        <v>3.7044854588177502E-24</v>
      </c>
      <c r="U29" s="89">
        <v>6.8993635549439599E-25</v>
      </c>
      <c r="V29" s="89">
        <v>9.3184482281486495E-26</v>
      </c>
      <c r="W29" s="89">
        <v>1.0182642217505201E-26</v>
      </c>
      <c r="X29" s="89">
        <v>9.5467379650269891E-28</v>
      </c>
      <c r="Y29" s="89">
        <v>7.9617077616010798E-29</v>
      </c>
      <c r="Z29" s="89">
        <v>6.0505950788339699E-30</v>
      </c>
      <c r="AA29" s="89">
        <v>4.26238024524869E-31</v>
      </c>
      <c r="AB29" s="89">
        <v>2.8186807020401502E-32</v>
      </c>
      <c r="AC29" s="89">
        <v>1.7666597528119201E-33</v>
      </c>
      <c r="AD29" s="89">
        <v>1.05739104826054E-34</v>
      </c>
      <c r="AE29" s="89">
        <v>6.0799160964453605E-36</v>
      </c>
      <c r="AF29" s="89">
        <v>3.3748389087841801E-37</v>
      </c>
      <c r="AG29" s="89">
        <v>1.8157017298428899E-38</v>
      </c>
      <c r="AH29" s="89">
        <v>9.5000629362304597E-40</v>
      </c>
      <c r="AI29" s="89">
        <v>4.8475988454595597E-41</v>
      </c>
      <c r="AJ29" s="89">
        <v>2.4181961190203501E-42</v>
      </c>
      <c r="AK29" s="89">
        <v>1.18173674008209E-43</v>
      </c>
      <c r="AL29" s="89">
        <v>5.6675311534047099E-45</v>
      </c>
      <c r="AM29" s="89">
        <v>2.6717220921483299E-46</v>
      </c>
      <c r="AN29" s="89">
        <v>1.2396814963626899E-47</v>
      </c>
      <c r="AO29" s="89">
        <v>5.6686271958571596E-49</v>
      </c>
      <c r="AP29" s="89">
        <v>2.5571892334731101E-50</v>
      </c>
      <c r="AQ29" s="89">
        <v>1.1391547270394E-51</v>
      </c>
      <c r="AR29" s="89">
        <v>5.01547031401041E-53</v>
      </c>
      <c r="AS29" s="89">
        <v>2.1841695789873299E-54</v>
      </c>
      <c r="AT29" s="89">
        <v>9.4147928093636605E-56</v>
      </c>
      <c r="AU29" s="89">
        <v>4.0193919285922E-57</v>
      </c>
      <c r="AV29" s="89">
        <v>1.70056472840862E-58</v>
      </c>
      <c r="AW29" s="89">
        <v>7.2789979410638401E-60</v>
      </c>
      <c r="AY29" s="89">
        <v>2.9055279243952899E-105</v>
      </c>
      <c r="AZ29" s="89">
        <v>2.77586181859847E-101</v>
      </c>
      <c r="BA29" s="89">
        <v>2.6246845943338999E-97</v>
      </c>
      <c r="BB29" s="89">
        <v>2.45165002606443E-93</v>
      </c>
      <c r="BC29" s="89">
        <v>2.2573233988725399E-89</v>
      </c>
      <c r="BD29" s="89">
        <v>2.0429303160470599E-85</v>
      </c>
      <c r="BE29" s="89">
        <v>1.8105215600973601E-81</v>
      </c>
      <c r="BF29" s="89">
        <v>1.56317181898799E-77</v>
      </c>
      <c r="BG29" s="89">
        <v>1.3052197664592401E-73</v>
      </c>
      <c r="BH29" s="89">
        <v>1.0425591034104999E-69</v>
      </c>
      <c r="BI29" s="89">
        <v>7.8299284422360195E-66</v>
      </c>
      <c r="BJ29" s="89">
        <v>5.3666667982852598E-62</v>
      </c>
      <c r="BK29" s="89">
        <v>3.1660227842599299E-58</v>
      </c>
      <c r="BL29" s="89">
        <v>1.39359939424953E-54</v>
      </c>
      <c r="BM29" s="89">
        <v>2.58800105023105E-51</v>
      </c>
      <c r="BN29" s="89">
        <v>2.6212831664601501E-48</v>
      </c>
      <c r="BO29" s="89">
        <v>5.2444848877026003E-51</v>
      </c>
      <c r="BP29" s="89">
        <v>5.7200829940412495E-54</v>
      </c>
      <c r="BQ29" s="89">
        <v>4.50442487200647E-57</v>
      </c>
      <c r="BR29" s="89">
        <v>2.8647176751467597E-60</v>
      </c>
      <c r="BS29" s="89">
        <v>1.5617343089608601E-63</v>
      </c>
      <c r="BT29" s="89">
        <v>7.5693564744668699E-67</v>
      </c>
      <c r="BU29" s="89">
        <v>3.3419811129997701E-70</v>
      </c>
      <c r="BV29" s="89">
        <v>1.36744644582246E-73</v>
      </c>
      <c r="BW29" s="89">
        <v>5.25150225134748E-77</v>
      </c>
      <c r="BX29" s="89">
        <v>1.9112420492737099E-80</v>
      </c>
      <c r="BY29" s="89">
        <v>6.6417339141794103E-84</v>
      </c>
      <c r="BZ29" s="89">
        <v>2.2171404855419601E-87</v>
      </c>
      <c r="CA29" s="89">
        <v>7.1444952195338502E-91</v>
      </c>
      <c r="CB29" s="89">
        <v>2.2313297010121E-94</v>
      </c>
      <c r="CC29" s="89">
        <v>6.7768513567978197E-98</v>
      </c>
      <c r="CD29" s="89">
        <v>2.0072188362392E-101</v>
      </c>
      <c r="CE29" s="89">
        <v>5.8118274885256702E-105</v>
      </c>
      <c r="CF29" s="89">
        <v>1.6484790756543099E-108</v>
      </c>
      <c r="CG29" s="89">
        <v>4.5886817107304898E-112</v>
      </c>
      <c r="CH29" s="89">
        <v>1.25547368302998E-115</v>
      </c>
      <c r="CI29" s="89">
        <v>3.38096549946132E-119</v>
      </c>
      <c r="CJ29" s="89">
        <v>8.9725439180513801E-123</v>
      </c>
      <c r="CK29" s="89">
        <v>2.3490978686966099E-126</v>
      </c>
      <c r="CL29" s="89">
        <v>6.0731716029347799E-130</v>
      </c>
      <c r="CM29" s="89">
        <v>1.5517924213958499E-133</v>
      </c>
      <c r="CN29" s="89">
        <v>3.9218627685678E-137</v>
      </c>
      <c r="CO29" s="89">
        <v>9.8106140376001897E-141</v>
      </c>
      <c r="CP29" s="89">
        <v>2.4306407367791899E-144</v>
      </c>
      <c r="CQ29" s="89">
        <v>5.9678349893613099E-148</v>
      </c>
      <c r="CR29" s="89">
        <v>1.45299886066131E-151</v>
      </c>
    </row>
    <row r="30" spans="3:96" ht="3" customHeight="1" x14ac:dyDescent="0.15">
      <c r="C30" s="88">
        <v>26</v>
      </c>
      <c r="D30" s="89">
        <v>1.0702567270334201E-48</v>
      </c>
      <c r="E30" s="89">
        <v>5.3293455025787899E-47</v>
      </c>
      <c r="F30" s="89">
        <v>2.6801235398434699E-45</v>
      </c>
      <c r="G30" s="89">
        <v>1.3264502611681201E-43</v>
      </c>
      <c r="H30" s="89">
        <v>6.4437343523493305E-42</v>
      </c>
      <c r="I30" s="89">
        <v>3.0623231407542198E-40</v>
      </c>
      <c r="J30" s="89">
        <v>1.41756384093842E-38</v>
      </c>
      <c r="K30" s="89">
        <v>6.3543539507235299E-37</v>
      </c>
      <c r="L30" s="89">
        <v>2.7358755147103702E-35</v>
      </c>
      <c r="M30" s="89">
        <v>1.11804056728869E-33</v>
      </c>
      <c r="N30" s="89">
        <v>4.2577397238270298E-32</v>
      </c>
      <c r="O30" s="89">
        <v>1.4651444081340801E-30</v>
      </c>
      <c r="P30" s="89">
        <v>4.2974843790063201E-29</v>
      </c>
      <c r="Q30" s="89">
        <v>9.38570023113729E-28</v>
      </c>
      <c r="R30" s="89">
        <v>9.5051028323174199E-27</v>
      </c>
      <c r="S30" s="89">
        <v>5.2770273549414596E-26</v>
      </c>
      <c r="T30" s="89">
        <v>1.92399952449524E-26</v>
      </c>
      <c r="U30" s="89">
        <v>3.87706703767925E-27</v>
      </c>
      <c r="V30" s="89">
        <v>5.6370494390627103E-28</v>
      </c>
      <c r="W30" s="89">
        <v>6.5992450747627002E-29</v>
      </c>
      <c r="X30" s="89">
        <v>6.5997576393761707E-30</v>
      </c>
      <c r="Y30" s="89">
        <v>5.8483151744897499E-31</v>
      </c>
      <c r="Z30" s="89">
        <v>4.70614118885263E-32</v>
      </c>
      <c r="AA30" s="89">
        <v>3.4995202227929202E-33</v>
      </c>
      <c r="AB30" s="89">
        <v>2.4359858579255E-34</v>
      </c>
      <c r="AC30" s="89">
        <v>1.6030813299699199E-35</v>
      </c>
      <c r="AD30" s="89">
        <v>1.0051153461192699E-36</v>
      </c>
      <c r="AE30" s="89">
        <v>6.0415569675843895E-38</v>
      </c>
      <c r="AF30" s="89">
        <v>3.4990248339119697E-39</v>
      </c>
      <c r="AG30" s="89">
        <v>1.9607471563146598E-40</v>
      </c>
      <c r="AH30" s="89">
        <v>1.0668115516366E-41</v>
      </c>
      <c r="AI30" s="89">
        <v>5.6523199086003497E-43</v>
      </c>
      <c r="AJ30" s="89">
        <v>2.9237000265095202E-44</v>
      </c>
      <c r="AK30" s="89">
        <v>1.47961335286467E-45</v>
      </c>
      <c r="AL30" s="89">
        <v>7.3399106541009099E-47</v>
      </c>
      <c r="AM30" s="89">
        <v>3.5749910491410601E-48</v>
      </c>
      <c r="AN30" s="89">
        <v>1.7120997687993599E-49</v>
      </c>
      <c r="AO30" s="89">
        <v>8.0725108584182102E-51</v>
      </c>
      <c r="AP30" s="89">
        <v>3.7515213688625303E-52</v>
      </c>
      <c r="AQ30" s="89">
        <v>1.72015014818784E-53</v>
      </c>
      <c r="AR30" s="89">
        <v>7.7889856011805595E-55</v>
      </c>
      <c r="AS30" s="89">
        <v>3.4858377568888102E-56</v>
      </c>
      <c r="AT30" s="89">
        <v>1.5430039275102301E-57</v>
      </c>
      <c r="AU30" s="89">
        <v>6.7600889786527596E-59</v>
      </c>
      <c r="AV30" s="89">
        <v>2.9331692641362698E-60</v>
      </c>
      <c r="AW30" s="89">
        <v>1.28736541061588E-61</v>
      </c>
      <c r="AY30" s="89">
        <v>9.7657816385179097E-110</v>
      </c>
      <c r="AZ30" s="89">
        <v>9.3277211469913102E-106</v>
      </c>
      <c r="BA30" s="89">
        <v>8.8172545330996095E-102</v>
      </c>
      <c r="BB30" s="89">
        <v>8.2331937574435898E-98</v>
      </c>
      <c r="BC30" s="89">
        <v>7.5774698944140305E-94</v>
      </c>
      <c r="BD30" s="89">
        <v>6.85425684970548E-90</v>
      </c>
      <c r="BE30" s="89">
        <v>6.0705324763659298E-86</v>
      </c>
      <c r="BF30" s="89">
        <v>5.23675451163087E-82</v>
      </c>
      <c r="BG30" s="89">
        <v>4.3676755035401698E-78</v>
      </c>
      <c r="BH30" s="89">
        <v>3.48332759514827E-74</v>
      </c>
      <c r="BI30" s="89">
        <v>2.6102152266897101E-70</v>
      </c>
      <c r="BJ30" s="89">
        <v>1.7827643043607E-66</v>
      </c>
      <c r="BK30" s="89">
        <v>1.04509073601861E-62</v>
      </c>
      <c r="BL30" s="89">
        <v>4.5317640196311204E-59</v>
      </c>
      <c r="BM30" s="89">
        <v>7.7601644931329703E-56</v>
      </c>
      <c r="BN30" s="89">
        <v>7.1967723651490998E-53</v>
      </c>
      <c r="BO30" s="89">
        <v>1.5714814618997099E-55</v>
      </c>
      <c r="BP30" s="89">
        <v>1.85774015371138E-58</v>
      </c>
      <c r="BQ30" s="89">
        <v>1.5762231262539399E-61</v>
      </c>
      <c r="BR30" s="89">
        <v>1.0745231166017601E-64</v>
      </c>
      <c r="BS30" s="89">
        <v>6.2507884482288199E-68</v>
      </c>
      <c r="BT30" s="89">
        <v>3.21995499180396E-71</v>
      </c>
      <c r="BU30" s="89">
        <v>1.5056437480431501E-74</v>
      </c>
      <c r="BV30" s="89">
        <v>6.50407404897587E-78</v>
      </c>
      <c r="BW30" s="89">
        <v>2.6295803871790598E-81</v>
      </c>
      <c r="BX30" s="89">
        <v>1.00493645625542E-84</v>
      </c>
      <c r="BY30" s="89">
        <v>3.65865579254059E-88</v>
      </c>
      <c r="BZ30" s="89">
        <v>1.2768463790632601E-91</v>
      </c>
      <c r="CA30" s="89">
        <v>4.2932868535456103E-95</v>
      </c>
      <c r="CB30" s="89">
        <v>1.39666461040391E-98</v>
      </c>
      <c r="CC30" s="89">
        <v>4.4112806232195203E-102</v>
      </c>
      <c r="CD30" s="89">
        <v>1.3567262774465999E-105</v>
      </c>
      <c r="CE30" s="89">
        <v>4.0735357037730598E-109</v>
      </c>
      <c r="CF30" s="89">
        <v>1.1965943283358399E-112</v>
      </c>
      <c r="CG30" s="89">
        <v>3.4453862092865399E-116</v>
      </c>
      <c r="CH30" s="89">
        <v>9.7400317853795796E-120</v>
      </c>
      <c r="CI30" s="89">
        <v>2.7073458680748899E-123</v>
      </c>
      <c r="CJ30" s="89">
        <v>7.4087424518331802E-127</v>
      </c>
      <c r="CK30" s="89">
        <v>1.9982839491121199E-130</v>
      </c>
      <c r="CL30" s="89">
        <v>5.3176953195641105E-134</v>
      </c>
      <c r="CM30" s="89">
        <v>1.39745968494884E-137</v>
      </c>
      <c r="CN30" s="89">
        <v>3.62962130435204E-141</v>
      </c>
      <c r="CO30" s="89">
        <v>9.3242051891180293E-145</v>
      </c>
      <c r="CP30" s="89">
        <v>2.3707354231535E-148</v>
      </c>
      <c r="CQ30" s="89">
        <v>5.96954229179681E-152</v>
      </c>
      <c r="CR30" s="89">
        <v>1.48964235027612E-155</v>
      </c>
    </row>
    <row r="31" spans="3:96" ht="7.5" customHeight="1" x14ac:dyDescent="0.15">
      <c r="C31" s="88">
        <v>27</v>
      </c>
      <c r="D31" s="89">
        <v>6.8541353997743805E-51</v>
      </c>
      <c r="E31" s="89">
        <v>3.3931864695365E-49</v>
      </c>
      <c r="F31" s="89">
        <v>1.6972296690768501E-47</v>
      </c>
      <c r="G31" s="89">
        <v>8.35117070716328E-46</v>
      </c>
      <c r="H31" s="89">
        <v>4.0313474780057998E-44</v>
      </c>
      <c r="I31" s="89">
        <v>1.9026780978304101E-42</v>
      </c>
      <c r="J31" s="89">
        <v>8.74081449524391E-41</v>
      </c>
      <c r="K31" s="89">
        <v>3.8850724992202E-39</v>
      </c>
      <c r="L31" s="89">
        <v>1.6567971509115901E-37</v>
      </c>
      <c r="M31" s="89">
        <v>6.6967247547910506E-36</v>
      </c>
      <c r="N31" s="89">
        <v>2.5175903646321601E-34</v>
      </c>
      <c r="O31" s="89">
        <v>8.5287193172227804E-33</v>
      </c>
      <c r="P31" s="89">
        <v>2.4516230735157899E-31</v>
      </c>
      <c r="Q31" s="89">
        <v>5.1980217344679302E-30</v>
      </c>
      <c r="R31" s="89">
        <v>4.90352185079684E-29</v>
      </c>
      <c r="S31" s="89">
        <v>2.5246660129367599E-28</v>
      </c>
      <c r="T31" s="89">
        <v>9.9207122497494003E-29</v>
      </c>
      <c r="U31" s="89">
        <v>2.1497449662532899E-29</v>
      </c>
      <c r="V31" s="89">
        <v>3.3471367375281597E-30</v>
      </c>
      <c r="W31" s="89">
        <v>4.1790285827680899E-31</v>
      </c>
      <c r="X31" s="89">
        <v>4.4405164012197601E-32</v>
      </c>
      <c r="Y31" s="89">
        <v>4.1665812146019102E-33</v>
      </c>
      <c r="Z31" s="89">
        <v>3.53932431051324E-34</v>
      </c>
      <c r="AA31" s="89">
        <v>2.7705210949972098E-35</v>
      </c>
      <c r="AB31" s="89">
        <v>2.0250232654393801E-36</v>
      </c>
      <c r="AC31" s="89">
        <v>1.39610399185829E-37</v>
      </c>
      <c r="AD31" s="89">
        <v>9.1511905935875494E-39</v>
      </c>
      <c r="AE31" s="89">
        <v>5.7395780206435696E-40</v>
      </c>
      <c r="AF31" s="89">
        <v>3.4624675750043998E-41</v>
      </c>
      <c r="AG31" s="89">
        <v>2.0177462590343001E-42</v>
      </c>
      <c r="AH31" s="89">
        <v>1.1399643797575501E-43</v>
      </c>
      <c r="AI31" s="89">
        <v>6.2630963905307098E-45</v>
      </c>
      <c r="AJ31" s="89">
        <v>3.3550337782511799E-46</v>
      </c>
      <c r="AK31" s="89">
        <v>1.7562864128677899E-47</v>
      </c>
      <c r="AL31" s="89">
        <v>9.0019522221470798E-49</v>
      </c>
      <c r="AM31" s="89">
        <v>4.5255015222985296E-50</v>
      </c>
      <c r="AN31" s="89">
        <v>2.2348166295093701E-51</v>
      </c>
      <c r="AO31" s="89">
        <v>1.0855340329157301E-52</v>
      </c>
      <c r="AP31" s="89">
        <v>5.19264358168082E-54</v>
      </c>
      <c r="AQ31" s="89">
        <v>2.4487215952411201E-55</v>
      </c>
      <c r="AR31" s="89">
        <v>1.1394917565230299E-56</v>
      </c>
      <c r="AS31" s="89">
        <v>5.23694421651265E-58</v>
      </c>
      <c r="AT31" s="89">
        <v>2.3789106137993701E-59</v>
      </c>
      <c r="AU31" s="89">
        <v>1.0688553278533699E-60</v>
      </c>
      <c r="AV31" s="89">
        <v>4.7532306904114104E-62</v>
      </c>
      <c r="AW31" s="89">
        <v>2.1378913558924099E-63</v>
      </c>
      <c r="AY31" s="89">
        <v>3.2210823877749599E-114</v>
      </c>
      <c r="AZ31" s="89">
        <v>3.0759275796470402E-110</v>
      </c>
      <c r="BA31" s="89">
        <v>2.9068676384316101E-106</v>
      </c>
      <c r="BB31" s="89">
        <v>2.7135031659275499E-102</v>
      </c>
      <c r="BC31" s="89">
        <v>2.4964813394012101E-98</v>
      </c>
      <c r="BD31" s="89">
        <v>2.2571959654023001E-94</v>
      </c>
      <c r="BE31" s="89">
        <v>1.99797439325399E-90</v>
      </c>
      <c r="BF31" s="89">
        <v>1.7223023859010599E-86</v>
      </c>
      <c r="BG31" s="89">
        <v>1.435094689472E-82</v>
      </c>
      <c r="BH31" s="89">
        <v>1.1430209142655699E-78</v>
      </c>
      <c r="BI31" s="89">
        <v>8.5489852593666099E-75</v>
      </c>
      <c r="BJ31" s="89">
        <v>5.82167656735106E-71</v>
      </c>
      <c r="BK31" s="89">
        <v>3.3946668280472899E-67</v>
      </c>
      <c r="BL31" s="89">
        <v>1.45335002669968E-63</v>
      </c>
      <c r="BM31" s="89">
        <v>2.3087996412429299E-60</v>
      </c>
      <c r="BN31" s="89">
        <v>1.97455090052543E-57</v>
      </c>
      <c r="BO31" s="89">
        <v>4.6727040059519099E-60</v>
      </c>
      <c r="BP31" s="89">
        <v>5.9513632066221305E-63</v>
      </c>
      <c r="BQ31" s="89">
        <v>5.4125733203620496E-66</v>
      </c>
      <c r="BR31" s="89">
        <v>3.9374263944457301E-69</v>
      </c>
      <c r="BS31" s="89">
        <v>2.4345814417472499E-72</v>
      </c>
      <c r="BT31" s="89">
        <v>1.32832484236501E-75</v>
      </c>
      <c r="BU31" s="89">
        <v>6.5580579003101E-79</v>
      </c>
      <c r="BV31" s="89">
        <v>2.9826954065243902E-82</v>
      </c>
      <c r="BW31" s="89">
        <v>1.26640191575776E-85</v>
      </c>
      <c r="BX31" s="89">
        <v>5.07084407500453E-89</v>
      </c>
      <c r="BY31" s="89">
        <v>1.9302116542399399E-92</v>
      </c>
      <c r="BZ31" s="89">
        <v>7.0295575574525797E-96</v>
      </c>
      <c r="CA31" s="89">
        <v>2.46217511724056E-99</v>
      </c>
      <c r="CB31" s="89">
        <v>8.3302091616012198E-103</v>
      </c>
      <c r="CC31" s="89">
        <v>2.73220073479771E-106</v>
      </c>
      <c r="CD31" s="89">
        <v>8.7140895853848097E-110</v>
      </c>
      <c r="CE31" s="89">
        <v>2.7097177525167301E-113</v>
      </c>
      <c r="CF31" s="89">
        <v>8.2338275579452294E-117</v>
      </c>
      <c r="CG31" s="89">
        <v>2.4496800757514798E-120</v>
      </c>
      <c r="CH31" s="89">
        <v>7.1481587334273001E-124</v>
      </c>
      <c r="CI31" s="89">
        <v>2.0488683553160501E-127</v>
      </c>
      <c r="CJ31" s="89">
        <v>5.7763203492954502E-131</v>
      </c>
      <c r="CK31" s="89">
        <v>1.6037028770179601E-134</v>
      </c>
      <c r="CL31" s="89">
        <v>4.38929785956972E-138</v>
      </c>
      <c r="CM31" s="89">
        <v>1.1854423041154001E-141</v>
      </c>
      <c r="CN31" s="89">
        <v>3.1619477263962301E-145</v>
      </c>
      <c r="CO31" s="89">
        <v>8.3359819704234507E-149</v>
      </c>
      <c r="CP31" s="89">
        <v>2.1736733834320798E-152</v>
      </c>
      <c r="CQ31" s="89">
        <v>5.6097996182573601E-156</v>
      </c>
      <c r="CR31" s="89">
        <v>1.43392592592311E-159</v>
      </c>
    </row>
    <row r="32" spans="3:96" ht="7.5" customHeight="1" x14ac:dyDescent="0.15">
      <c r="C32" s="88">
        <v>28</v>
      </c>
      <c r="D32" s="89">
        <v>4.2961294282812604E-53</v>
      </c>
      <c r="E32" s="89">
        <v>2.1152560963298899E-51</v>
      </c>
      <c r="F32" s="89">
        <v>1.05274057186388E-49</v>
      </c>
      <c r="G32" s="89">
        <v>5.1520849169924901E-48</v>
      </c>
      <c r="H32" s="89">
        <v>2.4725146883944501E-46</v>
      </c>
      <c r="I32" s="89">
        <v>1.15949051113392E-44</v>
      </c>
      <c r="J32" s="89">
        <v>5.2890539371088598E-43</v>
      </c>
      <c r="K32" s="89">
        <v>2.3323540894495701E-41</v>
      </c>
      <c r="L32" s="89">
        <v>9.8579724956589606E-40</v>
      </c>
      <c r="M32" s="89">
        <v>3.9438872638035198E-38</v>
      </c>
      <c r="N32" s="89">
        <v>1.46489356983431E-36</v>
      </c>
      <c r="O32" s="89">
        <v>4.8902159737632998E-35</v>
      </c>
      <c r="P32" s="89">
        <v>1.3793730529681E-33</v>
      </c>
      <c r="Q32" s="89">
        <v>2.8449044917231599E-32</v>
      </c>
      <c r="R32" s="89">
        <v>2.5139415146106202E-31</v>
      </c>
      <c r="S32" s="89">
        <v>1.20819026739656E-30</v>
      </c>
      <c r="T32" s="89">
        <v>5.08418312057398E-31</v>
      </c>
      <c r="U32" s="89">
        <v>1.17842529660703E-31</v>
      </c>
      <c r="V32" s="89">
        <v>1.9558746056220899E-32</v>
      </c>
      <c r="W32" s="89">
        <v>2.5940094414994499E-33</v>
      </c>
      <c r="X32" s="89">
        <v>2.9183123495684302E-34</v>
      </c>
      <c r="Y32" s="89">
        <v>2.8905000406071299E-35</v>
      </c>
      <c r="Z32" s="89">
        <v>2.5847406818147301E-36</v>
      </c>
      <c r="AA32" s="89">
        <v>2.12459607235198E-37</v>
      </c>
      <c r="AB32" s="89">
        <v>1.6269466481888999E-38</v>
      </c>
      <c r="AC32" s="89">
        <v>1.17269330115892E-39</v>
      </c>
      <c r="AD32" s="89">
        <v>8.0211780078671702E-41</v>
      </c>
      <c r="AE32" s="89">
        <v>5.2404915272128497E-42</v>
      </c>
      <c r="AF32" s="89">
        <v>3.28780969385538E-43</v>
      </c>
      <c r="AG32" s="89">
        <v>1.9896061175171001E-44</v>
      </c>
      <c r="AH32" s="89">
        <v>1.16565440459582E-45</v>
      </c>
      <c r="AI32" s="89">
        <v>6.6326441713872997E-47</v>
      </c>
      <c r="AJ32" s="89">
        <v>3.6753025552115002E-48</v>
      </c>
      <c r="AK32" s="89">
        <v>1.98794466822105E-49</v>
      </c>
      <c r="AL32" s="89">
        <v>1.05172905792468E-50</v>
      </c>
      <c r="AM32" s="89">
        <v>5.4521269740744503E-52</v>
      </c>
      <c r="AN32" s="89">
        <v>2.7737855868061599E-53</v>
      </c>
      <c r="AO32" s="89">
        <v>1.3868496588516099E-54</v>
      </c>
      <c r="AP32" s="89">
        <v>6.8229801871202797E-56</v>
      </c>
      <c r="AQ32" s="89">
        <v>3.3066564715200899E-57</v>
      </c>
      <c r="AR32" s="89">
        <v>1.58018320428142E-58</v>
      </c>
      <c r="AS32" s="89">
        <v>7.4528085730079101E-60</v>
      </c>
      <c r="AT32" s="89">
        <v>3.4720059332668003E-61</v>
      </c>
      <c r="AU32" s="89">
        <v>1.59885964709122E-62</v>
      </c>
      <c r="AV32" s="89">
        <v>7.2830273058154297E-64</v>
      </c>
      <c r="AW32" s="89">
        <v>3.3550467237686901E-65</v>
      </c>
      <c r="AY32" s="89">
        <v>1.04577593380292E-118</v>
      </c>
      <c r="AZ32" s="89">
        <v>9.9844682244775504E-115</v>
      </c>
      <c r="BA32" s="89">
        <v>9.4335237264399003E-111</v>
      </c>
      <c r="BB32" s="89">
        <v>8.8036070476756598E-107</v>
      </c>
      <c r="BC32" s="89">
        <v>8.0968534830582199E-103</v>
      </c>
      <c r="BD32" s="89">
        <v>7.3178419945529906E-99</v>
      </c>
      <c r="BE32" s="89">
        <v>6.4742066092791095E-95</v>
      </c>
      <c r="BF32" s="89">
        <v>5.5773709027833603E-91</v>
      </c>
      <c r="BG32" s="89">
        <v>4.6434299666671E-87</v>
      </c>
      <c r="BH32" s="89">
        <v>3.6942095316223397E-83</v>
      </c>
      <c r="BI32" s="89">
        <v>2.7585383950897702E-79</v>
      </c>
      <c r="BJ32" s="89">
        <v>1.8737787155713599E-75</v>
      </c>
      <c r="BK32" s="89">
        <v>1.0876711567557101E-71</v>
      </c>
      <c r="BL32" s="89">
        <v>4.6057427022486504E-68</v>
      </c>
      <c r="BM32" s="89">
        <v>6.82335791283109E-65</v>
      </c>
      <c r="BN32" s="89">
        <v>5.4141552027351401E-62</v>
      </c>
      <c r="BO32" s="89">
        <v>1.38025920152796E-64</v>
      </c>
      <c r="BP32" s="89">
        <v>1.8842530929737501E-67</v>
      </c>
      <c r="BQ32" s="89">
        <v>1.82864885922763E-70</v>
      </c>
      <c r="BR32" s="89">
        <v>1.4139686957136501E-73</v>
      </c>
      <c r="BS32" s="89">
        <v>9.2605365156048801E-77</v>
      </c>
      <c r="BT32" s="89">
        <v>5.3350960553438402E-80</v>
      </c>
      <c r="BU32" s="89">
        <v>2.7734232825893599E-83</v>
      </c>
      <c r="BV32" s="89">
        <v>1.32478832740401E-86</v>
      </c>
      <c r="BW32" s="89">
        <v>5.8938789699077496E-90</v>
      </c>
      <c r="BX32" s="89">
        <v>2.4676656489702099E-93</v>
      </c>
      <c r="BY32" s="89">
        <v>9.8027945319160103E-97</v>
      </c>
      <c r="BZ32" s="89">
        <v>3.71914688238801E-100</v>
      </c>
      <c r="CA32" s="89">
        <v>1.35486861273526E-103</v>
      </c>
      <c r="CB32" s="89">
        <v>4.7604044096459298E-107</v>
      </c>
      <c r="CC32" s="89">
        <v>1.6192183619957201E-110</v>
      </c>
      <c r="CD32" s="89">
        <v>5.3488222455619601E-114</v>
      </c>
      <c r="CE32" s="89">
        <v>1.7206036093541699E-117</v>
      </c>
      <c r="CF32" s="89">
        <v>5.4024585246446704E-121</v>
      </c>
      <c r="CG32" s="89">
        <v>1.6591123884284301E-124</v>
      </c>
      <c r="CH32" s="89">
        <v>4.9924056125113498E-128</v>
      </c>
      <c r="CI32" s="89">
        <v>1.4742714089128499E-131</v>
      </c>
      <c r="CJ32" s="89">
        <v>4.2784310263719599E-135</v>
      </c>
      <c r="CK32" s="89">
        <v>1.22171765569695E-138</v>
      </c>
      <c r="CL32" s="89">
        <v>3.43652330714715E-142</v>
      </c>
      <c r="CM32" s="89">
        <v>9.5315554439244304E-146</v>
      </c>
      <c r="CN32" s="89">
        <v>2.6091300263691502E-149</v>
      </c>
      <c r="CO32" s="89">
        <v>7.0545528619683101E-153</v>
      </c>
      <c r="CP32" s="89">
        <v>1.8854151176563799E-156</v>
      </c>
      <c r="CQ32" s="89">
        <v>4.98426955165331E-160</v>
      </c>
      <c r="CR32" s="89">
        <v>1.3042997506753599E-163</v>
      </c>
    </row>
    <row r="33" spans="1:1429" ht="7.5" customHeight="1" x14ac:dyDescent="0.15">
      <c r="C33" s="88">
        <v>29</v>
      </c>
      <c r="D33" s="89">
        <v>2.6433022345672798E-55</v>
      </c>
      <c r="E33" s="89">
        <v>1.294791085528E-53</v>
      </c>
      <c r="F33" s="89">
        <v>6.4140376474486203E-52</v>
      </c>
      <c r="G33" s="89">
        <v>3.12324115015877E-50</v>
      </c>
      <c r="H33" s="89">
        <v>1.4906749441713301E-48</v>
      </c>
      <c r="I33" s="89">
        <v>6.9487429122517495E-47</v>
      </c>
      <c r="J33" s="89">
        <v>3.1487544319578902E-45</v>
      </c>
      <c r="K33" s="89">
        <v>1.37829218745741E-43</v>
      </c>
      <c r="L33" s="89">
        <v>5.7769396844185296E-42</v>
      </c>
      <c r="M33" s="89">
        <v>2.2890176049086301E-40</v>
      </c>
      <c r="N33" s="89">
        <v>8.4062074918884101E-39</v>
      </c>
      <c r="O33" s="89">
        <v>2.7676616711336401E-37</v>
      </c>
      <c r="P33" s="89">
        <v>7.6686312852823497E-36</v>
      </c>
      <c r="Q33" s="89">
        <v>1.54110596962406E-34</v>
      </c>
      <c r="R33" s="89">
        <v>1.28197060060185E-33</v>
      </c>
      <c r="S33" s="89">
        <v>5.7835357265224097E-33</v>
      </c>
      <c r="T33" s="89">
        <v>2.5918909776990101E-33</v>
      </c>
      <c r="U33" s="89">
        <v>6.3961416990282598E-34</v>
      </c>
      <c r="V33" s="89">
        <v>1.12709947680198E-34</v>
      </c>
      <c r="W33" s="89">
        <v>1.5822921049101601E-35</v>
      </c>
      <c r="X33" s="89">
        <v>1.8788377292560899E-36</v>
      </c>
      <c r="Y33" s="89">
        <v>1.95890177930556E-37</v>
      </c>
      <c r="Z33" s="89">
        <v>1.8393833895578601E-38</v>
      </c>
      <c r="AA33" s="89">
        <v>1.5840492364194899E-39</v>
      </c>
      <c r="AB33" s="89">
        <v>1.2682485222896001E-40</v>
      </c>
      <c r="AC33" s="89">
        <v>9.5395623889379506E-42</v>
      </c>
      <c r="AD33" s="89">
        <v>6.7972686988513198E-43</v>
      </c>
      <c r="AE33" s="89">
        <v>4.6186849437468602E-44</v>
      </c>
      <c r="AF33" s="89">
        <v>3.0092150939243303E-45</v>
      </c>
      <c r="AG33" s="89">
        <v>1.8884751215097999E-46</v>
      </c>
      <c r="AH33" s="89">
        <v>1.1459122524303901E-47</v>
      </c>
      <c r="AI33" s="89">
        <v>6.74502737559352E-49</v>
      </c>
      <c r="AJ33" s="89">
        <v>3.8620531520776702E-50</v>
      </c>
      <c r="AK33" s="89">
        <v>2.1562622892585299E-51</v>
      </c>
      <c r="AL33" s="89">
        <v>1.1763750119943099E-52</v>
      </c>
      <c r="AM33" s="89">
        <v>6.2827660413578602E-54</v>
      </c>
      <c r="AN33" s="89">
        <v>3.2902041604908597E-55</v>
      </c>
      <c r="AO33" s="89">
        <v>1.6919519402182999E-56</v>
      </c>
      <c r="AP33" s="89">
        <v>8.5547020769023696E-58</v>
      </c>
      <c r="AQ33" s="89">
        <v>4.2576863602793601E-59</v>
      </c>
      <c r="AR33" s="89">
        <v>2.0880662190855999E-60</v>
      </c>
      <c r="AS33" s="89">
        <v>1.0100036075932601E-61</v>
      </c>
      <c r="AT33" s="89">
        <v>4.8225611282364302E-63</v>
      </c>
      <c r="AU33" s="89">
        <v>2.2748008585681601E-64</v>
      </c>
      <c r="AV33" s="89">
        <v>1.0608039122584399E-65</v>
      </c>
      <c r="AW33" s="89">
        <v>5.00242781526259E-67</v>
      </c>
      <c r="AY33" s="89">
        <v>3.3499760972087702E-123</v>
      </c>
      <c r="AZ33" s="89">
        <v>3.1977453621864699E-119</v>
      </c>
      <c r="BA33" s="89">
        <v>3.0206361209272701E-115</v>
      </c>
      <c r="BB33" s="89">
        <v>2.81821974006449E-111</v>
      </c>
      <c r="BC33" s="89">
        <v>2.59119158966776E-107</v>
      </c>
      <c r="BD33" s="89">
        <v>2.3410352955086399E-103</v>
      </c>
      <c r="BE33" s="89">
        <v>2.0702196332327301E-99</v>
      </c>
      <c r="BF33" s="89">
        <v>1.7824347460516602E-95</v>
      </c>
      <c r="BG33" s="89">
        <v>1.4828752367484101E-91</v>
      </c>
      <c r="BH33" s="89">
        <v>1.1785792518930499E-87</v>
      </c>
      <c r="BI33" s="89">
        <v>8.7883456728901504E-84</v>
      </c>
      <c r="BJ33" s="89">
        <v>5.9566514515916898E-80</v>
      </c>
      <c r="BK33" s="89">
        <v>3.4441529254656497E-76</v>
      </c>
      <c r="BL33" s="89">
        <v>1.44455246891823E-72</v>
      </c>
      <c r="BM33" s="89">
        <v>2.0048865883974799E-69</v>
      </c>
      <c r="BN33" s="89">
        <v>1.48368534372734E-66</v>
      </c>
      <c r="BO33" s="89">
        <v>4.0538193996959797E-69</v>
      </c>
      <c r="BP33" s="89">
        <v>5.9050424518666196E-72</v>
      </c>
      <c r="BQ33" s="89">
        <v>6.0912309465698499E-75</v>
      </c>
      <c r="BR33" s="89">
        <v>4.9888629179348902E-78</v>
      </c>
      <c r="BS33" s="89">
        <v>3.45014032668551E-81</v>
      </c>
      <c r="BT33" s="89">
        <v>2.0929856801869698E-84</v>
      </c>
      <c r="BU33" s="89">
        <v>1.1427799106356701E-87</v>
      </c>
      <c r="BV33" s="89">
        <v>5.72023596114531E-91</v>
      </c>
      <c r="BW33" s="89">
        <v>2.6611875554098101E-94</v>
      </c>
      <c r="BX33" s="89">
        <v>1.16286703607063E-97</v>
      </c>
      <c r="BY33" s="89">
        <v>4.8127553361799802E-101</v>
      </c>
      <c r="BZ33" s="89">
        <v>1.8992338774756299E-104</v>
      </c>
      <c r="CA33" s="89">
        <v>7.1856903214684498E-108</v>
      </c>
      <c r="CB33" s="89">
        <v>2.6184512899128701E-111</v>
      </c>
      <c r="CC33" s="89">
        <v>9.2251142902584195E-115</v>
      </c>
      <c r="CD33" s="89">
        <v>3.1525748199382698E-118</v>
      </c>
      <c r="CE33" s="89">
        <v>1.04794682170901E-121</v>
      </c>
      <c r="CF33" s="89">
        <v>3.3965891836058098E-125</v>
      </c>
      <c r="CG33" s="89">
        <v>1.07570032239322E-128</v>
      </c>
      <c r="CH33" s="89">
        <v>3.3349257065258403E-132</v>
      </c>
      <c r="CI33" s="89">
        <v>1.01376031662534E-135</v>
      </c>
      <c r="CJ33" s="89">
        <v>3.0259827124169499E-139</v>
      </c>
      <c r="CK33" s="89">
        <v>8.8805384681137095E-143</v>
      </c>
      <c r="CL33" s="89">
        <v>2.56539999266258E-146</v>
      </c>
      <c r="CM33" s="89">
        <v>7.3023826614133698E-150</v>
      </c>
      <c r="CN33" s="89">
        <v>2.05009867649757E-153</v>
      </c>
      <c r="CO33" s="89">
        <v>5.6813868523426603E-157</v>
      </c>
      <c r="CP33" s="89">
        <v>1.55538742990853E-160</v>
      </c>
      <c r="CQ33" s="89">
        <v>4.2095250782981502E-164</v>
      </c>
      <c r="CR33" s="89">
        <v>1.12713252587489E-167</v>
      </c>
    </row>
    <row r="34" spans="1:1429" ht="7.5" customHeight="1" x14ac:dyDescent="0.15">
      <c r="C34" s="88">
        <v>30</v>
      </c>
      <c r="D34" s="89">
        <v>1.6294556251666399E-57</v>
      </c>
      <c r="E34" s="89">
        <v>7.9351068353537399E-56</v>
      </c>
      <c r="F34" s="89">
        <v>3.91000970357583E-54</v>
      </c>
      <c r="G34" s="89">
        <v>1.8931640596307999E-52</v>
      </c>
      <c r="H34" s="89">
        <v>8.9808520402153506E-51</v>
      </c>
      <c r="I34" s="89">
        <v>4.1588555090600498E-49</v>
      </c>
      <c r="J34" s="89">
        <v>1.87100887302964E-47</v>
      </c>
      <c r="K34" s="89">
        <v>8.1250191303779298E-46</v>
      </c>
      <c r="L34" s="89">
        <v>3.37536141416132E-44</v>
      </c>
      <c r="M34" s="89">
        <v>1.3239847780175499E-42</v>
      </c>
      <c r="N34" s="89">
        <v>4.8054006618120602E-41</v>
      </c>
      <c r="O34" s="89">
        <v>1.55992710480446E-39</v>
      </c>
      <c r="P34" s="89">
        <v>4.2453637819253198E-38</v>
      </c>
      <c r="Q34" s="89">
        <v>8.3167555481560195E-37</v>
      </c>
      <c r="R34" s="89">
        <v>6.5398258646594202E-36</v>
      </c>
      <c r="S34" s="89">
        <v>2.7826341983036599E-35</v>
      </c>
      <c r="T34" s="89">
        <v>1.3219618780913101E-35</v>
      </c>
      <c r="U34" s="89">
        <v>3.4600913612920399E-36</v>
      </c>
      <c r="V34" s="89">
        <v>6.4522856676892499E-37</v>
      </c>
      <c r="W34" s="89">
        <v>9.5606856398327398E-38</v>
      </c>
      <c r="X34" s="89">
        <v>1.19519954583322E-38</v>
      </c>
      <c r="Y34" s="89">
        <v>1.3088152516364201E-39</v>
      </c>
      <c r="Z34" s="89">
        <v>1.28793367208831E-40</v>
      </c>
      <c r="AA34" s="89">
        <v>1.1600039103729501E-41</v>
      </c>
      <c r="AB34" s="89">
        <v>9.6949709914036802E-43</v>
      </c>
      <c r="AC34" s="89">
        <v>7.5991644549972202E-44</v>
      </c>
      <c r="AD34" s="89">
        <v>5.6333570290678396E-45</v>
      </c>
      <c r="AE34" s="89">
        <v>3.9764713141883701E-46</v>
      </c>
      <c r="AF34" s="89">
        <v>2.6876754756528101E-47</v>
      </c>
      <c r="AG34" s="89">
        <v>1.74750390786656E-48</v>
      </c>
      <c r="AH34" s="89">
        <v>1.0972829527959501E-49</v>
      </c>
      <c r="AI34" s="89">
        <v>6.6760999423582598E-51</v>
      </c>
      <c r="AJ34" s="89">
        <v>3.9470434011572697E-52</v>
      </c>
      <c r="AK34" s="89">
        <v>2.2732171292083898E-53</v>
      </c>
      <c r="AL34" s="89">
        <v>1.2781089289349499E-54</v>
      </c>
      <c r="AM34" s="89">
        <v>7.0287238168815396E-56</v>
      </c>
      <c r="AN34" s="89">
        <v>3.7869922530688998E-57</v>
      </c>
      <c r="AO34" s="89">
        <v>2.00201783810332E-58</v>
      </c>
      <c r="AP34" s="89">
        <v>1.03985750662753E-59</v>
      </c>
      <c r="AQ34" s="89">
        <v>5.3128695949726099E-61</v>
      </c>
      <c r="AR34" s="89">
        <v>2.6730026379275102E-62</v>
      </c>
      <c r="AS34" s="89">
        <v>1.32557754788999E-63</v>
      </c>
      <c r="AT34" s="89">
        <v>6.4852666570060603E-65</v>
      </c>
      <c r="AU34" s="89">
        <v>3.1326690312788602E-66</v>
      </c>
      <c r="AV34" s="89">
        <v>1.4951770060381601E-67</v>
      </c>
      <c r="AW34" s="89">
        <v>7.21616175382568E-69</v>
      </c>
      <c r="AY34" s="89">
        <v>1.0609164092316901E-127</v>
      </c>
      <c r="AZ34" s="89">
        <v>1.0125054176796299E-123</v>
      </c>
      <c r="BA34" s="89">
        <v>9.5621832785023101E-120</v>
      </c>
      <c r="BB34" s="89">
        <v>8.9191796307925306E-116</v>
      </c>
      <c r="BC34" s="89">
        <v>8.1982852299705497E-112</v>
      </c>
      <c r="BD34" s="89">
        <v>7.4042530641095194E-108</v>
      </c>
      <c r="BE34" s="89">
        <v>6.54497276332342E-104</v>
      </c>
      <c r="BF34" s="89">
        <v>5.6322201174504096E-100</v>
      </c>
      <c r="BG34" s="89">
        <v>4.68255377846901E-96</v>
      </c>
      <c r="BH34" s="89">
        <v>3.7183869925698298E-92</v>
      </c>
      <c r="BI34" s="89">
        <v>2.7692677436090299E-88</v>
      </c>
      <c r="BJ34" s="89">
        <v>1.8734079406034199E-84</v>
      </c>
      <c r="BK34" s="89">
        <v>1.07951308627729E-80</v>
      </c>
      <c r="BL34" s="89">
        <v>4.4898381355633896E-77</v>
      </c>
      <c r="BM34" s="89">
        <v>5.8610994047070799E-74</v>
      </c>
      <c r="BN34" s="89">
        <v>4.0637220936364698E-71</v>
      </c>
      <c r="BO34" s="89">
        <v>1.1846596954378201E-73</v>
      </c>
      <c r="BP34" s="89">
        <v>1.83409349437934E-76</v>
      </c>
      <c r="BQ34" s="89">
        <v>2.0039191361292799E-79</v>
      </c>
      <c r="BR34" s="89">
        <v>1.73306842951748E-82</v>
      </c>
      <c r="BS34" s="89">
        <v>1.2620701681614301E-85</v>
      </c>
      <c r="BT34" s="89">
        <v>8.0417728753457705E-89</v>
      </c>
      <c r="BU34" s="89">
        <v>4.6014087476054997E-92</v>
      </c>
      <c r="BV34" s="89">
        <v>2.4086525503467301E-95</v>
      </c>
      <c r="BW34" s="89">
        <v>1.1695864997413701E-98</v>
      </c>
      <c r="BX34" s="89">
        <v>5.3249435422860201E-102</v>
      </c>
      <c r="BY34" s="89">
        <v>2.2924387393323801E-105</v>
      </c>
      <c r="BZ34" s="89">
        <v>9.3960543997882301E-109</v>
      </c>
      <c r="CA34" s="89">
        <v>3.6871475676196401E-112</v>
      </c>
      <c r="CB34" s="89">
        <v>1.39173396924702E-115</v>
      </c>
      <c r="CC34" s="89">
        <v>5.0727874671477403E-119</v>
      </c>
      <c r="CD34" s="89">
        <v>1.7914800988993901E-122</v>
      </c>
      <c r="CE34" s="89">
        <v>6.1474885427279398E-126</v>
      </c>
      <c r="CF34" s="89">
        <v>2.0548610282568501E-129</v>
      </c>
      <c r="CG34" s="89">
        <v>6.7051266295353101E-133</v>
      </c>
      <c r="CH34" s="89">
        <v>2.1399191103745701E-136</v>
      </c>
      <c r="CI34" s="89">
        <v>6.6908786632737297E-140</v>
      </c>
      <c r="CJ34" s="89">
        <v>2.0526373630039901E-143</v>
      </c>
      <c r="CK34" s="89">
        <v>6.1867518912220601E-147</v>
      </c>
      <c r="CL34" s="89">
        <v>1.83422569737629E-150</v>
      </c>
      <c r="CM34" s="89">
        <v>5.3548694746392501E-154</v>
      </c>
      <c r="CN34" s="89">
        <v>1.54089303424844E-157</v>
      </c>
      <c r="CO34" s="89">
        <v>4.3742713612396703E-161</v>
      </c>
      <c r="CP34" s="89">
        <v>1.2260162214684899E-164</v>
      </c>
      <c r="CQ34" s="89">
        <v>3.3951674466783298E-168</v>
      </c>
      <c r="CR34" s="89">
        <v>9.2971489402670505E-172</v>
      </c>
    </row>
    <row r="35" spans="1:1429" ht="7.5" customHeight="1" x14ac:dyDescent="0.15">
      <c r="BBY35" s="171"/>
    </row>
    <row r="36" spans="1:1429" ht="7.5" customHeight="1" x14ac:dyDescent="0.15">
      <c r="A36" s="111"/>
      <c r="B36" s="111"/>
      <c r="C36" s="111"/>
      <c r="D36" s="112">
        <v>1</v>
      </c>
      <c r="E36" s="112">
        <f>D36+1</f>
        <v>2</v>
      </c>
      <c r="F36" s="112">
        <f t="shared" ref="F36:BQ36" si="0">E36+1</f>
        <v>3</v>
      </c>
      <c r="G36" s="112">
        <f t="shared" si="0"/>
        <v>4</v>
      </c>
      <c r="H36" s="112">
        <f t="shared" si="0"/>
        <v>5</v>
      </c>
      <c r="I36" s="112">
        <f t="shared" si="0"/>
        <v>6</v>
      </c>
      <c r="J36" s="112">
        <f t="shared" si="0"/>
        <v>7</v>
      </c>
      <c r="K36" s="112">
        <f t="shared" si="0"/>
        <v>8</v>
      </c>
      <c r="L36" s="112">
        <f t="shared" si="0"/>
        <v>9</v>
      </c>
      <c r="M36" s="112">
        <f t="shared" si="0"/>
        <v>10</v>
      </c>
      <c r="N36" s="112">
        <f t="shared" si="0"/>
        <v>11</v>
      </c>
      <c r="O36" s="112">
        <f t="shared" si="0"/>
        <v>12</v>
      </c>
      <c r="P36" s="112">
        <f t="shared" si="0"/>
        <v>13</v>
      </c>
      <c r="Q36" s="112">
        <f t="shared" si="0"/>
        <v>14</v>
      </c>
      <c r="R36" s="112">
        <f t="shared" si="0"/>
        <v>15</v>
      </c>
      <c r="S36" s="112">
        <f t="shared" si="0"/>
        <v>16</v>
      </c>
      <c r="T36" s="112">
        <f t="shared" si="0"/>
        <v>17</v>
      </c>
      <c r="U36" s="112">
        <f t="shared" si="0"/>
        <v>18</v>
      </c>
      <c r="V36" s="112">
        <f t="shared" si="0"/>
        <v>19</v>
      </c>
      <c r="W36" s="112">
        <f t="shared" si="0"/>
        <v>20</v>
      </c>
      <c r="X36" s="112">
        <f t="shared" si="0"/>
        <v>21</v>
      </c>
      <c r="Y36" s="112">
        <f t="shared" si="0"/>
        <v>22</v>
      </c>
      <c r="Z36" s="112">
        <f t="shared" si="0"/>
        <v>23</v>
      </c>
      <c r="AA36" s="112">
        <f t="shared" si="0"/>
        <v>24</v>
      </c>
      <c r="AB36" s="112">
        <f t="shared" si="0"/>
        <v>25</v>
      </c>
      <c r="AC36" s="112">
        <f t="shared" si="0"/>
        <v>26</v>
      </c>
      <c r="AD36" s="112">
        <f t="shared" si="0"/>
        <v>27</v>
      </c>
      <c r="AE36" s="112">
        <f t="shared" si="0"/>
        <v>28</v>
      </c>
      <c r="AF36" s="112">
        <f t="shared" si="0"/>
        <v>29</v>
      </c>
      <c r="AG36" s="112">
        <f t="shared" si="0"/>
        <v>30</v>
      </c>
      <c r="AH36" s="112">
        <f t="shared" si="0"/>
        <v>31</v>
      </c>
      <c r="AI36" s="112">
        <f t="shared" si="0"/>
        <v>32</v>
      </c>
      <c r="AJ36" s="112">
        <f t="shared" si="0"/>
        <v>33</v>
      </c>
      <c r="AK36" s="112">
        <f t="shared" si="0"/>
        <v>34</v>
      </c>
      <c r="AL36" s="112">
        <f t="shared" si="0"/>
        <v>35</v>
      </c>
      <c r="AM36" s="112">
        <f t="shared" si="0"/>
        <v>36</v>
      </c>
      <c r="AN36" s="112">
        <f t="shared" si="0"/>
        <v>37</v>
      </c>
      <c r="AO36" s="112">
        <f t="shared" si="0"/>
        <v>38</v>
      </c>
      <c r="AP36" s="112">
        <f t="shared" si="0"/>
        <v>39</v>
      </c>
      <c r="AQ36" s="112">
        <f t="shared" si="0"/>
        <v>40</v>
      </c>
      <c r="AR36" s="112">
        <f t="shared" si="0"/>
        <v>41</v>
      </c>
      <c r="AS36" s="112">
        <f t="shared" si="0"/>
        <v>42</v>
      </c>
      <c r="AT36" s="112">
        <f t="shared" si="0"/>
        <v>43</v>
      </c>
      <c r="AU36" s="112">
        <f t="shared" si="0"/>
        <v>44</v>
      </c>
      <c r="AV36" s="112">
        <f t="shared" si="0"/>
        <v>45</v>
      </c>
      <c r="AW36" s="112">
        <f t="shared" si="0"/>
        <v>46</v>
      </c>
      <c r="AX36" s="112">
        <f t="shared" si="0"/>
        <v>47</v>
      </c>
      <c r="AY36" s="112">
        <f t="shared" si="0"/>
        <v>48</v>
      </c>
      <c r="AZ36" s="112">
        <f t="shared" si="0"/>
        <v>49</v>
      </c>
      <c r="BA36" s="112">
        <f t="shared" si="0"/>
        <v>50</v>
      </c>
      <c r="BB36" s="112">
        <f t="shared" si="0"/>
        <v>51</v>
      </c>
      <c r="BC36" s="112">
        <f t="shared" si="0"/>
        <v>52</v>
      </c>
      <c r="BD36" s="112">
        <f t="shared" si="0"/>
        <v>53</v>
      </c>
      <c r="BE36" s="112">
        <f t="shared" si="0"/>
        <v>54</v>
      </c>
      <c r="BF36" s="112">
        <f t="shared" si="0"/>
        <v>55</v>
      </c>
      <c r="BG36" s="112">
        <f t="shared" si="0"/>
        <v>56</v>
      </c>
      <c r="BH36" s="112">
        <f t="shared" si="0"/>
        <v>57</v>
      </c>
      <c r="BI36" s="112">
        <f t="shared" si="0"/>
        <v>58</v>
      </c>
      <c r="BJ36" s="112">
        <f t="shared" si="0"/>
        <v>59</v>
      </c>
      <c r="BK36" s="112">
        <f t="shared" si="0"/>
        <v>60</v>
      </c>
      <c r="BL36" s="112">
        <f t="shared" si="0"/>
        <v>61</v>
      </c>
      <c r="BM36" s="112">
        <f t="shared" si="0"/>
        <v>62</v>
      </c>
      <c r="BN36" s="112">
        <f t="shared" si="0"/>
        <v>63</v>
      </c>
      <c r="BO36" s="112">
        <f t="shared" si="0"/>
        <v>64</v>
      </c>
      <c r="BP36" s="112">
        <f t="shared" si="0"/>
        <v>65</v>
      </c>
      <c r="BQ36" s="112">
        <f t="shared" si="0"/>
        <v>66</v>
      </c>
      <c r="BR36" s="112">
        <f t="shared" ref="BR36:EC36" si="1">BQ36+1</f>
        <v>67</v>
      </c>
      <c r="BS36" s="112">
        <f t="shared" si="1"/>
        <v>68</v>
      </c>
      <c r="BT36" s="112">
        <f t="shared" si="1"/>
        <v>69</v>
      </c>
      <c r="BU36" s="112">
        <f t="shared" si="1"/>
        <v>70</v>
      </c>
      <c r="BV36" s="112">
        <f t="shared" si="1"/>
        <v>71</v>
      </c>
      <c r="BW36" s="112">
        <f t="shared" si="1"/>
        <v>72</v>
      </c>
      <c r="BX36" s="112">
        <f t="shared" si="1"/>
        <v>73</v>
      </c>
      <c r="BY36" s="112">
        <f t="shared" si="1"/>
        <v>74</v>
      </c>
      <c r="BZ36" s="112">
        <f t="shared" si="1"/>
        <v>75</v>
      </c>
      <c r="CA36" s="112">
        <f t="shared" si="1"/>
        <v>76</v>
      </c>
      <c r="CB36" s="112">
        <f t="shared" si="1"/>
        <v>77</v>
      </c>
      <c r="CC36" s="112">
        <f t="shared" si="1"/>
        <v>78</v>
      </c>
      <c r="CD36" s="112">
        <f t="shared" si="1"/>
        <v>79</v>
      </c>
      <c r="CE36" s="112">
        <f t="shared" si="1"/>
        <v>80</v>
      </c>
      <c r="CF36" s="112">
        <f t="shared" si="1"/>
        <v>81</v>
      </c>
      <c r="CG36" s="112">
        <f t="shared" si="1"/>
        <v>82</v>
      </c>
      <c r="CH36" s="112">
        <f t="shared" si="1"/>
        <v>83</v>
      </c>
      <c r="CI36" s="112">
        <f t="shared" si="1"/>
        <v>84</v>
      </c>
      <c r="CJ36" s="112">
        <f t="shared" si="1"/>
        <v>85</v>
      </c>
      <c r="CK36" s="112">
        <f t="shared" si="1"/>
        <v>86</v>
      </c>
      <c r="CL36" s="112">
        <f t="shared" si="1"/>
        <v>87</v>
      </c>
      <c r="CM36" s="112">
        <f t="shared" si="1"/>
        <v>88</v>
      </c>
      <c r="CN36" s="112">
        <f t="shared" si="1"/>
        <v>89</v>
      </c>
      <c r="CO36" s="112">
        <f t="shared" si="1"/>
        <v>90</v>
      </c>
      <c r="CP36" s="112">
        <f t="shared" si="1"/>
        <v>91</v>
      </c>
      <c r="CQ36" s="112">
        <f t="shared" si="1"/>
        <v>92</v>
      </c>
      <c r="CR36" s="112">
        <f t="shared" si="1"/>
        <v>93</v>
      </c>
      <c r="CS36" s="112">
        <f t="shared" si="1"/>
        <v>94</v>
      </c>
      <c r="CT36" s="112">
        <f t="shared" si="1"/>
        <v>95</v>
      </c>
      <c r="CU36" s="112">
        <f t="shared" si="1"/>
        <v>96</v>
      </c>
      <c r="CV36" s="112">
        <f t="shared" si="1"/>
        <v>97</v>
      </c>
      <c r="CW36" s="112">
        <f t="shared" si="1"/>
        <v>98</v>
      </c>
      <c r="CX36" s="112">
        <f t="shared" si="1"/>
        <v>99</v>
      </c>
      <c r="CY36" s="112">
        <f t="shared" si="1"/>
        <v>100</v>
      </c>
      <c r="CZ36" s="112">
        <f t="shared" si="1"/>
        <v>101</v>
      </c>
      <c r="DA36" s="112">
        <f t="shared" si="1"/>
        <v>102</v>
      </c>
      <c r="DB36" s="112">
        <f t="shared" si="1"/>
        <v>103</v>
      </c>
      <c r="DC36" s="112">
        <f t="shared" si="1"/>
        <v>104</v>
      </c>
      <c r="DD36" s="112">
        <f t="shared" si="1"/>
        <v>105</v>
      </c>
      <c r="DE36" s="112">
        <f t="shared" si="1"/>
        <v>106</v>
      </c>
      <c r="DF36" s="112">
        <f t="shared" si="1"/>
        <v>107</v>
      </c>
      <c r="DG36" s="112">
        <f t="shared" si="1"/>
        <v>108</v>
      </c>
      <c r="DH36" s="112">
        <f t="shared" si="1"/>
        <v>109</v>
      </c>
      <c r="DI36" s="112">
        <f t="shared" si="1"/>
        <v>110</v>
      </c>
      <c r="DJ36" s="112">
        <f t="shared" si="1"/>
        <v>111</v>
      </c>
      <c r="DK36" s="112">
        <f t="shared" si="1"/>
        <v>112</v>
      </c>
      <c r="DL36" s="112">
        <f t="shared" si="1"/>
        <v>113</v>
      </c>
      <c r="DM36" s="112">
        <f t="shared" si="1"/>
        <v>114</v>
      </c>
      <c r="DN36" s="112">
        <f t="shared" si="1"/>
        <v>115</v>
      </c>
      <c r="DO36" s="112">
        <f t="shared" si="1"/>
        <v>116</v>
      </c>
      <c r="DP36" s="112">
        <f t="shared" si="1"/>
        <v>117</v>
      </c>
      <c r="DQ36" s="112">
        <f t="shared" si="1"/>
        <v>118</v>
      </c>
      <c r="DR36" s="112">
        <f t="shared" si="1"/>
        <v>119</v>
      </c>
      <c r="DS36" s="112">
        <f t="shared" si="1"/>
        <v>120</v>
      </c>
      <c r="DT36" s="112">
        <f t="shared" si="1"/>
        <v>121</v>
      </c>
      <c r="DU36" s="112">
        <f t="shared" si="1"/>
        <v>122</v>
      </c>
      <c r="DV36" s="112">
        <f t="shared" si="1"/>
        <v>123</v>
      </c>
      <c r="DW36" s="112">
        <f t="shared" si="1"/>
        <v>124</v>
      </c>
      <c r="DX36" s="112">
        <f t="shared" si="1"/>
        <v>125</v>
      </c>
      <c r="DY36" s="112">
        <f t="shared" si="1"/>
        <v>126</v>
      </c>
      <c r="DZ36" s="112">
        <f t="shared" si="1"/>
        <v>127</v>
      </c>
      <c r="EA36" s="112">
        <f t="shared" si="1"/>
        <v>128</v>
      </c>
      <c r="EB36" s="112">
        <f t="shared" si="1"/>
        <v>129</v>
      </c>
      <c r="EC36" s="112">
        <f t="shared" si="1"/>
        <v>130</v>
      </c>
      <c r="ED36" s="112">
        <f t="shared" ref="ED36:GO36" si="2">EC36+1</f>
        <v>131</v>
      </c>
      <c r="EE36" s="112">
        <f t="shared" si="2"/>
        <v>132</v>
      </c>
      <c r="EF36" s="112">
        <f t="shared" si="2"/>
        <v>133</v>
      </c>
      <c r="EG36" s="112">
        <f t="shared" si="2"/>
        <v>134</v>
      </c>
      <c r="EH36" s="112">
        <f t="shared" si="2"/>
        <v>135</v>
      </c>
      <c r="EI36" s="112">
        <f t="shared" si="2"/>
        <v>136</v>
      </c>
      <c r="EJ36" s="112">
        <f t="shared" si="2"/>
        <v>137</v>
      </c>
      <c r="EK36" s="112">
        <f t="shared" si="2"/>
        <v>138</v>
      </c>
      <c r="EL36" s="112">
        <f t="shared" si="2"/>
        <v>139</v>
      </c>
      <c r="EM36" s="112">
        <f t="shared" si="2"/>
        <v>140</v>
      </c>
      <c r="EN36" s="112">
        <f t="shared" si="2"/>
        <v>141</v>
      </c>
      <c r="EO36" s="112">
        <f t="shared" si="2"/>
        <v>142</v>
      </c>
      <c r="EP36" s="112">
        <f t="shared" si="2"/>
        <v>143</v>
      </c>
      <c r="EQ36" s="112">
        <f t="shared" si="2"/>
        <v>144</v>
      </c>
      <c r="ER36" s="112">
        <f t="shared" si="2"/>
        <v>145</v>
      </c>
      <c r="ES36" s="112">
        <f t="shared" si="2"/>
        <v>146</v>
      </c>
      <c r="ET36" s="112">
        <f t="shared" si="2"/>
        <v>147</v>
      </c>
      <c r="EU36" s="112">
        <f t="shared" si="2"/>
        <v>148</v>
      </c>
      <c r="EV36" s="112">
        <f t="shared" si="2"/>
        <v>149</v>
      </c>
      <c r="EW36" s="112">
        <f t="shared" si="2"/>
        <v>150</v>
      </c>
      <c r="EX36" s="112">
        <f t="shared" si="2"/>
        <v>151</v>
      </c>
      <c r="EY36" s="112">
        <f t="shared" si="2"/>
        <v>152</v>
      </c>
      <c r="EZ36" s="112">
        <f t="shared" si="2"/>
        <v>153</v>
      </c>
      <c r="FA36" s="112">
        <f t="shared" si="2"/>
        <v>154</v>
      </c>
      <c r="FB36" s="112">
        <f t="shared" si="2"/>
        <v>155</v>
      </c>
      <c r="FC36" s="112">
        <f t="shared" si="2"/>
        <v>156</v>
      </c>
      <c r="FD36" s="112">
        <f t="shared" si="2"/>
        <v>157</v>
      </c>
      <c r="FE36" s="112">
        <f t="shared" si="2"/>
        <v>158</v>
      </c>
      <c r="FF36" s="112">
        <f t="shared" si="2"/>
        <v>159</v>
      </c>
      <c r="FG36" s="112">
        <f t="shared" si="2"/>
        <v>160</v>
      </c>
      <c r="FH36" s="112">
        <f t="shared" si="2"/>
        <v>161</v>
      </c>
      <c r="FI36" s="112">
        <f t="shared" si="2"/>
        <v>162</v>
      </c>
      <c r="FJ36" s="112">
        <f t="shared" si="2"/>
        <v>163</v>
      </c>
      <c r="FK36" s="112">
        <f t="shared" si="2"/>
        <v>164</v>
      </c>
      <c r="FL36" s="112">
        <f t="shared" si="2"/>
        <v>165</v>
      </c>
      <c r="FM36" s="112">
        <f t="shared" si="2"/>
        <v>166</v>
      </c>
      <c r="FN36" s="112">
        <f t="shared" si="2"/>
        <v>167</v>
      </c>
      <c r="FO36" s="112">
        <f t="shared" si="2"/>
        <v>168</v>
      </c>
      <c r="FP36" s="112">
        <f t="shared" si="2"/>
        <v>169</v>
      </c>
      <c r="FQ36" s="112">
        <f t="shared" si="2"/>
        <v>170</v>
      </c>
      <c r="FR36" s="112">
        <f t="shared" si="2"/>
        <v>171</v>
      </c>
      <c r="FS36" s="112">
        <f t="shared" si="2"/>
        <v>172</v>
      </c>
      <c r="FT36" s="112">
        <f t="shared" si="2"/>
        <v>173</v>
      </c>
      <c r="FU36" s="112">
        <f t="shared" si="2"/>
        <v>174</v>
      </c>
      <c r="FV36" s="112">
        <f t="shared" si="2"/>
        <v>175</v>
      </c>
      <c r="FW36" s="112">
        <f t="shared" si="2"/>
        <v>176</v>
      </c>
      <c r="FX36" s="112">
        <f t="shared" si="2"/>
        <v>177</v>
      </c>
      <c r="FY36" s="112">
        <f t="shared" si="2"/>
        <v>178</v>
      </c>
      <c r="FZ36" s="112">
        <f t="shared" si="2"/>
        <v>179</v>
      </c>
      <c r="GA36" s="112">
        <f t="shared" si="2"/>
        <v>180</v>
      </c>
      <c r="GB36" s="112">
        <f t="shared" si="2"/>
        <v>181</v>
      </c>
      <c r="GC36" s="112">
        <f t="shared" si="2"/>
        <v>182</v>
      </c>
      <c r="GD36" s="112">
        <f t="shared" si="2"/>
        <v>183</v>
      </c>
      <c r="GE36" s="112">
        <f t="shared" si="2"/>
        <v>184</v>
      </c>
      <c r="GF36" s="112">
        <f t="shared" si="2"/>
        <v>185</v>
      </c>
      <c r="GG36" s="112">
        <f t="shared" si="2"/>
        <v>186</v>
      </c>
      <c r="GH36" s="112">
        <f t="shared" si="2"/>
        <v>187</v>
      </c>
      <c r="GI36" s="112">
        <f t="shared" si="2"/>
        <v>188</v>
      </c>
      <c r="GJ36" s="112">
        <f t="shared" si="2"/>
        <v>189</v>
      </c>
      <c r="GK36" s="112">
        <f t="shared" si="2"/>
        <v>190</v>
      </c>
      <c r="GL36" s="112">
        <f t="shared" si="2"/>
        <v>191</v>
      </c>
      <c r="GM36" s="112">
        <f t="shared" si="2"/>
        <v>192</v>
      </c>
      <c r="GN36" s="112">
        <f t="shared" si="2"/>
        <v>193</v>
      </c>
      <c r="GO36" s="112">
        <f t="shared" si="2"/>
        <v>194</v>
      </c>
      <c r="GP36" s="112">
        <f t="shared" ref="GP36:JA36" si="3">GO36+1</f>
        <v>195</v>
      </c>
      <c r="GQ36" s="112">
        <f t="shared" si="3"/>
        <v>196</v>
      </c>
      <c r="GR36" s="112">
        <f t="shared" si="3"/>
        <v>197</v>
      </c>
      <c r="GS36" s="112">
        <f t="shared" si="3"/>
        <v>198</v>
      </c>
      <c r="GT36" s="112">
        <f t="shared" si="3"/>
        <v>199</v>
      </c>
      <c r="GU36" s="112">
        <f t="shared" si="3"/>
        <v>200</v>
      </c>
      <c r="GV36" s="112">
        <f t="shared" si="3"/>
        <v>201</v>
      </c>
      <c r="GW36" s="112">
        <f t="shared" si="3"/>
        <v>202</v>
      </c>
      <c r="GX36" s="112">
        <f t="shared" si="3"/>
        <v>203</v>
      </c>
      <c r="GY36" s="112">
        <f t="shared" si="3"/>
        <v>204</v>
      </c>
      <c r="GZ36" s="112">
        <f t="shared" si="3"/>
        <v>205</v>
      </c>
      <c r="HA36" s="112">
        <f t="shared" si="3"/>
        <v>206</v>
      </c>
      <c r="HB36" s="112">
        <f t="shared" si="3"/>
        <v>207</v>
      </c>
      <c r="HC36" s="112">
        <f t="shared" si="3"/>
        <v>208</v>
      </c>
      <c r="HD36" s="112">
        <f t="shared" si="3"/>
        <v>209</v>
      </c>
      <c r="HE36" s="112">
        <f t="shared" si="3"/>
        <v>210</v>
      </c>
      <c r="HF36" s="112">
        <f t="shared" si="3"/>
        <v>211</v>
      </c>
      <c r="HG36" s="112">
        <f t="shared" si="3"/>
        <v>212</v>
      </c>
      <c r="HH36" s="112">
        <f t="shared" si="3"/>
        <v>213</v>
      </c>
      <c r="HI36" s="112">
        <f t="shared" si="3"/>
        <v>214</v>
      </c>
      <c r="HJ36" s="112">
        <f t="shared" si="3"/>
        <v>215</v>
      </c>
      <c r="HK36" s="112">
        <f t="shared" si="3"/>
        <v>216</v>
      </c>
      <c r="HL36" s="112">
        <f t="shared" si="3"/>
        <v>217</v>
      </c>
      <c r="HM36" s="112">
        <f t="shared" si="3"/>
        <v>218</v>
      </c>
      <c r="HN36" s="112">
        <f t="shared" si="3"/>
        <v>219</v>
      </c>
      <c r="HO36" s="112">
        <f t="shared" si="3"/>
        <v>220</v>
      </c>
      <c r="HP36" s="112">
        <f t="shared" si="3"/>
        <v>221</v>
      </c>
      <c r="HQ36" s="112">
        <f t="shared" si="3"/>
        <v>222</v>
      </c>
      <c r="HR36" s="112">
        <f t="shared" si="3"/>
        <v>223</v>
      </c>
      <c r="HS36" s="112">
        <f t="shared" si="3"/>
        <v>224</v>
      </c>
      <c r="HT36" s="112">
        <f t="shared" si="3"/>
        <v>225</v>
      </c>
      <c r="HU36" s="112">
        <f t="shared" si="3"/>
        <v>226</v>
      </c>
      <c r="HV36" s="112">
        <f t="shared" si="3"/>
        <v>227</v>
      </c>
      <c r="HW36" s="112">
        <f t="shared" si="3"/>
        <v>228</v>
      </c>
      <c r="HX36" s="112">
        <f t="shared" si="3"/>
        <v>229</v>
      </c>
      <c r="HY36" s="112">
        <f t="shared" si="3"/>
        <v>230</v>
      </c>
      <c r="HZ36" s="112">
        <f t="shared" si="3"/>
        <v>231</v>
      </c>
      <c r="IA36" s="112">
        <f t="shared" si="3"/>
        <v>232</v>
      </c>
      <c r="IB36" s="112">
        <f t="shared" si="3"/>
        <v>233</v>
      </c>
      <c r="IC36" s="112">
        <f t="shared" si="3"/>
        <v>234</v>
      </c>
      <c r="ID36" s="112">
        <f t="shared" si="3"/>
        <v>235</v>
      </c>
      <c r="IE36" s="112">
        <f t="shared" si="3"/>
        <v>236</v>
      </c>
      <c r="IF36" s="112">
        <f t="shared" si="3"/>
        <v>237</v>
      </c>
      <c r="IG36" s="112">
        <f t="shared" si="3"/>
        <v>238</v>
      </c>
      <c r="IH36" s="112">
        <f t="shared" si="3"/>
        <v>239</v>
      </c>
      <c r="II36" s="112">
        <f t="shared" si="3"/>
        <v>240</v>
      </c>
      <c r="IJ36" s="112">
        <f t="shared" si="3"/>
        <v>241</v>
      </c>
      <c r="IK36" s="112">
        <f t="shared" si="3"/>
        <v>242</v>
      </c>
      <c r="IL36" s="112">
        <f t="shared" si="3"/>
        <v>243</v>
      </c>
      <c r="IM36" s="112">
        <f t="shared" si="3"/>
        <v>244</v>
      </c>
      <c r="IN36" s="112">
        <f t="shared" si="3"/>
        <v>245</v>
      </c>
      <c r="IO36" s="112">
        <f t="shared" si="3"/>
        <v>246</v>
      </c>
      <c r="IP36" s="112">
        <f t="shared" si="3"/>
        <v>247</v>
      </c>
      <c r="IQ36" s="112">
        <f t="shared" si="3"/>
        <v>248</v>
      </c>
      <c r="IR36" s="112">
        <f t="shared" si="3"/>
        <v>249</v>
      </c>
      <c r="IS36" s="112">
        <f t="shared" si="3"/>
        <v>250</v>
      </c>
      <c r="IT36" s="112">
        <f t="shared" si="3"/>
        <v>251</v>
      </c>
      <c r="IU36" s="112">
        <f t="shared" si="3"/>
        <v>252</v>
      </c>
      <c r="IV36" s="112">
        <f t="shared" si="3"/>
        <v>253</v>
      </c>
      <c r="IW36" s="112">
        <f t="shared" si="3"/>
        <v>254</v>
      </c>
      <c r="IX36" s="112">
        <f t="shared" si="3"/>
        <v>255</v>
      </c>
      <c r="IY36" s="112">
        <f t="shared" si="3"/>
        <v>256</v>
      </c>
      <c r="IZ36" s="112">
        <f t="shared" si="3"/>
        <v>257</v>
      </c>
      <c r="JA36" s="112">
        <f t="shared" si="3"/>
        <v>258</v>
      </c>
      <c r="JB36" s="112">
        <f t="shared" ref="JB36:LM36" si="4">JA36+1</f>
        <v>259</v>
      </c>
      <c r="JC36" s="112">
        <f t="shared" si="4"/>
        <v>260</v>
      </c>
      <c r="JD36" s="112">
        <f t="shared" si="4"/>
        <v>261</v>
      </c>
      <c r="JE36" s="112">
        <f t="shared" si="4"/>
        <v>262</v>
      </c>
      <c r="JF36" s="112">
        <f t="shared" si="4"/>
        <v>263</v>
      </c>
      <c r="JG36" s="112">
        <f t="shared" si="4"/>
        <v>264</v>
      </c>
      <c r="JH36" s="112">
        <f t="shared" si="4"/>
        <v>265</v>
      </c>
      <c r="JI36" s="112">
        <f t="shared" si="4"/>
        <v>266</v>
      </c>
      <c r="JJ36" s="112">
        <f t="shared" si="4"/>
        <v>267</v>
      </c>
      <c r="JK36" s="112">
        <f t="shared" si="4"/>
        <v>268</v>
      </c>
      <c r="JL36" s="112">
        <f t="shared" si="4"/>
        <v>269</v>
      </c>
      <c r="JM36" s="112">
        <f t="shared" si="4"/>
        <v>270</v>
      </c>
      <c r="JN36" s="112">
        <f t="shared" si="4"/>
        <v>271</v>
      </c>
      <c r="JO36" s="112">
        <f t="shared" si="4"/>
        <v>272</v>
      </c>
      <c r="JP36" s="112">
        <f t="shared" si="4"/>
        <v>273</v>
      </c>
      <c r="JQ36" s="112">
        <f t="shared" si="4"/>
        <v>274</v>
      </c>
      <c r="JR36" s="112">
        <f t="shared" si="4"/>
        <v>275</v>
      </c>
      <c r="JS36" s="112">
        <f t="shared" si="4"/>
        <v>276</v>
      </c>
      <c r="JT36" s="112">
        <f t="shared" si="4"/>
        <v>277</v>
      </c>
      <c r="JU36" s="112">
        <f t="shared" si="4"/>
        <v>278</v>
      </c>
      <c r="JV36" s="112">
        <f t="shared" si="4"/>
        <v>279</v>
      </c>
      <c r="JW36" s="112">
        <f t="shared" si="4"/>
        <v>280</v>
      </c>
      <c r="JX36" s="112">
        <f t="shared" si="4"/>
        <v>281</v>
      </c>
      <c r="JY36" s="112">
        <f t="shared" si="4"/>
        <v>282</v>
      </c>
      <c r="JZ36" s="112">
        <f t="shared" si="4"/>
        <v>283</v>
      </c>
      <c r="KA36" s="112">
        <f t="shared" si="4"/>
        <v>284</v>
      </c>
      <c r="KB36" s="112">
        <f t="shared" si="4"/>
        <v>285</v>
      </c>
      <c r="KC36" s="112">
        <f t="shared" si="4"/>
        <v>286</v>
      </c>
      <c r="KD36" s="112">
        <f t="shared" si="4"/>
        <v>287</v>
      </c>
      <c r="KE36" s="112">
        <f t="shared" si="4"/>
        <v>288</v>
      </c>
      <c r="KF36" s="112">
        <f t="shared" si="4"/>
        <v>289</v>
      </c>
      <c r="KG36" s="112">
        <f t="shared" si="4"/>
        <v>290</v>
      </c>
      <c r="KH36" s="112">
        <f t="shared" si="4"/>
        <v>291</v>
      </c>
      <c r="KI36" s="112">
        <f t="shared" si="4"/>
        <v>292</v>
      </c>
      <c r="KJ36" s="112">
        <f t="shared" si="4"/>
        <v>293</v>
      </c>
      <c r="KK36" s="112">
        <f t="shared" si="4"/>
        <v>294</v>
      </c>
      <c r="KL36" s="112">
        <f t="shared" si="4"/>
        <v>295</v>
      </c>
      <c r="KM36" s="112">
        <f t="shared" si="4"/>
        <v>296</v>
      </c>
      <c r="KN36" s="112">
        <f t="shared" si="4"/>
        <v>297</v>
      </c>
      <c r="KO36" s="112">
        <f t="shared" si="4"/>
        <v>298</v>
      </c>
      <c r="KP36" s="112">
        <f t="shared" si="4"/>
        <v>299</v>
      </c>
      <c r="KQ36" s="112">
        <f t="shared" si="4"/>
        <v>300</v>
      </c>
      <c r="KR36" s="112">
        <f t="shared" si="4"/>
        <v>301</v>
      </c>
      <c r="KS36" s="112">
        <f t="shared" si="4"/>
        <v>302</v>
      </c>
      <c r="KT36" s="112">
        <f t="shared" si="4"/>
        <v>303</v>
      </c>
      <c r="KU36" s="112">
        <f t="shared" si="4"/>
        <v>304</v>
      </c>
      <c r="KV36" s="112">
        <f t="shared" si="4"/>
        <v>305</v>
      </c>
      <c r="KW36" s="112">
        <f t="shared" si="4"/>
        <v>306</v>
      </c>
      <c r="KX36" s="112">
        <f t="shared" si="4"/>
        <v>307</v>
      </c>
      <c r="KY36" s="112">
        <f t="shared" si="4"/>
        <v>308</v>
      </c>
      <c r="KZ36" s="112">
        <f t="shared" si="4"/>
        <v>309</v>
      </c>
      <c r="LA36" s="112">
        <f t="shared" si="4"/>
        <v>310</v>
      </c>
      <c r="LB36" s="112">
        <f t="shared" si="4"/>
        <v>311</v>
      </c>
      <c r="LC36" s="112">
        <f t="shared" si="4"/>
        <v>312</v>
      </c>
      <c r="LD36" s="112">
        <f t="shared" si="4"/>
        <v>313</v>
      </c>
      <c r="LE36" s="112">
        <f t="shared" si="4"/>
        <v>314</v>
      </c>
      <c r="LF36" s="112">
        <f t="shared" si="4"/>
        <v>315</v>
      </c>
      <c r="LG36" s="112">
        <f t="shared" si="4"/>
        <v>316</v>
      </c>
      <c r="LH36" s="112">
        <f t="shared" si="4"/>
        <v>317</v>
      </c>
      <c r="LI36" s="112">
        <f t="shared" si="4"/>
        <v>318</v>
      </c>
      <c r="LJ36" s="112">
        <f t="shared" si="4"/>
        <v>319</v>
      </c>
      <c r="LK36" s="112">
        <f t="shared" si="4"/>
        <v>320</v>
      </c>
      <c r="LL36" s="112">
        <f t="shared" si="4"/>
        <v>321</v>
      </c>
      <c r="LM36" s="112">
        <f t="shared" si="4"/>
        <v>322</v>
      </c>
      <c r="LN36" s="112">
        <f t="shared" ref="LN36:NY36" si="5">LM36+1</f>
        <v>323</v>
      </c>
      <c r="LO36" s="112">
        <f t="shared" si="5"/>
        <v>324</v>
      </c>
      <c r="LP36" s="112">
        <f t="shared" si="5"/>
        <v>325</v>
      </c>
      <c r="LQ36" s="112">
        <f t="shared" si="5"/>
        <v>326</v>
      </c>
      <c r="LR36" s="112">
        <f t="shared" si="5"/>
        <v>327</v>
      </c>
      <c r="LS36" s="112">
        <f t="shared" si="5"/>
        <v>328</v>
      </c>
      <c r="LT36" s="112">
        <f t="shared" si="5"/>
        <v>329</v>
      </c>
      <c r="LU36" s="112">
        <f t="shared" si="5"/>
        <v>330</v>
      </c>
      <c r="LV36" s="112">
        <f t="shared" si="5"/>
        <v>331</v>
      </c>
      <c r="LW36" s="112">
        <f t="shared" si="5"/>
        <v>332</v>
      </c>
      <c r="LX36" s="112">
        <f t="shared" si="5"/>
        <v>333</v>
      </c>
      <c r="LY36" s="112">
        <f t="shared" si="5"/>
        <v>334</v>
      </c>
      <c r="LZ36" s="112">
        <f t="shared" si="5"/>
        <v>335</v>
      </c>
      <c r="MA36" s="112">
        <f t="shared" si="5"/>
        <v>336</v>
      </c>
      <c r="MB36" s="112">
        <f t="shared" si="5"/>
        <v>337</v>
      </c>
      <c r="MC36" s="112">
        <f t="shared" si="5"/>
        <v>338</v>
      </c>
      <c r="MD36" s="112">
        <f t="shared" si="5"/>
        <v>339</v>
      </c>
      <c r="ME36" s="112">
        <f t="shared" si="5"/>
        <v>340</v>
      </c>
      <c r="MF36" s="112">
        <f t="shared" si="5"/>
        <v>341</v>
      </c>
      <c r="MG36" s="112">
        <f t="shared" si="5"/>
        <v>342</v>
      </c>
      <c r="MH36" s="112">
        <f t="shared" si="5"/>
        <v>343</v>
      </c>
      <c r="MI36" s="112">
        <f t="shared" si="5"/>
        <v>344</v>
      </c>
      <c r="MJ36" s="112">
        <f t="shared" si="5"/>
        <v>345</v>
      </c>
      <c r="MK36" s="112">
        <f t="shared" si="5"/>
        <v>346</v>
      </c>
      <c r="ML36" s="112">
        <f t="shared" si="5"/>
        <v>347</v>
      </c>
      <c r="MM36" s="112">
        <f t="shared" si="5"/>
        <v>348</v>
      </c>
      <c r="MN36" s="112">
        <f t="shared" si="5"/>
        <v>349</v>
      </c>
      <c r="MO36" s="112">
        <f t="shared" si="5"/>
        <v>350</v>
      </c>
      <c r="MP36" s="112">
        <f t="shared" si="5"/>
        <v>351</v>
      </c>
      <c r="MQ36" s="112">
        <f t="shared" si="5"/>
        <v>352</v>
      </c>
      <c r="MR36" s="112">
        <f t="shared" si="5"/>
        <v>353</v>
      </c>
      <c r="MS36" s="112">
        <f t="shared" si="5"/>
        <v>354</v>
      </c>
      <c r="MT36" s="112">
        <f t="shared" si="5"/>
        <v>355</v>
      </c>
      <c r="MU36" s="112">
        <f t="shared" si="5"/>
        <v>356</v>
      </c>
      <c r="MV36" s="112">
        <f t="shared" si="5"/>
        <v>357</v>
      </c>
      <c r="MW36" s="112">
        <f t="shared" si="5"/>
        <v>358</v>
      </c>
      <c r="MX36" s="112">
        <f t="shared" si="5"/>
        <v>359</v>
      </c>
      <c r="MY36" s="112">
        <f t="shared" si="5"/>
        <v>360</v>
      </c>
      <c r="MZ36" s="112">
        <f t="shared" si="5"/>
        <v>361</v>
      </c>
      <c r="NA36" s="112">
        <f t="shared" si="5"/>
        <v>362</v>
      </c>
      <c r="NB36" s="112">
        <f t="shared" si="5"/>
        <v>363</v>
      </c>
      <c r="NC36" s="112">
        <f t="shared" si="5"/>
        <v>364</v>
      </c>
      <c r="ND36" s="112">
        <f t="shared" si="5"/>
        <v>365</v>
      </c>
      <c r="NE36" s="112">
        <f t="shared" si="5"/>
        <v>366</v>
      </c>
      <c r="NF36" s="112">
        <f t="shared" si="5"/>
        <v>367</v>
      </c>
      <c r="NG36" s="112">
        <f t="shared" si="5"/>
        <v>368</v>
      </c>
      <c r="NH36" s="112">
        <f t="shared" si="5"/>
        <v>369</v>
      </c>
      <c r="NI36" s="112">
        <f t="shared" si="5"/>
        <v>370</v>
      </c>
      <c r="NJ36" s="112">
        <f t="shared" si="5"/>
        <v>371</v>
      </c>
      <c r="NK36" s="112">
        <f t="shared" si="5"/>
        <v>372</v>
      </c>
      <c r="NL36" s="112">
        <f t="shared" si="5"/>
        <v>373</v>
      </c>
      <c r="NM36" s="112">
        <f t="shared" si="5"/>
        <v>374</v>
      </c>
      <c r="NN36" s="112">
        <f t="shared" si="5"/>
        <v>375</v>
      </c>
      <c r="NO36" s="112">
        <f t="shared" si="5"/>
        <v>376</v>
      </c>
      <c r="NP36" s="112">
        <f t="shared" si="5"/>
        <v>377</v>
      </c>
      <c r="NQ36" s="112">
        <f t="shared" si="5"/>
        <v>378</v>
      </c>
      <c r="NR36" s="112">
        <f t="shared" si="5"/>
        <v>379</v>
      </c>
      <c r="NS36" s="112">
        <f t="shared" si="5"/>
        <v>380</v>
      </c>
      <c r="NT36" s="112">
        <f t="shared" si="5"/>
        <v>381</v>
      </c>
      <c r="NU36" s="112">
        <f t="shared" si="5"/>
        <v>382</v>
      </c>
      <c r="NV36" s="112">
        <f t="shared" si="5"/>
        <v>383</v>
      </c>
      <c r="NW36" s="112">
        <f t="shared" si="5"/>
        <v>384</v>
      </c>
      <c r="NX36" s="112">
        <f t="shared" si="5"/>
        <v>385</v>
      </c>
      <c r="NY36" s="112">
        <f t="shared" si="5"/>
        <v>386</v>
      </c>
      <c r="NZ36" s="112">
        <f t="shared" ref="NZ36:QK36" si="6">NY36+1</f>
        <v>387</v>
      </c>
      <c r="OA36" s="112">
        <f t="shared" si="6"/>
        <v>388</v>
      </c>
      <c r="OB36" s="112">
        <f t="shared" si="6"/>
        <v>389</v>
      </c>
      <c r="OC36" s="112">
        <f t="shared" si="6"/>
        <v>390</v>
      </c>
      <c r="OD36" s="112">
        <f t="shared" si="6"/>
        <v>391</v>
      </c>
      <c r="OE36" s="112">
        <f t="shared" si="6"/>
        <v>392</v>
      </c>
      <c r="OF36" s="112">
        <f t="shared" si="6"/>
        <v>393</v>
      </c>
      <c r="OG36" s="112">
        <f t="shared" si="6"/>
        <v>394</v>
      </c>
      <c r="OH36" s="112">
        <f t="shared" si="6"/>
        <v>395</v>
      </c>
      <c r="OI36" s="112">
        <f t="shared" si="6"/>
        <v>396</v>
      </c>
      <c r="OJ36" s="112">
        <f t="shared" si="6"/>
        <v>397</v>
      </c>
      <c r="OK36" s="112">
        <f t="shared" si="6"/>
        <v>398</v>
      </c>
      <c r="OL36" s="112">
        <f t="shared" si="6"/>
        <v>399</v>
      </c>
      <c r="OM36" s="112">
        <f t="shared" si="6"/>
        <v>400</v>
      </c>
      <c r="ON36" s="112">
        <f t="shared" si="6"/>
        <v>401</v>
      </c>
      <c r="OO36" s="112">
        <f t="shared" si="6"/>
        <v>402</v>
      </c>
      <c r="OP36" s="112">
        <f t="shared" si="6"/>
        <v>403</v>
      </c>
      <c r="OQ36" s="112">
        <f t="shared" si="6"/>
        <v>404</v>
      </c>
      <c r="OR36" s="112">
        <f t="shared" si="6"/>
        <v>405</v>
      </c>
      <c r="OS36" s="112">
        <f t="shared" si="6"/>
        <v>406</v>
      </c>
      <c r="OT36" s="112">
        <f t="shared" si="6"/>
        <v>407</v>
      </c>
      <c r="OU36" s="112">
        <f t="shared" si="6"/>
        <v>408</v>
      </c>
      <c r="OV36" s="112">
        <f t="shared" si="6"/>
        <v>409</v>
      </c>
      <c r="OW36" s="112">
        <f t="shared" si="6"/>
        <v>410</v>
      </c>
      <c r="OX36" s="112">
        <f t="shared" si="6"/>
        <v>411</v>
      </c>
      <c r="OY36" s="112">
        <f t="shared" si="6"/>
        <v>412</v>
      </c>
      <c r="OZ36" s="112">
        <f t="shared" si="6"/>
        <v>413</v>
      </c>
      <c r="PA36" s="112">
        <f t="shared" si="6"/>
        <v>414</v>
      </c>
      <c r="PB36" s="112">
        <f t="shared" si="6"/>
        <v>415</v>
      </c>
      <c r="PC36" s="112">
        <f t="shared" si="6"/>
        <v>416</v>
      </c>
      <c r="PD36" s="112">
        <f t="shared" si="6"/>
        <v>417</v>
      </c>
      <c r="PE36" s="112">
        <f t="shared" si="6"/>
        <v>418</v>
      </c>
      <c r="PF36" s="112">
        <f t="shared" si="6"/>
        <v>419</v>
      </c>
      <c r="PG36" s="112">
        <f t="shared" si="6"/>
        <v>420</v>
      </c>
      <c r="PH36" s="112">
        <f t="shared" si="6"/>
        <v>421</v>
      </c>
      <c r="PI36" s="112">
        <f t="shared" si="6"/>
        <v>422</v>
      </c>
      <c r="PJ36" s="112">
        <f t="shared" si="6"/>
        <v>423</v>
      </c>
      <c r="PK36" s="112">
        <f t="shared" si="6"/>
        <v>424</v>
      </c>
      <c r="PL36" s="112">
        <f t="shared" si="6"/>
        <v>425</v>
      </c>
      <c r="PM36" s="112">
        <f t="shared" si="6"/>
        <v>426</v>
      </c>
      <c r="PN36" s="112">
        <f t="shared" si="6"/>
        <v>427</v>
      </c>
      <c r="PO36" s="112">
        <f t="shared" si="6"/>
        <v>428</v>
      </c>
      <c r="PP36" s="112">
        <f t="shared" si="6"/>
        <v>429</v>
      </c>
      <c r="PQ36" s="112">
        <f t="shared" si="6"/>
        <v>430</v>
      </c>
      <c r="PR36" s="112">
        <f t="shared" si="6"/>
        <v>431</v>
      </c>
      <c r="PS36" s="112">
        <f t="shared" si="6"/>
        <v>432</v>
      </c>
      <c r="PT36" s="112">
        <f t="shared" si="6"/>
        <v>433</v>
      </c>
      <c r="PU36" s="112">
        <f t="shared" si="6"/>
        <v>434</v>
      </c>
      <c r="PV36" s="112">
        <f t="shared" si="6"/>
        <v>435</v>
      </c>
      <c r="PW36" s="112">
        <f t="shared" si="6"/>
        <v>436</v>
      </c>
      <c r="PX36" s="112">
        <f t="shared" si="6"/>
        <v>437</v>
      </c>
      <c r="PY36" s="112">
        <f t="shared" si="6"/>
        <v>438</v>
      </c>
      <c r="PZ36" s="112">
        <f t="shared" si="6"/>
        <v>439</v>
      </c>
      <c r="QA36" s="112">
        <f t="shared" si="6"/>
        <v>440</v>
      </c>
      <c r="QB36" s="112">
        <f t="shared" si="6"/>
        <v>441</v>
      </c>
      <c r="QC36" s="112">
        <f t="shared" si="6"/>
        <v>442</v>
      </c>
      <c r="QD36" s="112">
        <f t="shared" si="6"/>
        <v>443</v>
      </c>
      <c r="QE36" s="112">
        <f t="shared" si="6"/>
        <v>444</v>
      </c>
      <c r="QF36" s="112">
        <f t="shared" si="6"/>
        <v>445</v>
      </c>
      <c r="QG36" s="112">
        <f t="shared" si="6"/>
        <v>446</v>
      </c>
      <c r="QH36" s="112">
        <f t="shared" si="6"/>
        <v>447</v>
      </c>
      <c r="QI36" s="112">
        <f t="shared" si="6"/>
        <v>448</v>
      </c>
      <c r="QJ36" s="112">
        <f t="shared" si="6"/>
        <v>449</v>
      </c>
      <c r="QK36" s="112">
        <f t="shared" si="6"/>
        <v>450</v>
      </c>
      <c r="QL36" s="112">
        <f t="shared" ref="QL36:SW36" si="7">QK36+1</f>
        <v>451</v>
      </c>
      <c r="QM36" s="112">
        <f t="shared" si="7"/>
        <v>452</v>
      </c>
      <c r="QN36" s="112">
        <f t="shared" si="7"/>
        <v>453</v>
      </c>
      <c r="QO36" s="112">
        <f t="shared" si="7"/>
        <v>454</v>
      </c>
      <c r="QP36" s="112">
        <f t="shared" si="7"/>
        <v>455</v>
      </c>
      <c r="QQ36" s="112">
        <f t="shared" si="7"/>
        <v>456</v>
      </c>
      <c r="QR36" s="112">
        <f t="shared" si="7"/>
        <v>457</v>
      </c>
      <c r="QS36" s="112">
        <f t="shared" si="7"/>
        <v>458</v>
      </c>
      <c r="QT36" s="112">
        <f t="shared" si="7"/>
        <v>459</v>
      </c>
      <c r="QU36" s="112">
        <f t="shared" si="7"/>
        <v>460</v>
      </c>
      <c r="QV36" s="112">
        <f t="shared" si="7"/>
        <v>461</v>
      </c>
      <c r="QW36" s="112">
        <f t="shared" si="7"/>
        <v>462</v>
      </c>
      <c r="QX36" s="112">
        <f t="shared" si="7"/>
        <v>463</v>
      </c>
      <c r="QY36" s="112">
        <f t="shared" si="7"/>
        <v>464</v>
      </c>
      <c r="QZ36" s="112">
        <f t="shared" si="7"/>
        <v>465</v>
      </c>
      <c r="RA36" s="112">
        <f t="shared" si="7"/>
        <v>466</v>
      </c>
      <c r="RB36" s="112">
        <f t="shared" si="7"/>
        <v>467</v>
      </c>
      <c r="RC36" s="112">
        <f t="shared" si="7"/>
        <v>468</v>
      </c>
      <c r="RD36" s="112">
        <f t="shared" si="7"/>
        <v>469</v>
      </c>
      <c r="RE36" s="112">
        <f t="shared" si="7"/>
        <v>470</v>
      </c>
      <c r="RF36" s="112">
        <f t="shared" si="7"/>
        <v>471</v>
      </c>
      <c r="RG36" s="112">
        <f t="shared" si="7"/>
        <v>472</v>
      </c>
      <c r="RH36" s="112">
        <f t="shared" si="7"/>
        <v>473</v>
      </c>
      <c r="RI36" s="112">
        <f t="shared" si="7"/>
        <v>474</v>
      </c>
      <c r="RJ36" s="112">
        <f t="shared" si="7"/>
        <v>475</v>
      </c>
      <c r="RK36" s="112">
        <f t="shared" si="7"/>
        <v>476</v>
      </c>
      <c r="RL36" s="112">
        <f t="shared" si="7"/>
        <v>477</v>
      </c>
      <c r="RM36" s="112">
        <f t="shared" si="7"/>
        <v>478</v>
      </c>
      <c r="RN36" s="112">
        <f t="shared" si="7"/>
        <v>479</v>
      </c>
      <c r="RO36" s="112">
        <f t="shared" si="7"/>
        <v>480</v>
      </c>
      <c r="RP36" s="112">
        <f t="shared" si="7"/>
        <v>481</v>
      </c>
      <c r="RQ36" s="112">
        <f t="shared" si="7"/>
        <v>482</v>
      </c>
      <c r="RR36" s="112">
        <f t="shared" si="7"/>
        <v>483</v>
      </c>
      <c r="RS36" s="112">
        <f t="shared" si="7"/>
        <v>484</v>
      </c>
      <c r="RT36" s="112">
        <f t="shared" si="7"/>
        <v>485</v>
      </c>
      <c r="RU36" s="112">
        <f t="shared" si="7"/>
        <v>486</v>
      </c>
      <c r="RV36" s="112">
        <f t="shared" si="7"/>
        <v>487</v>
      </c>
      <c r="RW36" s="112">
        <f t="shared" si="7"/>
        <v>488</v>
      </c>
      <c r="RX36" s="112">
        <f t="shared" si="7"/>
        <v>489</v>
      </c>
      <c r="RY36" s="112">
        <f t="shared" si="7"/>
        <v>490</v>
      </c>
      <c r="RZ36" s="112">
        <f t="shared" si="7"/>
        <v>491</v>
      </c>
      <c r="SA36" s="112">
        <f t="shared" si="7"/>
        <v>492</v>
      </c>
      <c r="SB36" s="112">
        <f t="shared" si="7"/>
        <v>493</v>
      </c>
      <c r="SC36" s="112">
        <f t="shared" si="7"/>
        <v>494</v>
      </c>
      <c r="SD36" s="112">
        <f t="shared" si="7"/>
        <v>495</v>
      </c>
      <c r="SE36" s="112">
        <f t="shared" si="7"/>
        <v>496</v>
      </c>
      <c r="SF36" s="112">
        <f t="shared" si="7"/>
        <v>497</v>
      </c>
      <c r="SG36" s="112">
        <f t="shared" si="7"/>
        <v>498</v>
      </c>
      <c r="SH36" s="112">
        <f t="shared" si="7"/>
        <v>499</v>
      </c>
      <c r="SI36" s="112">
        <f t="shared" si="7"/>
        <v>500</v>
      </c>
      <c r="SJ36" s="112">
        <f t="shared" si="7"/>
        <v>501</v>
      </c>
      <c r="SK36" s="112">
        <f t="shared" si="7"/>
        <v>502</v>
      </c>
      <c r="SL36" s="112">
        <f t="shared" si="7"/>
        <v>503</v>
      </c>
      <c r="SM36" s="112">
        <f t="shared" si="7"/>
        <v>504</v>
      </c>
      <c r="SN36" s="112">
        <f t="shared" si="7"/>
        <v>505</v>
      </c>
      <c r="SO36" s="112">
        <f t="shared" si="7"/>
        <v>506</v>
      </c>
      <c r="SP36" s="112">
        <f t="shared" si="7"/>
        <v>507</v>
      </c>
      <c r="SQ36" s="112">
        <f t="shared" si="7"/>
        <v>508</v>
      </c>
      <c r="SR36" s="112">
        <f t="shared" si="7"/>
        <v>509</v>
      </c>
      <c r="SS36" s="112">
        <f t="shared" si="7"/>
        <v>510</v>
      </c>
      <c r="ST36" s="112">
        <f t="shared" si="7"/>
        <v>511</v>
      </c>
      <c r="SU36" s="112">
        <f t="shared" si="7"/>
        <v>512</v>
      </c>
      <c r="SV36" s="112">
        <f t="shared" si="7"/>
        <v>513</v>
      </c>
      <c r="SW36" s="112">
        <f t="shared" si="7"/>
        <v>514</v>
      </c>
      <c r="SX36" s="112">
        <f t="shared" ref="SX36:VI36" si="8">SW36+1</f>
        <v>515</v>
      </c>
      <c r="SY36" s="112">
        <f t="shared" si="8"/>
        <v>516</v>
      </c>
      <c r="SZ36" s="112">
        <f t="shared" si="8"/>
        <v>517</v>
      </c>
      <c r="TA36" s="112">
        <f t="shared" si="8"/>
        <v>518</v>
      </c>
      <c r="TB36" s="112">
        <f t="shared" si="8"/>
        <v>519</v>
      </c>
      <c r="TC36" s="112">
        <f t="shared" si="8"/>
        <v>520</v>
      </c>
      <c r="TD36" s="112">
        <f t="shared" si="8"/>
        <v>521</v>
      </c>
      <c r="TE36" s="112">
        <f t="shared" si="8"/>
        <v>522</v>
      </c>
      <c r="TF36" s="112">
        <f t="shared" si="8"/>
        <v>523</v>
      </c>
      <c r="TG36" s="112">
        <f t="shared" si="8"/>
        <v>524</v>
      </c>
      <c r="TH36" s="112">
        <f t="shared" si="8"/>
        <v>525</v>
      </c>
      <c r="TI36" s="112">
        <f t="shared" si="8"/>
        <v>526</v>
      </c>
      <c r="TJ36" s="112">
        <f t="shared" si="8"/>
        <v>527</v>
      </c>
      <c r="TK36" s="112">
        <f t="shared" si="8"/>
        <v>528</v>
      </c>
      <c r="TL36" s="112">
        <f t="shared" si="8"/>
        <v>529</v>
      </c>
      <c r="TM36" s="112">
        <f t="shared" si="8"/>
        <v>530</v>
      </c>
      <c r="TN36" s="112">
        <f t="shared" si="8"/>
        <v>531</v>
      </c>
      <c r="TO36" s="112">
        <f t="shared" si="8"/>
        <v>532</v>
      </c>
      <c r="TP36" s="112">
        <f t="shared" si="8"/>
        <v>533</v>
      </c>
      <c r="TQ36" s="112">
        <f t="shared" si="8"/>
        <v>534</v>
      </c>
      <c r="TR36" s="112">
        <f t="shared" si="8"/>
        <v>535</v>
      </c>
      <c r="TS36" s="112">
        <f t="shared" si="8"/>
        <v>536</v>
      </c>
      <c r="TT36" s="112">
        <f t="shared" si="8"/>
        <v>537</v>
      </c>
      <c r="TU36" s="112">
        <f t="shared" si="8"/>
        <v>538</v>
      </c>
      <c r="TV36" s="112">
        <f t="shared" si="8"/>
        <v>539</v>
      </c>
      <c r="TW36" s="112">
        <f t="shared" si="8"/>
        <v>540</v>
      </c>
      <c r="TX36" s="112">
        <f t="shared" si="8"/>
        <v>541</v>
      </c>
      <c r="TY36" s="112">
        <f t="shared" si="8"/>
        <v>542</v>
      </c>
      <c r="TZ36" s="112">
        <f t="shared" si="8"/>
        <v>543</v>
      </c>
      <c r="UA36" s="112">
        <f t="shared" si="8"/>
        <v>544</v>
      </c>
      <c r="UB36" s="112">
        <f t="shared" si="8"/>
        <v>545</v>
      </c>
      <c r="UC36" s="112">
        <f t="shared" si="8"/>
        <v>546</v>
      </c>
      <c r="UD36" s="112">
        <f t="shared" si="8"/>
        <v>547</v>
      </c>
      <c r="UE36" s="112">
        <f t="shared" si="8"/>
        <v>548</v>
      </c>
      <c r="UF36" s="112">
        <f t="shared" si="8"/>
        <v>549</v>
      </c>
      <c r="UG36" s="112">
        <f t="shared" si="8"/>
        <v>550</v>
      </c>
      <c r="UH36" s="112">
        <f t="shared" si="8"/>
        <v>551</v>
      </c>
      <c r="UI36" s="112">
        <f t="shared" si="8"/>
        <v>552</v>
      </c>
      <c r="UJ36" s="112">
        <f t="shared" si="8"/>
        <v>553</v>
      </c>
      <c r="UK36" s="112">
        <f t="shared" si="8"/>
        <v>554</v>
      </c>
      <c r="UL36" s="112">
        <f t="shared" si="8"/>
        <v>555</v>
      </c>
      <c r="UM36" s="112">
        <f t="shared" si="8"/>
        <v>556</v>
      </c>
      <c r="UN36" s="112">
        <f t="shared" si="8"/>
        <v>557</v>
      </c>
      <c r="UO36" s="112">
        <f t="shared" si="8"/>
        <v>558</v>
      </c>
      <c r="UP36" s="112">
        <f t="shared" si="8"/>
        <v>559</v>
      </c>
      <c r="UQ36" s="112">
        <f t="shared" si="8"/>
        <v>560</v>
      </c>
      <c r="UR36" s="112">
        <f t="shared" si="8"/>
        <v>561</v>
      </c>
      <c r="US36" s="112">
        <f t="shared" si="8"/>
        <v>562</v>
      </c>
      <c r="UT36" s="112">
        <f t="shared" si="8"/>
        <v>563</v>
      </c>
      <c r="UU36" s="112">
        <f t="shared" si="8"/>
        <v>564</v>
      </c>
      <c r="UV36" s="112">
        <f t="shared" si="8"/>
        <v>565</v>
      </c>
      <c r="UW36" s="112">
        <f t="shared" si="8"/>
        <v>566</v>
      </c>
      <c r="UX36" s="112">
        <f t="shared" si="8"/>
        <v>567</v>
      </c>
      <c r="UY36" s="112">
        <f t="shared" si="8"/>
        <v>568</v>
      </c>
      <c r="UZ36" s="112">
        <f t="shared" si="8"/>
        <v>569</v>
      </c>
      <c r="VA36" s="112">
        <f t="shared" si="8"/>
        <v>570</v>
      </c>
      <c r="VB36" s="112">
        <f t="shared" si="8"/>
        <v>571</v>
      </c>
      <c r="VC36" s="112">
        <f t="shared" si="8"/>
        <v>572</v>
      </c>
      <c r="VD36" s="112">
        <f t="shared" si="8"/>
        <v>573</v>
      </c>
      <c r="VE36" s="112">
        <f t="shared" si="8"/>
        <v>574</v>
      </c>
      <c r="VF36" s="112">
        <f t="shared" si="8"/>
        <v>575</v>
      </c>
      <c r="VG36" s="112">
        <f t="shared" si="8"/>
        <v>576</v>
      </c>
      <c r="VH36" s="112">
        <f t="shared" si="8"/>
        <v>577</v>
      </c>
      <c r="VI36" s="112">
        <f t="shared" si="8"/>
        <v>578</v>
      </c>
      <c r="VJ36" s="112">
        <f t="shared" ref="VJ36:XU36" si="9">VI36+1</f>
        <v>579</v>
      </c>
      <c r="VK36" s="112">
        <f t="shared" si="9"/>
        <v>580</v>
      </c>
      <c r="VL36" s="112">
        <f t="shared" si="9"/>
        <v>581</v>
      </c>
      <c r="VM36" s="112">
        <f t="shared" si="9"/>
        <v>582</v>
      </c>
      <c r="VN36" s="112">
        <f t="shared" si="9"/>
        <v>583</v>
      </c>
      <c r="VO36" s="112">
        <f t="shared" si="9"/>
        <v>584</v>
      </c>
      <c r="VP36" s="112">
        <f t="shared" si="9"/>
        <v>585</v>
      </c>
      <c r="VQ36" s="112">
        <f t="shared" si="9"/>
        <v>586</v>
      </c>
      <c r="VR36" s="112">
        <f t="shared" si="9"/>
        <v>587</v>
      </c>
      <c r="VS36" s="112">
        <f t="shared" si="9"/>
        <v>588</v>
      </c>
      <c r="VT36" s="112">
        <f t="shared" si="9"/>
        <v>589</v>
      </c>
      <c r="VU36" s="112">
        <f t="shared" si="9"/>
        <v>590</v>
      </c>
      <c r="VV36" s="112">
        <f t="shared" si="9"/>
        <v>591</v>
      </c>
      <c r="VW36" s="112">
        <f t="shared" si="9"/>
        <v>592</v>
      </c>
      <c r="VX36" s="112">
        <f t="shared" si="9"/>
        <v>593</v>
      </c>
      <c r="VY36" s="112">
        <f t="shared" si="9"/>
        <v>594</v>
      </c>
      <c r="VZ36" s="112">
        <f t="shared" si="9"/>
        <v>595</v>
      </c>
      <c r="WA36" s="112">
        <f t="shared" si="9"/>
        <v>596</v>
      </c>
      <c r="WB36" s="112">
        <f t="shared" si="9"/>
        <v>597</v>
      </c>
      <c r="WC36" s="112">
        <f t="shared" si="9"/>
        <v>598</v>
      </c>
      <c r="WD36" s="112">
        <f t="shared" si="9"/>
        <v>599</v>
      </c>
      <c r="WE36" s="112">
        <f t="shared" si="9"/>
        <v>600</v>
      </c>
      <c r="WF36" s="112">
        <f t="shared" si="9"/>
        <v>601</v>
      </c>
      <c r="WG36" s="112">
        <f t="shared" si="9"/>
        <v>602</v>
      </c>
      <c r="WH36" s="112">
        <f t="shared" si="9"/>
        <v>603</v>
      </c>
      <c r="WI36" s="112">
        <f t="shared" si="9"/>
        <v>604</v>
      </c>
      <c r="WJ36" s="112">
        <f t="shared" si="9"/>
        <v>605</v>
      </c>
      <c r="WK36" s="112">
        <f t="shared" si="9"/>
        <v>606</v>
      </c>
      <c r="WL36" s="112">
        <f t="shared" si="9"/>
        <v>607</v>
      </c>
      <c r="WM36" s="112">
        <f t="shared" si="9"/>
        <v>608</v>
      </c>
      <c r="WN36" s="112">
        <f t="shared" si="9"/>
        <v>609</v>
      </c>
      <c r="WO36" s="112">
        <f t="shared" si="9"/>
        <v>610</v>
      </c>
      <c r="WP36" s="112">
        <f t="shared" si="9"/>
        <v>611</v>
      </c>
      <c r="WQ36" s="112">
        <f t="shared" si="9"/>
        <v>612</v>
      </c>
      <c r="WR36" s="112">
        <f t="shared" si="9"/>
        <v>613</v>
      </c>
      <c r="WS36" s="112">
        <f t="shared" si="9"/>
        <v>614</v>
      </c>
      <c r="WT36" s="112">
        <f t="shared" si="9"/>
        <v>615</v>
      </c>
      <c r="WU36" s="112">
        <f t="shared" si="9"/>
        <v>616</v>
      </c>
      <c r="WV36" s="112">
        <f t="shared" si="9"/>
        <v>617</v>
      </c>
      <c r="WW36" s="112">
        <f t="shared" si="9"/>
        <v>618</v>
      </c>
      <c r="WX36" s="112">
        <f t="shared" si="9"/>
        <v>619</v>
      </c>
      <c r="WY36" s="112">
        <f t="shared" si="9"/>
        <v>620</v>
      </c>
      <c r="WZ36" s="112">
        <f t="shared" si="9"/>
        <v>621</v>
      </c>
      <c r="XA36" s="112">
        <f t="shared" si="9"/>
        <v>622</v>
      </c>
      <c r="XB36" s="112">
        <f t="shared" si="9"/>
        <v>623</v>
      </c>
      <c r="XC36" s="112">
        <f t="shared" si="9"/>
        <v>624</v>
      </c>
      <c r="XD36" s="112">
        <f t="shared" si="9"/>
        <v>625</v>
      </c>
      <c r="XE36" s="112">
        <f t="shared" si="9"/>
        <v>626</v>
      </c>
      <c r="XF36" s="112">
        <f t="shared" si="9"/>
        <v>627</v>
      </c>
      <c r="XG36" s="112">
        <f t="shared" si="9"/>
        <v>628</v>
      </c>
      <c r="XH36" s="112">
        <f t="shared" si="9"/>
        <v>629</v>
      </c>
      <c r="XI36" s="112">
        <f t="shared" si="9"/>
        <v>630</v>
      </c>
      <c r="XJ36" s="112">
        <f t="shared" si="9"/>
        <v>631</v>
      </c>
      <c r="XK36" s="112">
        <f t="shared" si="9"/>
        <v>632</v>
      </c>
      <c r="XL36" s="112">
        <f t="shared" si="9"/>
        <v>633</v>
      </c>
      <c r="XM36" s="112">
        <f t="shared" si="9"/>
        <v>634</v>
      </c>
      <c r="XN36" s="112">
        <f t="shared" si="9"/>
        <v>635</v>
      </c>
      <c r="XO36" s="112">
        <f t="shared" si="9"/>
        <v>636</v>
      </c>
      <c r="XP36" s="112">
        <f t="shared" si="9"/>
        <v>637</v>
      </c>
      <c r="XQ36" s="112">
        <f t="shared" si="9"/>
        <v>638</v>
      </c>
      <c r="XR36" s="112">
        <f t="shared" si="9"/>
        <v>639</v>
      </c>
      <c r="XS36" s="112">
        <f t="shared" si="9"/>
        <v>640</v>
      </c>
      <c r="XT36" s="112">
        <f t="shared" si="9"/>
        <v>641</v>
      </c>
      <c r="XU36" s="112">
        <f t="shared" si="9"/>
        <v>642</v>
      </c>
      <c r="XV36" s="112">
        <f t="shared" ref="XV36:AAG36" si="10">XU36+1</f>
        <v>643</v>
      </c>
      <c r="XW36" s="112">
        <f t="shared" si="10"/>
        <v>644</v>
      </c>
      <c r="XX36" s="112">
        <f t="shared" si="10"/>
        <v>645</v>
      </c>
      <c r="XY36" s="112">
        <f t="shared" si="10"/>
        <v>646</v>
      </c>
      <c r="XZ36" s="112">
        <f t="shared" si="10"/>
        <v>647</v>
      </c>
      <c r="YA36" s="112">
        <f t="shared" si="10"/>
        <v>648</v>
      </c>
      <c r="YB36" s="112">
        <f t="shared" si="10"/>
        <v>649</v>
      </c>
      <c r="YC36" s="112">
        <f t="shared" si="10"/>
        <v>650</v>
      </c>
      <c r="YD36" s="112">
        <f t="shared" si="10"/>
        <v>651</v>
      </c>
      <c r="YE36" s="112">
        <f t="shared" si="10"/>
        <v>652</v>
      </c>
      <c r="YF36" s="112">
        <f t="shared" si="10"/>
        <v>653</v>
      </c>
      <c r="YG36" s="112">
        <f t="shared" si="10"/>
        <v>654</v>
      </c>
      <c r="YH36" s="112">
        <f t="shared" si="10"/>
        <v>655</v>
      </c>
      <c r="YI36" s="112">
        <f t="shared" si="10"/>
        <v>656</v>
      </c>
      <c r="YJ36" s="112">
        <f t="shared" si="10"/>
        <v>657</v>
      </c>
      <c r="YK36" s="112">
        <f t="shared" si="10"/>
        <v>658</v>
      </c>
      <c r="YL36" s="112">
        <f t="shared" si="10"/>
        <v>659</v>
      </c>
      <c r="YM36" s="112">
        <f t="shared" si="10"/>
        <v>660</v>
      </c>
      <c r="YN36" s="112">
        <f t="shared" si="10"/>
        <v>661</v>
      </c>
      <c r="YO36" s="112">
        <f t="shared" si="10"/>
        <v>662</v>
      </c>
      <c r="YP36" s="112">
        <f t="shared" si="10"/>
        <v>663</v>
      </c>
      <c r="YQ36" s="112">
        <f t="shared" si="10"/>
        <v>664</v>
      </c>
      <c r="YR36" s="112">
        <f t="shared" si="10"/>
        <v>665</v>
      </c>
      <c r="YS36" s="112">
        <f t="shared" si="10"/>
        <v>666</v>
      </c>
      <c r="YT36" s="112">
        <f t="shared" si="10"/>
        <v>667</v>
      </c>
      <c r="YU36" s="112">
        <f t="shared" si="10"/>
        <v>668</v>
      </c>
      <c r="YV36" s="112">
        <f t="shared" si="10"/>
        <v>669</v>
      </c>
      <c r="YW36" s="112">
        <f t="shared" si="10"/>
        <v>670</v>
      </c>
      <c r="YX36" s="112">
        <f t="shared" si="10"/>
        <v>671</v>
      </c>
      <c r="YY36" s="112">
        <f t="shared" si="10"/>
        <v>672</v>
      </c>
      <c r="YZ36" s="112">
        <f t="shared" si="10"/>
        <v>673</v>
      </c>
      <c r="ZA36" s="112">
        <f t="shared" si="10"/>
        <v>674</v>
      </c>
      <c r="ZB36" s="112">
        <f t="shared" si="10"/>
        <v>675</v>
      </c>
      <c r="ZC36" s="112">
        <f t="shared" si="10"/>
        <v>676</v>
      </c>
      <c r="ZD36" s="112">
        <f t="shared" si="10"/>
        <v>677</v>
      </c>
      <c r="ZE36" s="112">
        <f t="shared" si="10"/>
        <v>678</v>
      </c>
      <c r="ZF36" s="112">
        <f t="shared" si="10"/>
        <v>679</v>
      </c>
      <c r="ZG36" s="112">
        <f t="shared" si="10"/>
        <v>680</v>
      </c>
      <c r="ZH36" s="112">
        <f t="shared" si="10"/>
        <v>681</v>
      </c>
      <c r="ZI36" s="112">
        <f t="shared" si="10"/>
        <v>682</v>
      </c>
      <c r="ZJ36" s="112">
        <f t="shared" si="10"/>
        <v>683</v>
      </c>
      <c r="ZK36" s="112">
        <f t="shared" si="10"/>
        <v>684</v>
      </c>
      <c r="ZL36" s="112">
        <f t="shared" si="10"/>
        <v>685</v>
      </c>
      <c r="ZM36" s="112">
        <f t="shared" si="10"/>
        <v>686</v>
      </c>
      <c r="ZN36" s="112">
        <f t="shared" si="10"/>
        <v>687</v>
      </c>
      <c r="ZO36" s="112">
        <f t="shared" si="10"/>
        <v>688</v>
      </c>
      <c r="ZP36" s="112">
        <f t="shared" si="10"/>
        <v>689</v>
      </c>
      <c r="ZQ36" s="112">
        <f t="shared" si="10"/>
        <v>690</v>
      </c>
      <c r="ZR36" s="112">
        <f t="shared" si="10"/>
        <v>691</v>
      </c>
      <c r="ZS36" s="112">
        <f t="shared" si="10"/>
        <v>692</v>
      </c>
      <c r="ZT36" s="112">
        <f t="shared" si="10"/>
        <v>693</v>
      </c>
      <c r="ZU36" s="112">
        <f t="shared" si="10"/>
        <v>694</v>
      </c>
      <c r="ZV36" s="112">
        <f t="shared" si="10"/>
        <v>695</v>
      </c>
      <c r="ZW36" s="112">
        <f t="shared" si="10"/>
        <v>696</v>
      </c>
      <c r="ZX36" s="112">
        <f t="shared" si="10"/>
        <v>697</v>
      </c>
      <c r="ZY36" s="112">
        <f t="shared" si="10"/>
        <v>698</v>
      </c>
      <c r="ZZ36" s="112">
        <f t="shared" si="10"/>
        <v>699</v>
      </c>
      <c r="AAA36" s="112">
        <f t="shared" si="10"/>
        <v>700</v>
      </c>
      <c r="AAB36" s="112">
        <f t="shared" si="10"/>
        <v>701</v>
      </c>
      <c r="AAC36" s="112">
        <f t="shared" si="10"/>
        <v>702</v>
      </c>
      <c r="AAD36" s="112">
        <f t="shared" si="10"/>
        <v>703</v>
      </c>
      <c r="AAE36" s="112">
        <f t="shared" si="10"/>
        <v>704</v>
      </c>
      <c r="AAF36" s="112">
        <f t="shared" si="10"/>
        <v>705</v>
      </c>
      <c r="AAG36" s="112">
        <f t="shared" si="10"/>
        <v>706</v>
      </c>
      <c r="AAH36" s="112">
        <f t="shared" ref="AAH36:ACS36" si="11">AAG36+1</f>
        <v>707</v>
      </c>
      <c r="AAI36" s="112">
        <f t="shared" si="11"/>
        <v>708</v>
      </c>
      <c r="AAJ36" s="112">
        <f t="shared" si="11"/>
        <v>709</v>
      </c>
      <c r="AAK36" s="112">
        <f t="shared" si="11"/>
        <v>710</v>
      </c>
      <c r="AAL36" s="112">
        <f t="shared" si="11"/>
        <v>711</v>
      </c>
      <c r="AAM36" s="112">
        <f t="shared" si="11"/>
        <v>712</v>
      </c>
      <c r="AAN36" s="112">
        <f t="shared" si="11"/>
        <v>713</v>
      </c>
      <c r="AAO36" s="112">
        <f t="shared" si="11"/>
        <v>714</v>
      </c>
      <c r="AAP36" s="112">
        <f t="shared" si="11"/>
        <v>715</v>
      </c>
      <c r="AAQ36" s="112">
        <f t="shared" si="11"/>
        <v>716</v>
      </c>
      <c r="AAR36" s="112">
        <f t="shared" si="11"/>
        <v>717</v>
      </c>
      <c r="AAS36" s="112">
        <f t="shared" si="11"/>
        <v>718</v>
      </c>
      <c r="AAT36" s="112">
        <f t="shared" si="11"/>
        <v>719</v>
      </c>
      <c r="AAU36" s="112">
        <f t="shared" si="11"/>
        <v>720</v>
      </c>
      <c r="AAV36" s="112">
        <f t="shared" si="11"/>
        <v>721</v>
      </c>
      <c r="AAW36" s="112">
        <f t="shared" si="11"/>
        <v>722</v>
      </c>
      <c r="AAX36" s="112">
        <f t="shared" si="11"/>
        <v>723</v>
      </c>
      <c r="AAY36" s="112">
        <f t="shared" si="11"/>
        <v>724</v>
      </c>
      <c r="AAZ36" s="112">
        <f t="shared" si="11"/>
        <v>725</v>
      </c>
      <c r="ABA36" s="112">
        <f t="shared" si="11"/>
        <v>726</v>
      </c>
      <c r="ABB36" s="112">
        <f t="shared" si="11"/>
        <v>727</v>
      </c>
      <c r="ABC36" s="112">
        <f t="shared" si="11"/>
        <v>728</v>
      </c>
      <c r="ABD36" s="112">
        <f t="shared" si="11"/>
        <v>729</v>
      </c>
      <c r="ABE36" s="112">
        <f t="shared" si="11"/>
        <v>730</v>
      </c>
      <c r="ABF36" s="112">
        <f t="shared" si="11"/>
        <v>731</v>
      </c>
      <c r="ABG36" s="112">
        <f t="shared" si="11"/>
        <v>732</v>
      </c>
      <c r="ABH36" s="112">
        <f t="shared" si="11"/>
        <v>733</v>
      </c>
      <c r="ABI36" s="112">
        <f t="shared" si="11"/>
        <v>734</v>
      </c>
      <c r="ABJ36" s="112">
        <f t="shared" si="11"/>
        <v>735</v>
      </c>
      <c r="ABK36" s="112">
        <f t="shared" si="11"/>
        <v>736</v>
      </c>
      <c r="ABL36" s="112">
        <f t="shared" si="11"/>
        <v>737</v>
      </c>
      <c r="ABM36" s="112">
        <f t="shared" si="11"/>
        <v>738</v>
      </c>
      <c r="ABN36" s="112">
        <f t="shared" si="11"/>
        <v>739</v>
      </c>
      <c r="ABO36" s="112">
        <f t="shared" si="11"/>
        <v>740</v>
      </c>
      <c r="ABP36" s="112">
        <f t="shared" si="11"/>
        <v>741</v>
      </c>
      <c r="ABQ36" s="112">
        <f t="shared" si="11"/>
        <v>742</v>
      </c>
      <c r="ABR36" s="112">
        <f t="shared" si="11"/>
        <v>743</v>
      </c>
      <c r="ABS36" s="112">
        <f t="shared" si="11"/>
        <v>744</v>
      </c>
      <c r="ABT36" s="112">
        <f t="shared" si="11"/>
        <v>745</v>
      </c>
      <c r="ABU36" s="112">
        <f t="shared" si="11"/>
        <v>746</v>
      </c>
      <c r="ABV36" s="112">
        <f t="shared" si="11"/>
        <v>747</v>
      </c>
      <c r="ABW36" s="112">
        <f t="shared" si="11"/>
        <v>748</v>
      </c>
      <c r="ABX36" s="112">
        <f t="shared" si="11"/>
        <v>749</v>
      </c>
      <c r="ABY36" s="112">
        <f t="shared" si="11"/>
        <v>750</v>
      </c>
      <c r="ABZ36" s="112">
        <f t="shared" si="11"/>
        <v>751</v>
      </c>
      <c r="ACA36" s="112">
        <f t="shared" si="11"/>
        <v>752</v>
      </c>
      <c r="ACB36" s="112">
        <f t="shared" si="11"/>
        <v>753</v>
      </c>
      <c r="ACC36" s="112">
        <f t="shared" si="11"/>
        <v>754</v>
      </c>
      <c r="ACD36" s="112">
        <f t="shared" si="11"/>
        <v>755</v>
      </c>
      <c r="ACE36" s="112">
        <f t="shared" si="11"/>
        <v>756</v>
      </c>
      <c r="ACF36" s="112">
        <f t="shared" si="11"/>
        <v>757</v>
      </c>
      <c r="ACG36" s="112">
        <f t="shared" si="11"/>
        <v>758</v>
      </c>
      <c r="ACH36" s="112">
        <f t="shared" si="11"/>
        <v>759</v>
      </c>
      <c r="ACI36" s="112">
        <f t="shared" si="11"/>
        <v>760</v>
      </c>
      <c r="ACJ36" s="112">
        <f t="shared" si="11"/>
        <v>761</v>
      </c>
      <c r="ACK36" s="112">
        <f t="shared" si="11"/>
        <v>762</v>
      </c>
      <c r="ACL36" s="112">
        <f t="shared" si="11"/>
        <v>763</v>
      </c>
      <c r="ACM36" s="112">
        <f t="shared" si="11"/>
        <v>764</v>
      </c>
      <c r="ACN36" s="112">
        <f t="shared" si="11"/>
        <v>765</v>
      </c>
      <c r="ACO36" s="112">
        <f t="shared" si="11"/>
        <v>766</v>
      </c>
      <c r="ACP36" s="112">
        <f t="shared" si="11"/>
        <v>767</v>
      </c>
      <c r="ACQ36" s="112">
        <f t="shared" si="11"/>
        <v>768</v>
      </c>
      <c r="ACR36" s="112">
        <f t="shared" si="11"/>
        <v>769</v>
      </c>
      <c r="ACS36" s="112">
        <f t="shared" si="11"/>
        <v>770</v>
      </c>
      <c r="ACT36" s="112">
        <f t="shared" ref="ACT36:AFE36" si="12">ACS36+1</f>
        <v>771</v>
      </c>
      <c r="ACU36" s="112">
        <f t="shared" si="12"/>
        <v>772</v>
      </c>
      <c r="ACV36" s="112">
        <f t="shared" si="12"/>
        <v>773</v>
      </c>
      <c r="ACW36" s="112">
        <f t="shared" si="12"/>
        <v>774</v>
      </c>
      <c r="ACX36" s="112">
        <f t="shared" si="12"/>
        <v>775</v>
      </c>
      <c r="ACY36" s="112">
        <f t="shared" si="12"/>
        <v>776</v>
      </c>
      <c r="ACZ36" s="112">
        <f t="shared" si="12"/>
        <v>777</v>
      </c>
      <c r="ADA36" s="112">
        <f t="shared" si="12"/>
        <v>778</v>
      </c>
      <c r="ADB36" s="112">
        <f t="shared" si="12"/>
        <v>779</v>
      </c>
      <c r="ADC36" s="112">
        <f t="shared" si="12"/>
        <v>780</v>
      </c>
      <c r="ADD36" s="112">
        <f t="shared" si="12"/>
        <v>781</v>
      </c>
      <c r="ADE36" s="112">
        <f t="shared" si="12"/>
        <v>782</v>
      </c>
      <c r="ADF36" s="112">
        <f t="shared" si="12"/>
        <v>783</v>
      </c>
      <c r="ADG36" s="112">
        <f t="shared" si="12"/>
        <v>784</v>
      </c>
      <c r="ADH36" s="112">
        <f t="shared" si="12"/>
        <v>785</v>
      </c>
      <c r="ADI36" s="112">
        <f t="shared" si="12"/>
        <v>786</v>
      </c>
      <c r="ADJ36" s="112">
        <f t="shared" si="12"/>
        <v>787</v>
      </c>
      <c r="ADK36" s="112">
        <f t="shared" si="12"/>
        <v>788</v>
      </c>
      <c r="ADL36" s="112">
        <f t="shared" si="12"/>
        <v>789</v>
      </c>
      <c r="ADM36" s="112">
        <f t="shared" si="12"/>
        <v>790</v>
      </c>
      <c r="ADN36" s="112">
        <f t="shared" si="12"/>
        <v>791</v>
      </c>
      <c r="ADO36" s="112">
        <f t="shared" si="12"/>
        <v>792</v>
      </c>
      <c r="ADP36" s="112">
        <f t="shared" si="12"/>
        <v>793</v>
      </c>
      <c r="ADQ36" s="112">
        <f t="shared" si="12"/>
        <v>794</v>
      </c>
      <c r="ADR36" s="112">
        <f t="shared" si="12"/>
        <v>795</v>
      </c>
      <c r="ADS36" s="112">
        <f t="shared" si="12"/>
        <v>796</v>
      </c>
      <c r="ADT36" s="112">
        <f t="shared" si="12"/>
        <v>797</v>
      </c>
      <c r="ADU36" s="112">
        <f t="shared" si="12"/>
        <v>798</v>
      </c>
      <c r="ADV36" s="112">
        <f t="shared" si="12"/>
        <v>799</v>
      </c>
      <c r="ADW36" s="112">
        <f t="shared" si="12"/>
        <v>800</v>
      </c>
      <c r="ADX36" s="112">
        <f t="shared" si="12"/>
        <v>801</v>
      </c>
      <c r="ADY36" s="112">
        <f t="shared" si="12"/>
        <v>802</v>
      </c>
      <c r="ADZ36" s="112">
        <f t="shared" si="12"/>
        <v>803</v>
      </c>
      <c r="AEA36" s="112">
        <f t="shared" si="12"/>
        <v>804</v>
      </c>
      <c r="AEB36" s="112">
        <f t="shared" si="12"/>
        <v>805</v>
      </c>
      <c r="AEC36" s="112">
        <f t="shared" si="12"/>
        <v>806</v>
      </c>
      <c r="AED36" s="112">
        <f t="shared" si="12"/>
        <v>807</v>
      </c>
      <c r="AEE36" s="112">
        <f t="shared" si="12"/>
        <v>808</v>
      </c>
      <c r="AEF36" s="112">
        <f t="shared" si="12"/>
        <v>809</v>
      </c>
      <c r="AEG36" s="112">
        <f t="shared" si="12"/>
        <v>810</v>
      </c>
      <c r="AEH36" s="112">
        <f t="shared" si="12"/>
        <v>811</v>
      </c>
      <c r="AEI36" s="112">
        <f t="shared" si="12"/>
        <v>812</v>
      </c>
      <c r="AEJ36" s="112">
        <f t="shared" si="12"/>
        <v>813</v>
      </c>
      <c r="AEK36" s="112">
        <f t="shared" si="12"/>
        <v>814</v>
      </c>
      <c r="AEL36" s="112">
        <f t="shared" si="12"/>
        <v>815</v>
      </c>
      <c r="AEM36" s="112">
        <f t="shared" si="12"/>
        <v>816</v>
      </c>
      <c r="AEN36" s="112">
        <f t="shared" si="12"/>
        <v>817</v>
      </c>
      <c r="AEO36" s="112">
        <f t="shared" si="12"/>
        <v>818</v>
      </c>
      <c r="AEP36" s="112">
        <f t="shared" si="12"/>
        <v>819</v>
      </c>
      <c r="AEQ36" s="112">
        <f t="shared" si="12"/>
        <v>820</v>
      </c>
      <c r="AER36" s="112">
        <f t="shared" si="12"/>
        <v>821</v>
      </c>
      <c r="AES36" s="112">
        <f t="shared" si="12"/>
        <v>822</v>
      </c>
      <c r="AET36" s="112">
        <f t="shared" si="12"/>
        <v>823</v>
      </c>
      <c r="AEU36" s="112">
        <f t="shared" si="12"/>
        <v>824</v>
      </c>
      <c r="AEV36" s="112">
        <f t="shared" si="12"/>
        <v>825</v>
      </c>
      <c r="AEW36" s="112">
        <f t="shared" si="12"/>
        <v>826</v>
      </c>
      <c r="AEX36" s="112">
        <f t="shared" si="12"/>
        <v>827</v>
      </c>
      <c r="AEY36" s="112">
        <f t="shared" si="12"/>
        <v>828</v>
      </c>
      <c r="AEZ36" s="112">
        <f t="shared" si="12"/>
        <v>829</v>
      </c>
      <c r="AFA36" s="112">
        <f t="shared" si="12"/>
        <v>830</v>
      </c>
      <c r="AFB36" s="112">
        <f t="shared" si="12"/>
        <v>831</v>
      </c>
      <c r="AFC36" s="112">
        <f t="shared" si="12"/>
        <v>832</v>
      </c>
      <c r="AFD36" s="112">
        <f t="shared" si="12"/>
        <v>833</v>
      </c>
      <c r="AFE36" s="112">
        <f t="shared" si="12"/>
        <v>834</v>
      </c>
      <c r="AFF36" s="112">
        <f t="shared" ref="AFF36:AHQ36" si="13">AFE36+1</f>
        <v>835</v>
      </c>
      <c r="AFG36" s="112">
        <f t="shared" si="13"/>
        <v>836</v>
      </c>
      <c r="AFH36" s="112">
        <f t="shared" si="13"/>
        <v>837</v>
      </c>
      <c r="AFI36" s="112">
        <f t="shared" si="13"/>
        <v>838</v>
      </c>
      <c r="AFJ36" s="112">
        <f t="shared" si="13"/>
        <v>839</v>
      </c>
      <c r="AFK36" s="112">
        <f t="shared" si="13"/>
        <v>840</v>
      </c>
      <c r="AFL36" s="112">
        <f t="shared" si="13"/>
        <v>841</v>
      </c>
      <c r="AFM36" s="112">
        <f t="shared" si="13"/>
        <v>842</v>
      </c>
      <c r="AFN36" s="112">
        <f t="shared" si="13"/>
        <v>843</v>
      </c>
      <c r="AFO36" s="112">
        <f t="shared" si="13"/>
        <v>844</v>
      </c>
      <c r="AFP36" s="112">
        <f t="shared" si="13"/>
        <v>845</v>
      </c>
      <c r="AFQ36" s="112">
        <f t="shared" si="13"/>
        <v>846</v>
      </c>
      <c r="AFR36" s="112">
        <f t="shared" si="13"/>
        <v>847</v>
      </c>
      <c r="AFS36" s="112">
        <f t="shared" si="13"/>
        <v>848</v>
      </c>
      <c r="AFT36" s="112">
        <f t="shared" si="13"/>
        <v>849</v>
      </c>
      <c r="AFU36" s="112">
        <f t="shared" si="13"/>
        <v>850</v>
      </c>
      <c r="AFV36" s="112">
        <f t="shared" si="13"/>
        <v>851</v>
      </c>
      <c r="AFW36" s="112">
        <f t="shared" si="13"/>
        <v>852</v>
      </c>
      <c r="AFX36" s="112">
        <f t="shared" si="13"/>
        <v>853</v>
      </c>
      <c r="AFY36" s="112">
        <f t="shared" si="13"/>
        <v>854</v>
      </c>
      <c r="AFZ36" s="112">
        <f t="shared" si="13"/>
        <v>855</v>
      </c>
      <c r="AGA36" s="112">
        <f t="shared" si="13"/>
        <v>856</v>
      </c>
      <c r="AGB36" s="112">
        <f t="shared" si="13"/>
        <v>857</v>
      </c>
      <c r="AGC36" s="112">
        <f t="shared" si="13"/>
        <v>858</v>
      </c>
      <c r="AGD36" s="112">
        <f t="shared" si="13"/>
        <v>859</v>
      </c>
      <c r="AGE36" s="112">
        <f t="shared" si="13"/>
        <v>860</v>
      </c>
      <c r="AGF36" s="112">
        <f t="shared" si="13"/>
        <v>861</v>
      </c>
      <c r="AGG36" s="112">
        <f t="shared" si="13"/>
        <v>862</v>
      </c>
      <c r="AGH36" s="112">
        <f t="shared" si="13"/>
        <v>863</v>
      </c>
      <c r="AGI36" s="112">
        <f t="shared" si="13"/>
        <v>864</v>
      </c>
      <c r="AGJ36" s="112">
        <f t="shared" si="13"/>
        <v>865</v>
      </c>
      <c r="AGK36" s="112">
        <f t="shared" si="13"/>
        <v>866</v>
      </c>
      <c r="AGL36" s="112">
        <f t="shared" si="13"/>
        <v>867</v>
      </c>
      <c r="AGM36" s="112">
        <f t="shared" si="13"/>
        <v>868</v>
      </c>
      <c r="AGN36" s="112">
        <f t="shared" si="13"/>
        <v>869</v>
      </c>
      <c r="AGO36" s="112">
        <f t="shared" si="13"/>
        <v>870</v>
      </c>
      <c r="AGP36" s="112">
        <f t="shared" si="13"/>
        <v>871</v>
      </c>
      <c r="AGQ36" s="112">
        <f t="shared" si="13"/>
        <v>872</v>
      </c>
      <c r="AGR36" s="112">
        <f t="shared" si="13"/>
        <v>873</v>
      </c>
      <c r="AGS36" s="112">
        <f t="shared" si="13"/>
        <v>874</v>
      </c>
      <c r="AGT36" s="112">
        <f t="shared" si="13"/>
        <v>875</v>
      </c>
      <c r="AGU36" s="112">
        <f t="shared" si="13"/>
        <v>876</v>
      </c>
      <c r="AGV36" s="112">
        <f t="shared" si="13"/>
        <v>877</v>
      </c>
      <c r="AGW36" s="112">
        <f t="shared" si="13"/>
        <v>878</v>
      </c>
      <c r="AGX36" s="112">
        <f t="shared" si="13"/>
        <v>879</v>
      </c>
      <c r="AGY36" s="112">
        <f t="shared" si="13"/>
        <v>880</v>
      </c>
      <c r="AGZ36" s="112">
        <f t="shared" si="13"/>
        <v>881</v>
      </c>
      <c r="AHA36" s="112">
        <f t="shared" si="13"/>
        <v>882</v>
      </c>
      <c r="AHB36" s="112">
        <f t="shared" si="13"/>
        <v>883</v>
      </c>
      <c r="AHC36" s="112">
        <f t="shared" si="13"/>
        <v>884</v>
      </c>
      <c r="AHD36" s="112">
        <f t="shared" si="13"/>
        <v>885</v>
      </c>
      <c r="AHE36" s="112">
        <f t="shared" si="13"/>
        <v>886</v>
      </c>
      <c r="AHF36" s="112">
        <f t="shared" si="13"/>
        <v>887</v>
      </c>
      <c r="AHG36" s="112">
        <f t="shared" si="13"/>
        <v>888</v>
      </c>
      <c r="AHH36" s="112">
        <f t="shared" si="13"/>
        <v>889</v>
      </c>
      <c r="AHI36" s="112">
        <f t="shared" si="13"/>
        <v>890</v>
      </c>
      <c r="AHJ36" s="112">
        <f t="shared" si="13"/>
        <v>891</v>
      </c>
      <c r="AHK36" s="112">
        <f t="shared" si="13"/>
        <v>892</v>
      </c>
      <c r="AHL36" s="112">
        <f t="shared" si="13"/>
        <v>893</v>
      </c>
      <c r="AHM36" s="112">
        <f t="shared" si="13"/>
        <v>894</v>
      </c>
      <c r="AHN36" s="112">
        <f t="shared" si="13"/>
        <v>895</v>
      </c>
      <c r="AHO36" s="112">
        <f t="shared" si="13"/>
        <v>896</v>
      </c>
      <c r="AHP36" s="112">
        <f t="shared" si="13"/>
        <v>897</v>
      </c>
      <c r="AHQ36" s="112">
        <f t="shared" si="13"/>
        <v>898</v>
      </c>
      <c r="AHR36" s="112">
        <f t="shared" ref="AHR36:AKC36" si="14">AHQ36+1</f>
        <v>899</v>
      </c>
      <c r="AHS36" s="112">
        <f t="shared" si="14"/>
        <v>900</v>
      </c>
      <c r="AHT36" s="112">
        <f t="shared" si="14"/>
        <v>901</v>
      </c>
      <c r="AHU36" s="112">
        <f t="shared" si="14"/>
        <v>902</v>
      </c>
      <c r="AHV36" s="112">
        <f t="shared" si="14"/>
        <v>903</v>
      </c>
      <c r="AHW36" s="112">
        <f t="shared" si="14"/>
        <v>904</v>
      </c>
      <c r="AHX36" s="112">
        <f t="shared" si="14"/>
        <v>905</v>
      </c>
      <c r="AHY36" s="112">
        <f t="shared" si="14"/>
        <v>906</v>
      </c>
      <c r="AHZ36" s="112">
        <f t="shared" si="14"/>
        <v>907</v>
      </c>
      <c r="AIA36" s="112">
        <f t="shared" si="14"/>
        <v>908</v>
      </c>
      <c r="AIB36" s="112">
        <f t="shared" si="14"/>
        <v>909</v>
      </c>
      <c r="AIC36" s="112">
        <f t="shared" si="14"/>
        <v>910</v>
      </c>
      <c r="AID36" s="112">
        <f t="shared" si="14"/>
        <v>911</v>
      </c>
      <c r="AIE36" s="112">
        <f t="shared" si="14"/>
        <v>912</v>
      </c>
      <c r="AIF36" s="112">
        <f t="shared" si="14"/>
        <v>913</v>
      </c>
      <c r="AIG36" s="112">
        <f t="shared" si="14"/>
        <v>914</v>
      </c>
      <c r="AIH36" s="112">
        <f t="shared" si="14"/>
        <v>915</v>
      </c>
      <c r="AII36" s="112">
        <f t="shared" si="14"/>
        <v>916</v>
      </c>
      <c r="AIJ36" s="112">
        <f t="shared" si="14"/>
        <v>917</v>
      </c>
      <c r="AIK36" s="112">
        <f t="shared" si="14"/>
        <v>918</v>
      </c>
      <c r="AIL36" s="112">
        <f t="shared" si="14"/>
        <v>919</v>
      </c>
      <c r="AIM36" s="112">
        <f t="shared" si="14"/>
        <v>920</v>
      </c>
      <c r="AIN36" s="112">
        <f t="shared" si="14"/>
        <v>921</v>
      </c>
      <c r="AIO36" s="112">
        <f t="shared" si="14"/>
        <v>922</v>
      </c>
      <c r="AIP36" s="112">
        <f t="shared" si="14"/>
        <v>923</v>
      </c>
      <c r="AIQ36" s="112">
        <f t="shared" si="14"/>
        <v>924</v>
      </c>
      <c r="AIR36" s="112">
        <f t="shared" si="14"/>
        <v>925</v>
      </c>
      <c r="AIS36" s="112">
        <f t="shared" si="14"/>
        <v>926</v>
      </c>
      <c r="AIT36" s="112">
        <f t="shared" si="14"/>
        <v>927</v>
      </c>
      <c r="AIU36" s="112">
        <f t="shared" si="14"/>
        <v>928</v>
      </c>
      <c r="AIV36" s="112">
        <f t="shared" si="14"/>
        <v>929</v>
      </c>
      <c r="AIW36" s="112">
        <f t="shared" si="14"/>
        <v>930</v>
      </c>
      <c r="AIX36" s="112">
        <f t="shared" si="14"/>
        <v>931</v>
      </c>
      <c r="AIY36" s="112">
        <f t="shared" si="14"/>
        <v>932</v>
      </c>
      <c r="AIZ36" s="112">
        <f t="shared" si="14"/>
        <v>933</v>
      </c>
      <c r="AJA36" s="112">
        <f t="shared" si="14"/>
        <v>934</v>
      </c>
      <c r="AJB36" s="112">
        <f t="shared" si="14"/>
        <v>935</v>
      </c>
      <c r="AJC36" s="112">
        <f t="shared" si="14"/>
        <v>936</v>
      </c>
      <c r="AJD36" s="112">
        <f t="shared" si="14"/>
        <v>937</v>
      </c>
      <c r="AJE36" s="112">
        <f t="shared" si="14"/>
        <v>938</v>
      </c>
      <c r="AJF36" s="112">
        <f t="shared" si="14"/>
        <v>939</v>
      </c>
      <c r="AJG36" s="112">
        <f t="shared" si="14"/>
        <v>940</v>
      </c>
      <c r="AJH36" s="112">
        <f t="shared" si="14"/>
        <v>941</v>
      </c>
      <c r="AJI36" s="112">
        <f t="shared" si="14"/>
        <v>942</v>
      </c>
      <c r="AJJ36" s="112">
        <f t="shared" si="14"/>
        <v>943</v>
      </c>
      <c r="AJK36" s="112">
        <f t="shared" si="14"/>
        <v>944</v>
      </c>
      <c r="AJL36" s="112">
        <f t="shared" si="14"/>
        <v>945</v>
      </c>
      <c r="AJM36" s="112">
        <f t="shared" si="14"/>
        <v>946</v>
      </c>
      <c r="AJN36" s="112">
        <f t="shared" si="14"/>
        <v>947</v>
      </c>
      <c r="AJO36" s="112">
        <f t="shared" si="14"/>
        <v>948</v>
      </c>
      <c r="AJP36" s="112">
        <f t="shared" si="14"/>
        <v>949</v>
      </c>
      <c r="AJQ36" s="112">
        <f t="shared" si="14"/>
        <v>950</v>
      </c>
      <c r="AJR36" s="112">
        <f t="shared" si="14"/>
        <v>951</v>
      </c>
      <c r="AJS36" s="112">
        <f t="shared" si="14"/>
        <v>952</v>
      </c>
      <c r="AJT36" s="112">
        <f t="shared" si="14"/>
        <v>953</v>
      </c>
      <c r="AJU36" s="112">
        <f t="shared" si="14"/>
        <v>954</v>
      </c>
      <c r="AJV36" s="112">
        <f t="shared" si="14"/>
        <v>955</v>
      </c>
      <c r="AJW36" s="112">
        <f t="shared" si="14"/>
        <v>956</v>
      </c>
      <c r="AJX36" s="112">
        <f t="shared" si="14"/>
        <v>957</v>
      </c>
      <c r="AJY36" s="112">
        <f t="shared" si="14"/>
        <v>958</v>
      </c>
      <c r="AJZ36" s="112">
        <f t="shared" si="14"/>
        <v>959</v>
      </c>
      <c r="AKA36" s="112">
        <f t="shared" si="14"/>
        <v>960</v>
      </c>
      <c r="AKB36" s="112">
        <f t="shared" si="14"/>
        <v>961</v>
      </c>
      <c r="AKC36" s="112">
        <f t="shared" si="14"/>
        <v>962</v>
      </c>
      <c r="AKD36" s="112">
        <f t="shared" ref="AKD36:AMO36" si="15">AKC36+1</f>
        <v>963</v>
      </c>
      <c r="AKE36" s="112">
        <f t="shared" si="15"/>
        <v>964</v>
      </c>
      <c r="AKF36" s="112">
        <f t="shared" si="15"/>
        <v>965</v>
      </c>
      <c r="AKG36" s="112">
        <f t="shared" si="15"/>
        <v>966</v>
      </c>
      <c r="AKH36" s="112">
        <f t="shared" si="15"/>
        <v>967</v>
      </c>
      <c r="AKI36" s="112">
        <f t="shared" si="15"/>
        <v>968</v>
      </c>
      <c r="AKJ36" s="112">
        <f t="shared" si="15"/>
        <v>969</v>
      </c>
      <c r="AKK36" s="112">
        <f t="shared" si="15"/>
        <v>970</v>
      </c>
      <c r="AKL36" s="112">
        <f t="shared" si="15"/>
        <v>971</v>
      </c>
      <c r="AKM36" s="112">
        <f t="shared" si="15"/>
        <v>972</v>
      </c>
      <c r="AKN36" s="112">
        <f t="shared" si="15"/>
        <v>973</v>
      </c>
      <c r="AKO36" s="112">
        <f t="shared" si="15"/>
        <v>974</v>
      </c>
      <c r="AKP36" s="112">
        <f t="shared" si="15"/>
        <v>975</v>
      </c>
      <c r="AKQ36" s="112">
        <f t="shared" si="15"/>
        <v>976</v>
      </c>
      <c r="AKR36" s="112">
        <f t="shared" si="15"/>
        <v>977</v>
      </c>
      <c r="AKS36" s="112">
        <f t="shared" si="15"/>
        <v>978</v>
      </c>
      <c r="AKT36" s="112">
        <f t="shared" si="15"/>
        <v>979</v>
      </c>
      <c r="AKU36" s="112">
        <f t="shared" si="15"/>
        <v>980</v>
      </c>
      <c r="AKV36" s="112">
        <f t="shared" si="15"/>
        <v>981</v>
      </c>
      <c r="AKW36" s="112">
        <f t="shared" si="15"/>
        <v>982</v>
      </c>
      <c r="AKX36" s="112">
        <f t="shared" si="15"/>
        <v>983</v>
      </c>
      <c r="AKY36" s="112">
        <f t="shared" si="15"/>
        <v>984</v>
      </c>
      <c r="AKZ36" s="112">
        <f t="shared" si="15"/>
        <v>985</v>
      </c>
      <c r="ALA36" s="112">
        <f t="shared" si="15"/>
        <v>986</v>
      </c>
      <c r="ALB36" s="112">
        <f t="shared" si="15"/>
        <v>987</v>
      </c>
      <c r="ALC36" s="112">
        <f t="shared" si="15"/>
        <v>988</v>
      </c>
      <c r="ALD36" s="112">
        <f t="shared" si="15"/>
        <v>989</v>
      </c>
      <c r="ALE36" s="112">
        <f t="shared" si="15"/>
        <v>990</v>
      </c>
      <c r="ALF36" s="112">
        <f t="shared" si="15"/>
        <v>991</v>
      </c>
      <c r="ALG36" s="112">
        <f t="shared" si="15"/>
        <v>992</v>
      </c>
      <c r="ALH36" s="112">
        <f t="shared" si="15"/>
        <v>993</v>
      </c>
      <c r="ALI36" s="112">
        <f t="shared" si="15"/>
        <v>994</v>
      </c>
      <c r="ALJ36" s="112">
        <f t="shared" si="15"/>
        <v>995</v>
      </c>
      <c r="ALK36" s="112">
        <f t="shared" si="15"/>
        <v>996</v>
      </c>
      <c r="ALL36" s="112">
        <f t="shared" si="15"/>
        <v>997</v>
      </c>
      <c r="ALM36" s="112">
        <f t="shared" si="15"/>
        <v>998</v>
      </c>
      <c r="ALN36" s="112">
        <f t="shared" si="15"/>
        <v>999</v>
      </c>
      <c r="ALO36" s="112">
        <f t="shared" si="15"/>
        <v>1000</v>
      </c>
      <c r="ALP36" s="112">
        <f t="shared" si="15"/>
        <v>1001</v>
      </c>
      <c r="ALQ36" s="112">
        <f t="shared" si="15"/>
        <v>1002</v>
      </c>
      <c r="ALR36" s="112">
        <f t="shared" si="15"/>
        <v>1003</v>
      </c>
      <c r="ALS36" s="112">
        <f t="shared" si="15"/>
        <v>1004</v>
      </c>
      <c r="ALT36" s="112">
        <f t="shared" si="15"/>
        <v>1005</v>
      </c>
      <c r="ALU36" s="112">
        <f t="shared" si="15"/>
        <v>1006</v>
      </c>
      <c r="ALV36" s="112">
        <f t="shared" si="15"/>
        <v>1007</v>
      </c>
      <c r="ALW36" s="112">
        <f t="shared" si="15"/>
        <v>1008</v>
      </c>
      <c r="ALX36" s="112">
        <f t="shared" si="15"/>
        <v>1009</v>
      </c>
      <c r="ALY36" s="112">
        <f t="shared" si="15"/>
        <v>1010</v>
      </c>
      <c r="ALZ36" s="112">
        <f t="shared" si="15"/>
        <v>1011</v>
      </c>
      <c r="AMA36" s="112">
        <f t="shared" si="15"/>
        <v>1012</v>
      </c>
      <c r="AMB36" s="112">
        <f t="shared" si="15"/>
        <v>1013</v>
      </c>
      <c r="AMC36" s="112">
        <f t="shared" si="15"/>
        <v>1014</v>
      </c>
      <c r="AMD36" s="112">
        <f t="shared" si="15"/>
        <v>1015</v>
      </c>
      <c r="AME36" s="112">
        <f t="shared" si="15"/>
        <v>1016</v>
      </c>
      <c r="AMF36" s="112">
        <f t="shared" si="15"/>
        <v>1017</v>
      </c>
      <c r="AMG36" s="112">
        <f t="shared" si="15"/>
        <v>1018</v>
      </c>
      <c r="AMH36" s="112">
        <f t="shared" si="15"/>
        <v>1019</v>
      </c>
      <c r="AMI36" s="112">
        <f t="shared" si="15"/>
        <v>1020</v>
      </c>
      <c r="AMJ36" s="112">
        <f t="shared" si="15"/>
        <v>1021</v>
      </c>
      <c r="AMK36" s="112">
        <f t="shared" si="15"/>
        <v>1022</v>
      </c>
      <c r="AML36" s="112">
        <f t="shared" si="15"/>
        <v>1023</v>
      </c>
      <c r="AMM36" s="112">
        <f t="shared" si="15"/>
        <v>1024</v>
      </c>
      <c r="AMN36" s="112">
        <f t="shared" si="15"/>
        <v>1025</v>
      </c>
      <c r="AMO36" s="112">
        <f t="shared" si="15"/>
        <v>1026</v>
      </c>
      <c r="AMP36" s="112">
        <f t="shared" ref="AMP36:APA36" si="16">AMO36+1</f>
        <v>1027</v>
      </c>
      <c r="AMQ36" s="112">
        <f t="shared" si="16"/>
        <v>1028</v>
      </c>
      <c r="AMR36" s="112">
        <f t="shared" si="16"/>
        <v>1029</v>
      </c>
      <c r="AMS36" s="112">
        <f t="shared" si="16"/>
        <v>1030</v>
      </c>
      <c r="AMT36" s="112">
        <f t="shared" si="16"/>
        <v>1031</v>
      </c>
      <c r="AMU36" s="112">
        <f t="shared" si="16"/>
        <v>1032</v>
      </c>
      <c r="AMV36" s="112">
        <f t="shared" si="16"/>
        <v>1033</v>
      </c>
      <c r="AMW36" s="112">
        <f t="shared" si="16"/>
        <v>1034</v>
      </c>
      <c r="AMX36" s="112">
        <f t="shared" si="16"/>
        <v>1035</v>
      </c>
      <c r="AMY36" s="112">
        <f t="shared" si="16"/>
        <v>1036</v>
      </c>
      <c r="AMZ36" s="112">
        <f t="shared" si="16"/>
        <v>1037</v>
      </c>
      <c r="ANA36" s="112">
        <f t="shared" si="16"/>
        <v>1038</v>
      </c>
      <c r="ANB36" s="112">
        <f t="shared" si="16"/>
        <v>1039</v>
      </c>
      <c r="ANC36" s="112">
        <f t="shared" si="16"/>
        <v>1040</v>
      </c>
      <c r="AND36" s="112">
        <f t="shared" si="16"/>
        <v>1041</v>
      </c>
      <c r="ANE36" s="112">
        <f t="shared" si="16"/>
        <v>1042</v>
      </c>
      <c r="ANF36" s="112">
        <f t="shared" si="16"/>
        <v>1043</v>
      </c>
      <c r="ANG36" s="112">
        <f t="shared" si="16"/>
        <v>1044</v>
      </c>
      <c r="ANH36" s="112">
        <f t="shared" si="16"/>
        <v>1045</v>
      </c>
      <c r="ANI36" s="112">
        <f t="shared" si="16"/>
        <v>1046</v>
      </c>
      <c r="ANJ36" s="112">
        <f t="shared" si="16"/>
        <v>1047</v>
      </c>
      <c r="ANK36" s="112">
        <f t="shared" si="16"/>
        <v>1048</v>
      </c>
      <c r="ANL36" s="112">
        <f t="shared" si="16"/>
        <v>1049</v>
      </c>
      <c r="ANM36" s="112">
        <f t="shared" si="16"/>
        <v>1050</v>
      </c>
      <c r="ANN36" s="112">
        <f t="shared" si="16"/>
        <v>1051</v>
      </c>
      <c r="ANO36" s="112">
        <f t="shared" si="16"/>
        <v>1052</v>
      </c>
      <c r="ANP36" s="112">
        <f t="shared" si="16"/>
        <v>1053</v>
      </c>
      <c r="ANQ36" s="112">
        <f t="shared" si="16"/>
        <v>1054</v>
      </c>
      <c r="ANR36" s="112">
        <f t="shared" si="16"/>
        <v>1055</v>
      </c>
      <c r="ANS36" s="112">
        <f t="shared" si="16"/>
        <v>1056</v>
      </c>
      <c r="ANT36" s="112">
        <f t="shared" si="16"/>
        <v>1057</v>
      </c>
      <c r="ANU36" s="112">
        <f t="shared" si="16"/>
        <v>1058</v>
      </c>
      <c r="ANV36" s="112">
        <f t="shared" si="16"/>
        <v>1059</v>
      </c>
      <c r="ANW36" s="112">
        <f t="shared" si="16"/>
        <v>1060</v>
      </c>
      <c r="ANX36" s="112">
        <f t="shared" si="16"/>
        <v>1061</v>
      </c>
      <c r="ANY36" s="112">
        <f t="shared" si="16"/>
        <v>1062</v>
      </c>
      <c r="ANZ36" s="112">
        <f t="shared" si="16"/>
        <v>1063</v>
      </c>
      <c r="AOA36" s="112">
        <f t="shared" si="16"/>
        <v>1064</v>
      </c>
      <c r="AOB36" s="112">
        <f t="shared" si="16"/>
        <v>1065</v>
      </c>
      <c r="AOC36" s="112">
        <f t="shared" si="16"/>
        <v>1066</v>
      </c>
      <c r="AOD36" s="112">
        <f t="shared" si="16"/>
        <v>1067</v>
      </c>
      <c r="AOE36" s="112">
        <f t="shared" si="16"/>
        <v>1068</v>
      </c>
      <c r="AOF36" s="112">
        <f t="shared" si="16"/>
        <v>1069</v>
      </c>
      <c r="AOG36" s="112">
        <f t="shared" si="16"/>
        <v>1070</v>
      </c>
      <c r="AOH36" s="112">
        <f t="shared" si="16"/>
        <v>1071</v>
      </c>
      <c r="AOI36" s="112">
        <f t="shared" si="16"/>
        <v>1072</v>
      </c>
      <c r="AOJ36" s="112">
        <f t="shared" si="16"/>
        <v>1073</v>
      </c>
      <c r="AOK36" s="112">
        <f t="shared" si="16"/>
        <v>1074</v>
      </c>
      <c r="AOL36" s="112">
        <f t="shared" si="16"/>
        <v>1075</v>
      </c>
      <c r="AOM36" s="112">
        <f t="shared" si="16"/>
        <v>1076</v>
      </c>
      <c r="AON36" s="112">
        <f t="shared" si="16"/>
        <v>1077</v>
      </c>
      <c r="AOO36" s="112">
        <f t="shared" si="16"/>
        <v>1078</v>
      </c>
      <c r="AOP36" s="112">
        <f t="shared" si="16"/>
        <v>1079</v>
      </c>
      <c r="AOQ36" s="112">
        <f t="shared" si="16"/>
        <v>1080</v>
      </c>
      <c r="AOR36" s="112">
        <f t="shared" si="16"/>
        <v>1081</v>
      </c>
      <c r="AOS36" s="112">
        <f t="shared" si="16"/>
        <v>1082</v>
      </c>
      <c r="AOT36" s="112">
        <f t="shared" si="16"/>
        <v>1083</v>
      </c>
      <c r="AOU36" s="112">
        <f t="shared" si="16"/>
        <v>1084</v>
      </c>
      <c r="AOV36" s="112">
        <f t="shared" si="16"/>
        <v>1085</v>
      </c>
      <c r="AOW36" s="112">
        <f t="shared" si="16"/>
        <v>1086</v>
      </c>
      <c r="AOX36" s="112">
        <f t="shared" si="16"/>
        <v>1087</v>
      </c>
      <c r="AOY36" s="112">
        <f t="shared" si="16"/>
        <v>1088</v>
      </c>
      <c r="AOZ36" s="112">
        <f t="shared" si="16"/>
        <v>1089</v>
      </c>
      <c r="APA36" s="112">
        <f t="shared" si="16"/>
        <v>1090</v>
      </c>
      <c r="APB36" s="112">
        <f t="shared" ref="APB36:ARM36" si="17">APA36+1</f>
        <v>1091</v>
      </c>
      <c r="APC36" s="112">
        <f t="shared" si="17"/>
        <v>1092</v>
      </c>
      <c r="APD36" s="112">
        <f t="shared" si="17"/>
        <v>1093</v>
      </c>
      <c r="APE36" s="112">
        <f t="shared" si="17"/>
        <v>1094</v>
      </c>
      <c r="APF36" s="112">
        <f t="shared" si="17"/>
        <v>1095</v>
      </c>
      <c r="APG36" s="112">
        <f t="shared" si="17"/>
        <v>1096</v>
      </c>
      <c r="APH36" s="112">
        <f t="shared" si="17"/>
        <v>1097</v>
      </c>
      <c r="API36" s="112">
        <f t="shared" si="17"/>
        <v>1098</v>
      </c>
      <c r="APJ36" s="112">
        <f t="shared" si="17"/>
        <v>1099</v>
      </c>
      <c r="APK36" s="112">
        <f t="shared" si="17"/>
        <v>1100</v>
      </c>
      <c r="APL36" s="112">
        <f t="shared" si="17"/>
        <v>1101</v>
      </c>
      <c r="APM36" s="112">
        <f t="shared" si="17"/>
        <v>1102</v>
      </c>
      <c r="APN36" s="112">
        <f t="shared" si="17"/>
        <v>1103</v>
      </c>
      <c r="APO36" s="112">
        <f t="shared" si="17"/>
        <v>1104</v>
      </c>
      <c r="APP36" s="112">
        <f t="shared" si="17"/>
        <v>1105</v>
      </c>
      <c r="APQ36" s="112">
        <f t="shared" si="17"/>
        <v>1106</v>
      </c>
      <c r="APR36" s="112">
        <f t="shared" si="17"/>
        <v>1107</v>
      </c>
      <c r="APS36" s="112">
        <f t="shared" si="17"/>
        <v>1108</v>
      </c>
      <c r="APT36" s="112">
        <f t="shared" si="17"/>
        <v>1109</v>
      </c>
      <c r="APU36" s="112">
        <f t="shared" si="17"/>
        <v>1110</v>
      </c>
      <c r="APV36" s="112">
        <f t="shared" si="17"/>
        <v>1111</v>
      </c>
      <c r="APW36" s="112">
        <f t="shared" si="17"/>
        <v>1112</v>
      </c>
      <c r="APX36" s="112">
        <f t="shared" si="17"/>
        <v>1113</v>
      </c>
      <c r="APY36" s="112">
        <f t="shared" si="17"/>
        <v>1114</v>
      </c>
      <c r="APZ36" s="112">
        <f t="shared" si="17"/>
        <v>1115</v>
      </c>
      <c r="AQA36" s="112">
        <f t="shared" si="17"/>
        <v>1116</v>
      </c>
      <c r="AQB36" s="112">
        <f t="shared" si="17"/>
        <v>1117</v>
      </c>
      <c r="AQC36" s="112">
        <f t="shared" si="17"/>
        <v>1118</v>
      </c>
      <c r="AQD36" s="112">
        <f t="shared" si="17"/>
        <v>1119</v>
      </c>
      <c r="AQE36" s="112">
        <f t="shared" si="17"/>
        <v>1120</v>
      </c>
      <c r="AQF36" s="112">
        <f t="shared" si="17"/>
        <v>1121</v>
      </c>
      <c r="AQG36" s="112">
        <f t="shared" si="17"/>
        <v>1122</v>
      </c>
      <c r="AQH36" s="112">
        <f t="shared" si="17"/>
        <v>1123</v>
      </c>
      <c r="AQI36" s="112">
        <f t="shared" si="17"/>
        <v>1124</v>
      </c>
      <c r="AQJ36" s="112">
        <f t="shared" si="17"/>
        <v>1125</v>
      </c>
      <c r="AQK36" s="112">
        <f t="shared" si="17"/>
        <v>1126</v>
      </c>
      <c r="AQL36" s="112">
        <f t="shared" si="17"/>
        <v>1127</v>
      </c>
      <c r="AQM36" s="112">
        <f t="shared" si="17"/>
        <v>1128</v>
      </c>
      <c r="AQN36" s="112">
        <f t="shared" si="17"/>
        <v>1129</v>
      </c>
      <c r="AQO36" s="112">
        <f t="shared" si="17"/>
        <v>1130</v>
      </c>
      <c r="AQP36" s="112">
        <f t="shared" si="17"/>
        <v>1131</v>
      </c>
      <c r="AQQ36" s="112">
        <f t="shared" si="17"/>
        <v>1132</v>
      </c>
      <c r="AQR36" s="112">
        <f t="shared" si="17"/>
        <v>1133</v>
      </c>
      <c r="AQS36" s="112">
        <f t="shared" si="17"/>
        <v>1134</v>
      </c>
      <c r="AQT36" s="112">
        <f t="shared" si="17"/>
        <v>1135</v>
      </c>
      <c r="AQU36" s="112">
        <f t="shared" si="17"/>
        <v>1136</v>
      </c>
      <c r="AQV36" s="112">
        <f t="shared" si="17"/>
        <v>1137</v>
      </c>
      <c r="AQW36" s="112">
        <f t="shared" si="17"/>
        <v>1138</v>
      </c>
      <c r="AQX36" s="112">
        <f t="shared" si="17"/>
        <v>1139</v>
      </c>
      <c r="AQY36" s="112">
        <f t="shared" si="17"/>
        <v>1140</v>
      </c>
      <c r="AQZ36" s="112">
        <f t="shared" si="17"/>
        <v>1141</v>
      </c>
      <c r="ARA36" s="112">
        <f t="shared" si="17"/>
        <v>1142</v>
      </c>
      <c r="ARB36" s="112">
        <f t="shared" si="17"/>
        <v>1143</v>
      </c>
      <c r="ARC36" s="112">
        <f t="shared" si="17"/>
        <v>1144</v>
      </c>
      <c r="ARD36" s="112">
        <f t="shared" si="17"/>
        <v>1145</v>
      </c>
      <c r="ARE36" s="112">
        <f t="shared" si="17"/>
        <v>1146</v>
      </c>
      <c r="ARF36" s="112">
        <f t="shared" si="17"/>
        <v>1147</v>
      </c>
      <c r="ARG36" s="112">
        <f t="shared" si="17"/>
        <v>1148</v>
      </c>
      <c r="ARH36" s="112">
        <f t="shared" si="17"/>
        <v>1149</v>
      </c>
      <c r="ARI36" s="112">
        <f t="shared" si="17"/>
        <v>1150</v>
      </c>
      <c r="ARJ36" s="112">
        <f t="shared" si="17"/>
        <v>1151</v>
      </c>
      <c r="ARK36" s="112">
        <f t="shared" si="17"/>
        <v>1152</v>
      </c>
      <c r="ARL36" s="112">
        <f t="shared" si="17"/>
        <v>1153</v>
      </c>
      <c r="ARM36" s="112">
        <f t="shared" si="17"/>
        <v>1154</v>
      </c>
      <c r="ARN36" s="112">
        <f t="shared" ref="ARN36:ATY36" si="18">ARM36+1</f>
        <v>1155</v>
      </c>
      <c r="ARO36" s="112">
        <f t="shared" si="18"/>
        <v>1156</v>
      </c>
      <c r="ARP36" s="112">
        <f t="shared" si="18"/>
        <v>1157</v>
      </c>
      <c r="ARQ36" s="112">
        <f t="shared" si="18"/>
        <v>1158</v>
      </c>
      <c r="ARR36" s="112">
        <f t="shared" si="18"/>
        <v>1159</v>
      </c>
      <c r="ARS36" s="112">
        <f t="shared" si="18"/>
        <v>1160</v>
      </c>
      <c r="ART36" s="112">
        <f t="shared" si="18"/>
        <v>1161</v>
      </c>
      <c r="ARU36" s="112">
        <f t="shared" si="18"/>
        <v>1162</v>
      </c>
      <c r="ARV36" s="112">
        <f t="shared" si="18"/>
        <v>1163</v>
      </c>
      <c r="ARW36" s="112">
        <f t="shared" si="18"/>
        <v>1164</v>
      </c>
      <c r="ARX36" s="112">
        <f t="shared" si="18"/>
        <v>1165</v>
      </c>
      <c r="ARY36" s="112">
        <f t="shared" si="18"/>
        <v>1166</v>
      </c>
      <c r="ARZ36" s="112">
        <f t="shared" si="18"/>
        <v>1167</v>
      </c>
      <c r="ASA36" s="112">
        <f t="shared" si="18"/>
        <v>1168</v>
      </c>
      <c r="ASB36" s="112">
        <f t="shared" si="18"/>
        <v>1169</v>
      </c>
      <c r="ASC36" s="112">
        <f t="shared" si="18"/>
        <v>1170</v>
      </c>
      <c r="ASD36" s="112">
        <f t="shared" si="18"/>
        <v>1171</v>
      </c>
      <c r="ASE36" s="112">
        <f t="shared" si="18"/>
        <v>1172</v>
      </c>
      <c r="ASF36" s="112">
        <f t="shared" si="18"/>
        <v>1173</v>
      </c>
      <c r="ASG36" s="112">
        <f t="shared" si="18"/>
        <v>1174</v>
      </c>
      <c r="ASH36" s="112">
        <f t="shared" si="18"/>
        <v>1175</v>
      </c>
      <c r="ASI36" s="112">
        <f t="shared" si="18"/>
        <v>1176</v>
      </c>
      <c r="ASJ36" s="112">
        <f t="shared" si="18"/>
        <v>1177</v>
      </c>
      <c r="ASK36" s="112">
        <f t="shared" si="18"/>
        <v>1178</v>
      </c>
      <c r="ASL36" s="112">
        <f t="shared" si="18"/>
        <v>1179</v>
      </c>
      <c r="ASM36" s="112">
        <f t="shared" si="18"/>
        <v>1180</v>
      </c>
      <c r="ASN36" s="112">
        <f t="shared" si="18"/>
        <v>1181</v>
      </c>
      <c r="ASO36" s="112">
        <f t="shared" si="18"/>
        <v>1182</v>
      </c>
      <c r="ASP36" s="112">
        <f t="shared" si="18"/>
        <v>1183</v>
      </c>
      <c r="ASQ36" s="112">
        <f t="shared" si="18"/>
        <v>1184</v>
      </c>
      <c r="ASR36" s="112">
        <f t="shared" si="18"/>
        <v>1185</v>
      </c>
      <c r="ASS36" s="112">
        <f t="shared" si="18"/>
        <v>1186</v>
      </c>
      <c r="AST36" s="112">
        <f t="shared" si="18"/>
        <v>1187</v>
      </c>
      <c r="ASU36" s="112">
        <f t="shared" si="18"/>
        <v>1188</v>
      </c>
      <c r="ASV36" s="112">
        <f t="shared" si="18"/>
        <v>1189</v>
      </c>
      <c r="ASW36" s="112">
        <f t="shared" si="18"/>
        <v>1190</v>
      </c>
      <c r="ASX36" s="112">
        <f t="shared" si="18"/>
        <v>1191</v>
      </c>
      <c r="ASY36" s="112">
        <f t="shared" si="18"/>
        <v>1192</v>
      </c>
      <c r="ASZ36" s="112">
        <f t="shared" si="18"/>
        <v>1193</v>
      </c>
      <c r="ATA36" s="112">
        <f t="shared" si="18"/>
        <v>1194</v>
      </c>
      <c r="ATB36" s="112">
        <f t="shared" si="18"/>
        <v>1195</v>
      </c>
      <c r="ATC36" s="112">
        <f t="shared" si="18"/>
        <v>1196</v>
      </c>
      <c r="ATD36" s="112">
        <f t="shared" si="18"/>
        <v>1197</v>
      </c>
      <c r="ATE36" s="112">
        <f t="shared" si="18"/>
        <v>1198</v>
      </c>
      <c r="ATF36" s="112">
        <f t="shared" si="18"/>
        <v>1199</v>
      </c>
      <c r="ATG36" s="112">
        <f t="shared" si="18"/>
        <v>1200</v>
      </c>
      <c r="ATH36" s="112">
        <f t="shared" si="18"/>
        <v>1201</v>
      </c>
      <c r="ATI36" s="112">
        <f t="shared" si="18"/>
        <v>1202</v>
      </c>
      <c r="ATJ36" s="112">
        <f t="shared" si="18"/>
        <v>1203</v>
      </c>
      <c r="ATK36" s="112">
        <f t="shared" si="18"/>
        <v>1204</v>
      </c>
      <c r="ATL36" s="112">
        <f t="shared" si="18"/>
        <v>1205</v>
      </c>
      <c r="ATM36" s="112">
        <f t="shared" si="18"/>
        <v>1206</v>
      </c>
      <c r="ATN36" s="112">
        <f t="shared" si="18"/>
        <v>1207</v>
      </c>
      <c r="ATO36" s="112">
        <f t="shared" si="18"/>
        <v>1208</v>
      </c>
      <c r="ATP36" s="112">
        <f t="shared" si="18"/>
        <v>1209</v>
      </c>
      <c r="ATQ36" s="112">
        <f t="shared" si="18"/>
        <v>1210</v>
      </c>
      <c r="ATR36" s="112">
        <f t="shared" si="18"/>
        <v>1211</v>
      </c>
      <c r="ATS36" s="112">
        <f t="shared" si="18"/>
        <v>1212</v>
      </c>
      <c r="ATT36" s="112">
        <f t="shared" si="18"/>
        <v>1213</v>
      </c>
      <c r="ATU36" s="112">
        <f t="shared" si="18"/>
        <v>1214</v>
      </c>
      <c r="ATV36" s="112">
        <f t="shared" si="18"/>
        <v>1215</v>
      </c>
      <c r="ATW36" s="112">
        <f t="shared" si="18"/>
        <v>1216</v>
      </c>
      <c r="ATX36" s="112">
        <f t="shared" si="18"/>
        <v>1217</v>
      </c>
      <c r="ATY36" s="112">
        <f t="shared" si="18"/>
        <v>1218</v>
      </c>
      <c r="ATZ36" s="112">
        <f t="shared" ref="ATZ36:AWK36" si="19">ATY36+1</f>
        <v>1219</v>
      </c>
      <c r="AUA36" s="112">
        <f t="shared" si="19"/>
        <v>1220</v>
      </c>
      <c r="AUB36" s="112">
        <f t="shared" si="19"/>
        <v>1221</v>
      </c>
      <c r="AUC36" s="112">
        <f t="shared" si="19"/>
        <v>1222</v>
      </c>
      <c r="AUD36" s="112">
        <f t="shared" si="19"/>
        <v>1223</v>
      </c>
      <c r="AUE36" s="112">
        <f t="shared" si="19"/>
        <v>1224</v>
      </c>
      <c r="AUF36" s="112">
        <f t="shared" si="19"/>
        <v>1225</v>
      </c>
      <c r="AUG36" s="112">
        <f t="shared" si="19"/>
        <v>1226</v>
      </c>
      <c r="AUH36" s="112">
        <f t="shared" si="19"/>
        <v>1227</v>
      </c>
      <c r="AUI36" s="112">
        <f t="shared" si="19"/>
        <v>1228</v>
      </c>
      <c r="AUJ36" s="112">
        <f t="shared" si="19"/>
        <v>1229</v>
      </c>
      <c r="AUK36" s="112">
        <f t="shared" si="19"/>
        <v>1230</v>
      </c>
      <c r="AUL36" s="112">
        <f t="shared" si="19"/>
        <v>1231</v>
      </c>
      <c r="AUM36" s="112">
        <f t="shared" si="19"/>
        <v>1232</v>
      </c>
      <c r="AUN36" s="112">
        <f t="shared" si="19"/>
        <v>1233</v>
      </c>
      <c r="AUO36" s="112">
        <f t="shared" si="19"/>
        <v>1234</v>
      </c>
      <c r="AUP36" s="112">
        <f t="shared" si="19"/>
        <v>1235</v>
      </c>
      <c r="AUQ36" s="112">
        <f t="shared" si="19"/>
        <v>1236</v>
      </c>
      <c r="AUR36" s="112">
        <f t="shared" si="19"/>
        <v>1237</v>
      </c>
      <c r="AUS36" s="112">
        <f t="shared" si="19"/>
        <v>1238</v>
      </c>
      <c r="AUT36" s="112">
        <f t="shared" si="19"/>
        <v>1239</v>
      </c>
      <c r="AUU36" s="112">
        <f t="shared" si="19"/>
        <v>1240</v>
      </c>
      <c r="AUV36" s="112">
        <f t="shared" si="19"/>
        <v>1241</v>
      </c>
      <c r="AUW36" s="112">
        <f t="shared" si="19"/>
        <v>1242</v>
      </c>
      <c r="AUX36" s="112">
        <f t="shared" si="19"/>
        <v>1243</v>
      </c>
      <c r="AUY36" s="112">
        <f t="shared" si="19"/>
        <v>1244</v>
      </c>
      <c r="AUZ36" s="112">
        <f t="shared" si="19"/>
        <v>1245</v>
      </c>
      <c r="AVA36" s="112">
        <f t="shared" si="19"/>
        <v>1246</v>
      </c>
      <c r="AVB36" s="112">
        <f t="shared" si="19"/>
        <v>1247</v>
      </c>
      <c r="AVC36" s="112">
        <f t="shared" si="19"/>
        <v>1248</v>
      </c>
      <c r="AVD36" s="112">
        <f t="shared" si="19"/>
        <v>1249</v>
      </c>
      <c r="AVE36" s="112">
        <f t="shared" si="19"/>
        <v>1250</v>
      </c>
      <c r="AVF36" s="112">
        <f t="shared" si="19"/>
        <v>1251</v>
      </c>
      <c r="AVG36" s="112">
        <f t="shared" si="19"/>
        <v>1252</v>
      </c>
      <c r="AVH36" s="112">
        <f t="shared" si="19"/>
        <v>1253</v>
      </c>
      <c r="AVI36" s="112">
        <f t="shared" si="19"/>
        <v>1254</v>
      </c>
      <c r="AVJ36" s="112">
        <f t="shared" si="19"/>
        <v>1255</v>
      </c>
      <c r="AVK36" s="112">
        <f t="shared" si="19"/>
        <v>1256</v>
      </c>
      <c r="AVL36" s="112">
        <f t="shared" si="19"/>
        <v>1257</v>
      </c>
      <c r="AVM36" s="112">
        <f t="shared" si="19"/>
        <v>1258</v>
      </c>
      <c r="AVN36" s="112">
        <f t="shared" si="19"/>
        <v>1259</v>
      </c>
      <c r="AVO36" s="112">
        <f t="shared" si="19"/>
        <v>1260</v>
      </c>
      <c r="AVP36" s="112">
        <f t="shared" si="19"/>
        <v>1261</v>
      </c>
      <c r="AVQ36" s="112">
        <f t="shared" si="19"/>
        <v>1262</v>
      </c>
      <c r="AVR36" s="112">
        <f t="shared" si="19"/>
        <v>1263</v>
      </c>
      <c r="AVS36" s="112">
        <f t="shared" si="19"/>
        <v>1264</v>
      </c>
      <c r="AVT36" s="112">
        <f t="shared" si="19"/>
        <v>1265</v>
      </c>
      <c r="AVU36" s="112">
        <f t="shared" si="19"/>
        <v>1266</v>
      </c>
      <c r="AVV36" s="112">
        <f t="shared" si="19"/>
        <v>1267</v>
      </c>
      <c r="AVW36" s="112">
        <f t="shared" si="19"/>
        <v>1268</v>
      </c>
      <c r="AVX36" s="112">
        <f t="shared" si="19"/>
        <v>1269</v>
      </c>
      <c r="AVY36" s="112">
        <f t="shared" si="19"/>
        <v>1270</v>
      </c>
      <c r="AVZ36" s="112">
        <f t="shared" si="19"/>
        <v>1271</v>
      </c>
      <c r="AWA36" s="112">
        <f t="shared" si="19"/>
        <v>1272</v>
      </c>
      <c r="AWB36" s="112">
        <f t="shared" si="19"/>
        <v>1273</v>
      </c>
      <c r="AWC36" s="112">
        <f t="shared" si="19"/>
        <v>1274</v>
      </c>
      <c r="AWD36" s="112">
        <f t="shared" si="19"/>
        <v>1275</v>
      </c>
      <c r="AWE36" s="112">
        <f t="shared" si="19"/>
        <v>1276</v>
      </c>
      <c r="AWF36" s="112">
        <f t="shared" si="19"/>
        <v>1277</v>
      </c>
      <c r="AWG36" s="112">
        <f t="shared" si="19"/>
        <v>1278</v>
      </c>
      <c r="AWH36" s="112">
        <f t="shared" si="19"/>
        <v>1279</v>
      </c>
      <c r="AWI36" s="112">
        <f t="shared" si="19"/>
        <v>1280</v>
      </c>
      <c r="AWJ36" s="112">
        <f t="shared" si="19"/>
        <v>1281</v>
      </c>
      <c r="AWK36" s="112">
        <f t="shared" si="19"/>
        <v>1282</v>
      </c>
      <c r="AWL36" s="112">
        <f t="shared" ref="AWL36:AYW36" si="20">AWK36+1</f>
        <v>1283</v>
      </c>
      <c r="AWM36" s="112">
        <f t="shared" si="20"/>
        <v>1284</v>
      </c>
      <c r="AWN36" s="112">
        <f t="shared" si="20"/>
        <v>1285</v>
      </c>
      <c r="AWO36" s="112">
        <f t="shared" si="20"/>
        <v>1286</v>
      </c>
      <c r="AWP36" s="112">
        <f t="shared" si="20"/>
        <v>1287</v>
      </c>
      <c r="AWQ36" s="112">
        <f t="shared" si="20"/>
        <v>1288</v>
      </c>
      <c r="AWR36" s="112">
        <f t="shared" si="20"/>
        <v>1289</v>
      </c>
      <c r="AWS36" s="112">
        <f t="shared" si="20"/>
        <v>1290</v>
      </c>
      <c r="AWT36" s="112">
        <f t="shared" si="20"/>
        <v>1291</v>
      </c>
      <c r="AWU36" s="112">
        <f t="shared" si="20"/>
        <v>1292</v>
      </c>
      <c r="AWV36" s="112">
        <f t="shared" si="20"/>
        <v>1293</v>
      </c>
      <c r="AWW36" s="112">
        <f t="shared" si="20"/>
        <v>1294</v>
      </c>
      <c r="AWX36" s="112">
        <f t="shared" si="20"/>
        <v>1295</v>
      </c>
      <c r="AWY36" s="112">
        <f t="shared" si="20"/>
        <v>1296</v>
      </c>
      <c r="AWZ36" s="112">
        <f t="shared" si="20"/>
        <v>1297</v>
      </c>
      <c r="AXA36" s="112">
        <f t="shared" si="20"/>
        <v>1298</v>
      </c>
      <c r="AXB36" s="112">
        <f t="shared" si="20"/>
        <v>1299</v>
      </c>
      <c r="AXC36" s="112">
        <f t="shared" si="20"/>
        <v>1300</v>
      </c>
      <c r="AXD36" s="112">
        <f t="shared" si="20"/>
        <v>1301</v>
      </c>
      <c r="AXE36" s="112">
        <f t="shared" si="20"/>
        <v>1302</v>
      </c>
      <c r="AXF36" s="112">
        <f t="shared" si="20"/>
        <v>1303</v>
      </c>
      <c r="AXG36" s="112">
        <f t="shared" si="20"/>
        <v>1304</v>
      </c>
      <c r="AXH36" s="112">
        <f t="shared" si="20"/>
        <v>1305</v>
      </c>
      <c r="AXI36" s="112">
        <f t="shared" si="20"/>
        <v>1306</v>
      </c>
      <c r="AXJ36" s="112">
        <f t="shared" si="20"/>
        <v>1307</v>
      </c>
      <c r="AXK36" s="112">
        <f t="shared" si="20"/>
        <v>1308</v>
      </c>
      <c r="AXL36" s="112">
        <f t="shared" si="20"/>
        <v>1309</v>
      </c>
      <c r="AXM36" s="112">
        <f t="shared" si="20"/>
        <v>1310</v>
      </c>
      <c r="AXN36" s="112">
        <f t="shared" si="20"/>
        <v>1311</v>
      </c>
      <c r="AXO36" s="112">
        <f t="shared" si="20"/>
        <v>1312</v>
      </c>
      <c r="AXP36" s="112">
        <f t="shared" si="20"/>
        <v>1313</v>
      </c>
      <c r="AXQ36" s="112">
        <f t="shared" si="20"/>
        <v>1314</v>
      </c>
      <c r="AXR36" s="112">
        <f t="shared" si="20"/>
        <v>1315</v>
      </c>
      <c r="AXS36" s="112">
        <f t="shared" si="20"/>
        <v>1316</v>
      </c>
      <c r="AXT36" s="112">
        <f t="shared" si="20"/>
        <v>1317</v>
      </c>
      <c r="AXU36" s="112">
        <f t="shared" si="20"/>
        <v>1318</v>
      </c>
      <c r="AXV36" s="112">
        <f t="shared" si="20"/>
        <v>1319</v>
      </c>
      <c r="AXW36" s="112">
        <f t="shared" si="20"/>
        <v>1320</v>
      </c>
      <c r="AXX36" s="112">
        <f t="shared" si="20"/>
        <v>1321</v>
      </c>
      <c r="AXY36" s="112">
        <f t="shared" si="20"/>
        <v>1322</v>
      </c>
      <c r="AXZ36" s="112">
        <f t="shared" si="20"/>
        <v>1323</v>
      </c>
      <c r="AYA36" s="112">
        <f t="shared" si="20"/>
        <v>1324</v>
      </c>
      <c r="AYB36" s="112">
        <f t="shared" si="20"/>
        <v>1325</v>
      </c>
      <c r="AYC36" s="112">
        <f t="shared" si="20"/>
        <v>1326</v>
      </c>
      <c r="AYD36" s="112">
        <f t="shared" si="20"/>
        <v>1327</v>
      </c>
      <c r="AYE36" s="112">
        <f t="shared" si="20"/>
        <v>1328</v>
      </c>
      <c r="AYF36" s="112">
        <f t="shared" si="20"/>
        <v>1329</v>
      </c>
      <c r="AYG36" s="112">
        <f t="shared" si="20"/>
        <v>1330</v>
      </c>
      <c r="AYH36" s="112">
        <f t="shared" si="20"/>
        <v>1331</v>
      </c>
      <c r="AYI36" s="112">
        <f t="shared" si="20"/>
        <v>1332</v>
      </c>
      <c r="AYJ36" s="112">
        <f t="shared" si="20"/>
        <v>1333</v>
      </c>
      <c r="AYK36" s="112">
        <f t="shared" si="20"/>
        <v>1334</v>
      </c>
      <c r="AYL36" s="112">
        <f t="shared" si="20"/>
        <v>1335</v>
      </c>
      <c r="AYM36" s="112">
        <f t="shared" si="20"/>
        <v>1336</v>
      </c>
      <c r="AYN36" s="112">
        <f t="shared" si="20"/>
        <v>1337</v>
      </c>
      <c r="AYO36" s="112">
        <f t="shared" si="20"/>
        <v>1338</v>
      </c>
      <c r="AYP36" s="112">
        <f t="shared" si="20"/>
        <v>1339</v>
      </c>
      <c r="AYQ36" s="112">
        <f t="shared" si="20"/>
        <v>1340</v>
      </c>
      <c r="AYR36" s="112">
        <f t="shared" si="20"/>
        <v>1341</v>
      </c>
      <c r="AYS36" s="112">
        <f t="shared" si="20"/>
        <v>1342</v>
      </c>
      <c r="AYT36" s="112">
        <f t="shared" si="20"/>
        <v>1343</v>
      </c>
      <c r="AYU36" s="112">
        <f t="shared" si="20"/>
        <v>1344</v>
      </c>
      <c r="AYV36" s="112">
        <f t="shared" si="20"/>
        <v>1345</v>
      </c>
      <c r="AYW36" s="112">
        <f t="shared" si="20"/>
        <v>1346</v>
      </c>
      <c r="AYX36" s="112">
        <f t="shared" ref="AYX36:BBI36" si="21">AYW36+1</f>
        <v>1347</v>
      </c>
      <c r="AYY36" s="112">
        <f t="shared" si="21"/>
        <v>1348</v>
      </c>
      <c r="AYZ36" s="112">
        <f t="shared" si="21"/>
        <v>1349</v>
      </c>
      <c r="AZA36" s="112">
        <f t="shared" si="21"/>
        <v>1350</v>
      </c>
      <c r="AZB36" s="112">
        <f t="shared" si="21"/>
        <v>1351</v>
      </c>
      <c r="AZC36" s="112">
        <f t="shared" si="21"/>
        <v>1352</v>
      </c>
      <c r="AZD36" s="112">
        <f t="shared" si="21"/>
        <v>1353</v>
      </c>
      <c r="AZE36" s="112">
        <f t="shared" si="21"/>
        <v>1354</v>
      </c>
      <c r="AZF36" s="112">
        <f t="shared" si="21"/>
        <v>1355</v>
      </c>
      <c r="AZG36" s="112">
        <f t="shared" si="21"/>
        <v>1356</v>
      </c>
      <c r="AZH36" s="112">
        <f t="shared" si="21"/>
        <v>1357</v>
      </c>
      <c r="AZI36" s="112">
        <f t="shared" si="21"/>
        <v>1358</v>
      </c>
      <c r="AZJ36" s="112">
        <f t="shared" si="21"/>
        <v>1359</v>
      </c>
      <c r="AZK36" s="112">
        <f t="shared" si="21"/>
        <v>1360</v>
      </c>
      <c r="AZL36" s="112">
        <f t="shared" si="21"/>
        <v>1361</v>
      </c>
      <c r="AZM36" s="112">
        <f t="shared" si="21"/>
        <v>1362</v>
      </c>
      <c r="AZN36" s="112">
        <f t="shared" si="21"/>
        <v>1363</v>
      </c>
      <c r="AZO36" s="112">
        <f t="shared" si="21"/>
        <v>1364</v>
      </c>
      <c r="AZP36" s="112">
        <f t="shared" si="21"/>
        <v>1365</v>
      </c>
      <c r="AZQ36" s="112">
        <f t="shared" si="21"/>
        <v>1366</v>
      </c>
      <c r="AZR36" s="112">
        <f t="shared" si="21"/>
        <v>1367</v>
      </c>
      <c r="AZS36" s="112">
        <f t="shared" si="21"/>
        <v>1368</v>
      </c>
      <c r="AZT36" s="112">
        <f t="shared" si="21"/>
        <v>1369</v>
      </c>
      <c r="AZU36" s="112">
        <f t="shared" si="21"/>
        <v>1370</v>
      </c>
      <c r="AZV36" s="112">
        <f t="shared" si="21"/>
        <v>1371</v>
      </c>
      <c r="AZW36" s="112">
        <f t="shared" si="21"/>
        <v>1372</v>
      </c>
      <c r="AZX36" s="112">
        <f t="shared" si="21"/>
        <v>1373</v>
      </c>
      <c r="AZY36" s="112">
        <f t="shared" si="21"/>
        <v>1374</v>
      </c>
      <c r="AZZ36" s="112">
        <f t="shared" si="21"/>
        <v>1375</v>
      </c>
      <c r="BAA36" s="112">
        <f t="shared" si="21"/>
        <v>1376</v>
      </c>
      <c r="BAB36" s="112">
        <f t="shared" si="21"/>
        <v>1377</v>
      </c>
      <c r="BAC36" s="112">
        <f t="shared" si="21"/>
        <v>1378</v>
      </c>
      <c r="BAD36" s="112">
        <f t="shared" si="21"/>
        <v>1379</v>
      </c>
      <c r="BAE36" s="112">
        <f t="shared" si="21"/>
        <v>1380</v>
      </c>
      <c r="BAF36" s="112">
        <f t="shared" si="21"/>
        <v>1381</v>
      </c>
      <c r="BAG36" s="112">
        <f t="shared" si="21"/>
        <v>1382</v>
      </c>
      <c r="BAH36" s="112">
        <f t="shared" si="21"/>
        <v>1383</v>
      </c>
      <c r="BAI36" s="112">
        <f t="shared" si="21"/>
        <v>1384</v>
      </c>
      <c r="BAJ36" s="112">
        <f t="shared" si="21"/>
        <v>1385</v>
      </c>
      <c r="BAK36" s="112">
        <f t="shared" si="21"/>
        <v>1386</v>
      </c>
      <c r="BAL36" s="112">
        <f t="shared" si="21"/>
        <v>1387</v>
      </c>
      <c r="BAM36" s="112">
        <f t="shared" si="21"/>
        <v>1388</v>
      </c>
      <c r="BAN36" s="112">
        <f t="shared" si="21"/>
        <v>1389</v>
      </c>
      <c r="BAO36" s="112">
        <f t="shared" si="21"/>
        <v>1390</v>
      </c>
      <c r="BAP36" s="112">
        <f t="shared" si="21"/>
        <v>1391</v>
      </c>
      <c r="BAQ36" s="112">
        <f t="shared" si="21"/>
        <v>1392</v>
      </c>
      <c r="BAR36" s="112">
        <f t="shared" si="21"/>
        <v>1393</v>
      </c>
      <c r="BAS36" s="112">
        <f t="shared" si="21"/>
        <v>1394</v>
      </c>
      <c r="BAT36" s="112">
        <f t="shared" si="21"/>
        <v>1395</v>
      </c>
      <c r="BAU36" s="112">
        <f t="shared" si="21"/>
        <v>1396</v>
      </c>
      <c r="BAV36" s="112">
        <f t="shared" si="21"/>
        <v>1397</v>
      </c>
      <c r="BAW36" s="112">
        <f t="shared" si="21"/>
        <v>1398</v>
      </c>
      <c r="BAX36" s="112">
        <f t="shared" si="21"/>
        <v>1399</v>
      </c>
      <c r="BAY36" s="112">
        <f t="shared" si="21"/>
        <v>1400</v>
      </c>
      <c r="BAZ36" s="112">
        <f t="shared" si="21"/>
        <v>1401</v>
      </c>
      <c r="BBA36" s="112">
        <f t="shared" si="21"/>
        <v>1402</v>
      </c>
      <c r="BBB36" s="112">
        <f t="shared" si="21"/>
        <v>1403</v>
      </c>
      <c r="BBC36" s="112">
        <f t="shared" si="21"/>
        <v>1404</v>
      </c>
      <c r="BBD36" s="112">
        <f t="shared" si="21"/>
        <v>1405</v>
      </c>
      <c r="BBE36" s="112">
        <f t="shared" si="21"/>
        <v>1406</v>
      </c>
      <c r="BBF36" s="112">
        <f t="shared" si="21"/>
        <v>1407</v>
      </c>
      <c r="BBG36" s="112">
        <f t="shared" si="21"/>
        <v>1408</v>
      </c>
      <c r="BBH36" s="112">
        <f t="shared" si="21"/>
        <v>1409</v>
      </c>
      <c r="BBI36" s="112">
        <f t="shared" si="21"/>
        <v>1410</v>
      </c>
      <c r="BBJ36" s="112">
        <f t="shared" ref="BBJ36:BBY36" si="22">BBI36+1</f>
        <v>1411</v>
      </c>
      <c r="BBK36" s="112">
        <f t="shared" si="22"/>
        <v>1412</v>
      </c>
      <c r="BBL36" s="112">
        <f t="shared" si="22"/>
        <v>1413</v>
      </c>
      <c r="BBM36" s="112">
        <f t="shared" si="22"/>
        <v>1414</v>
      </c>
      <c r="BBN36" s="112">
        <f t="shared" si="22"/>
        <v>1415</v>
      </c>
      <c r="BBO36" s="112">
        <f t="shared" si="22"/>
        <v>1416</v>
      </c>
      <c r="BBP36" s="112">
        <f t="shared" si="22"/>
        <v>1417</v>
      </c>
      <c r="BBQ36" s="112">
        <f t="shared" si="22"/>
        <v>1418</v>
      </c>
      <c r="BBR36" s="112">
        <f t="shared" si="22"/>
        <v>1419</v>
      </c>
      <c r="BBS36" s="112">
        <f t="shared" si="22"/>
        <v>1420</v>
      </c>
      <c r="BBT36" s="112">
        <f t="shared" si="22"/>
        <v>1421</v>
      </c>
      <c r="BBU36" s="112">
        <f t="shared" si="22"/>
        <v>1422</v>
      </c>
      <c r="BBV36" s="112">
        <f t="shared" si="22"/>
        <v>1423</v>
      </c>
      <c r="BBW36" s="112">
        <f t="shared" si="22"/>
        <v>1424</v>
      </c>
      <c r="BBX36" s="112">
        <f t="shared" si="22"/>
        <v>1425</v>
      </c>
      <c r="BBY36" s="171">
        <f t="shared" si="22"/>
        <v>1426</v>
      </c>
    </row>
    <row r="37" spans="1:1429" ht="7.5" customHeight="1" x14ac:dyDescent="0.15">
      <c r="A37" s="110"/>
      <c r="B37" s="110"/>
      <c r="C37" s="110"/>
      <c r="D37" s="110">
        <v>0</v>
      </c>
      <c r="E37" s="110">
        <v>1</v>
      </c>
      <c r="F37" s="110">
        <v>2</v>
      </c>
      <c r="G37" s="110">
        <v>3</v>
      </c>
      <c r="H37" s="110">
        <v>4</v>
      </c>
      <c r="I37" s="110">
        <v>5</v>
      </c>
      <c r="J37" s="110">
        <v>6</v>
      </c>
      <c r="K37" s="110">
        <v>7</v>
      </c>
      <c r="L37" s="110">
        <v>8</v>
      </c>
      <c r="M37" s="110">
        <v>9</v>
      </c>
      <c r="N37" s="110">
        <v>10</v>
      </c>
      <c r="O37" s="110">
        <v>11</v>
      </c>
      <c r="P37" s="110">
        <v>12</v>
      </c>
      <c r="Q37" s="110">
        <v>13</v>
      </c>
      <c r="R37" s="110">
        <v>14</v>
      </c>
      <c r="S37" s="110">
        <v>15</v>
      </c>
      <c r="T37" s="110">
        <v>16</v>
      </c>
      <c r="U37" s="110">
        <v>17</v>
      </c>
      <c r="V37" s="110">
        <v>18</v>
      </c>
      <c r="W37" s="110">
        <v>19</v>
      </c>
      <c r="X37" s="110">
        <v>20</v>
      </c>
      <c r="Y37" s="110">
        <v>21</v>
      </c>
      <c r="Z37" s="110">
        <v>22</v>
      </c>
      <c r="AA37" s="110">
        <v>23</v>
      </c>
      <c r="AB37" s="110">
        <v>24</v>
      </c>
      <c r="AC37" s="110">
        <v>25</v>
      </c>
      <c r="AD37" s="110">
        <v>26</v>
      </c>
      <c r="AE37" s="110">
        <v>27</v>
      </c>
      <c r="AF37" s="110">
        <v>28</v>
      </c>
      <c r="AG37" s="110">
        <v>29</v>
      </c>
      <c r="AH37" s="110">
        <v>30</v>
      </c>
      <c r="AI37" s="110">
        <v>31</v>
      </c>
      <c r="AJ37" s="110">
        <v>32</v>
      </c>
      <c r="AK37" s="110">
        <v>33</v>
      </c>
      <c r="AL37" s="110">
        <v>34</v>
      </c>
      <c r="AM37" s="110">
        <v>35</v>
      </c>
      <c r="AN37" s="110">
        <v>36</v>
      </c>
      <c r="AO37" s="110">
        <v>37</v>
      </c>
      <c r="AP37" s="110">
        <v>38</v>
      </c>
      <c r="AQ37" s="110">
        <v>39</v>
      </c>
      <c r="AR37" s="110">
        <v>40</v>
      </c>
      <c r="AS37" s="110">
        <v>41</v>
      </c>
      <c r="AT37" s="110">
        <v>42</v>
      </c>
      <c r="AU37" s="110">
        <v>43</v>
      </c>
      <c r="AV37" s="110">
        <v>44</v>
      </c>
      <c r="AW37" s="110">
        <v>45</v>
      </c>
      <c r="AX37" s="110">
        <v>46</v>
      </c>
      <c r="AY37" s="110">
        <v>47</v>
      </c>
      <c r="AZ37" s="110">
        <v>48</v>
      </c>
      <c r="BA37" s="110">
        <v>49</v>
      </c>
      <c r="BB37" s="110">
        <v>50</v>
      </c>
      <c r="BC37" s="110">
        <v>51</v>
      </c>
      <c r="BD37" s="110">
        <v>52</v>
      </c>
      <c r="BE37" s="110">
        <v>53</v>
      </c>
      <c r="BF37" s="110">
        <v>54</v>
      </c>
      <c r="BG37" s="110">
        <v>55</v>
      </c>
      <c r="BH37" s="110">
        <v>56</v>
      </c>
      <c r="BI37" s="110">
        <v>57</v>
      </c>
      <c r="BJ37" s="110">
        <v>58</v>
      </c>
      <c r="BK37" s="110">
        <v>59</v>
      </c>
      <c r="BL37" s="110">
        <v>60</v>
      </c>
      <c r="BM37" s="110">
        <v>61</v>
      </c>
      <c r="BN37" s="110">
        <v>62</v>
      </c>
      <c r="BO37" s="110">
        <v>63</v>
      </c>
      <c r="BP37" s="110">
        <v>64</v>
      </c>
      <c r="BQ37" s="110">
        <v>65</v>
      </c>
      <c r="BR37" s="110">
        <v>66</v>
      </c>
      <c r="BS37" s="110">
        <v>67</v>
      </c>
      <c r="BT37" s="110">
        <v>68</v>
      </c>
      <c r="BU37" s="110">
        <v>69</v>
      </c>
      <c r="BV37" s="110">
        <v>70</v>
      </c>
      <c r="BW37" s="110">
        <v>71</v>
      </c>
      <c r="BX37" s="110">
        <v>72</v>
      </c>
      <c r="BY37" s="110">
        <v>73</v>
      </c>
      <c r="BZ37" s="110">
        <v>74</v>
      </c>
      <c r="CA37" s="110">
        <v>75</v>
      </c>
      <c r="CB37" s="110">
        <v>76</v>
      </c>
      <c r="CC37" s="110">
        <v>77</v>
      </c>
      <c r="CD37" s="110">
        <v>78</v>
      </c>
      <c r="CE37" s="110">
        <v>79</v>
      </c>
      <c r="CF37" s="110">
        <v>80</v>
      </c>
      <c r="CG37" s="110">
        <v>81</v>
      </c>
      <c r="CH37" s="110">
        <v>82</v>
      </c>
      <c r="CI37" s="110">
        <v>83</v>
      </c>
      <c r="CJ37" s="110">
        <v>84</v>
      </c>
      <c r="CK37" s="110">
        <v>85</v>
      </c>
      <c r="CL37" s="110">
        <v>86</v>
      </c>
      <c r="CM37" s="110">
        <v>87</v>
      </c>
      <c r="CN37" s="110">
        <v>88</v>
      </c>
      <c r="CO37" s="110">
        <v>89</v>
      </c>
      <c r="CP37" s="110">
        <v>90</v>
      </c>
      <c r="CQ37" s="110">
        <v>91</v>
      </c>
      <c r="CR37" s="110">
        <v>92</v>
      </c>
      <c r="CS37" s="110">
        <v>93</v>
      </c>
      <c r="CT37" s="110">
        <v>94</v>
      </c>
      <c r="CU37" s="110">
        <v>95</v>
      </c>
      <c r="CV37" s="110">
        <v>96</v>
      </c>
      <c r="CW37" s="110">
        <v>97</v>
      </c>
      <c r="CX37" s="110">
        <v>98</v>
      </c>
      <c r="CY37" s="110">
        <v>99</v>
      </c>
      <c r="CZ37" s="110">
        <v>100</v>
      </c>
      <c r="DA37" s="110">
        <v>101</v>
      </c>
      <c r="DB37" s="110">
        <v>102</v>
      </c>
      <c r="DC37" s="110">
        <v>103</v>
      </c>
      <c r="DD37" s="110">
        <v>104</v>
      </c>
      <c r="DE37" s="110">
        <v>105</v>
      </c>
      <c r="DF37" s="110">
        <v>106</v>
      </c>
      <c r="DG37" s="110">
        <v>107</v>
      </c>
      <c r="DH37" s="110">
        <v>108</v>
      </c>
      <c r="DI37" s="110">
        <v>109</v>
      </c>
      <c r="DJ37" s="110">
        <v>110</v>
      </c>
      <c r="DK37" s="110">
        <v>111</v>
      </c>
      <c r="DL37" s="110">
        <v>112</v>
      </c>
      <c r="DM37" s="110">
        <v>113</v>
      </c>
      <c r="DN37" s="110">
        <v>114</v>
      </c>
      <c r="DO37" s="110">
        <v>115</v>
      </c>
      <c r="DP37" s="110">
        <v>116</v>
      </c>
      <c r="DQ37" s="110">
        <v>117</v>
      </c>
      <c r="DR37" s="110">
        <v>118</v>
      </c>
      <c r="DS37" s="110">
        <v>119</v>
      </c>
      <c r="DT37" s="110">
        <v>120</v>
      </c>
      <c r="DU37" s="110">
        <v>121</v>
      </c>
      <c r="DV37" s="110">
        <v>122</v>
      </c>
      <c r="DW37" s="110">
        <v>123</v>
      </c>
      <c r="DX37" s="110">
        <v>124</v>
      </c>
      <c r="DY37" s="110">
        <v>125</v>
      </c>
      <c r="DZ37" s="110">
        <v>126</v>
      </c>
      <c r="EA37" s="110">
        <v>127</v>
      </c>
      <c r="EB37" s="110">
        <v>128</v>
      </c>
      <c r="EC37" s="110">
        <v>129</v>
      </c>
      <c r="ED37" s="110">
        <v>130</v>
      </c>
      <c r="EE37" s="110">
        <v>131</v>
      </c>
      <c r="EF37" s="110">
        <v>132</v>
      </c>
      <c r="EG37" s="110">
        <v>133</v>
      </c>
      <c r="EH37" s="110">
        <v>134</v>
      </c>
      <c r="EI37" s="110">
        <v>135</v>
      </c>
      <c r="EJ37" s="110">
        <v>136</v>
      </c>
      <c r="EK37" s="110">
        <v>137</v>
      </c>
      <c r="EL37" s="110">
        <v>138</v>
      </c>
      <c r="EM37" s="110">
        <v>139</v>
      </c>
      <c r="EN37" s="110">
        <v>140</v>
      </c>
      <c r="EO37" s="110">
        <v>141</v>
      </c>
      <c r="EP37" s="110">
        <v>142</v>
      </c>
      <c r="EQ37" s="110">
        <v>143</v>
      </c>
      <c r="ER37" s="110">
        <v>144</v>
      </c>
      <c r="ES37" s="110">
        <v>145</v>
      </c>
      <c r="ET37" s="110">
        <v>146</v>
      </c>
      <c r="EU37" s="110">
        <v>147</v>
      </c>
      <c r="EV37" s="110">
        <v>148</v>
      </c>
      <c r="EW37" s="110">
        <v>149</v>
      </c>
      <c r="EX37" s="110">
        <v>150</v>
      </c>
      <c r="EY37" s="110">
        <v>151</v>
      </c>
      <c r="EZ37" s="110">
        <v>152</v>
      </c>
      <c r="FA37" s="110">
        <v>153</v>
      </c>
      <c r="FB37" s="110">
        <v>154</v>
      </c>
      <c r="FC37" s="110">
        <v>155</v>
      </c>
      <c r="FD37" s="110">
        <v>156</v>
      </c>
      <c r="FE37" s="110">
        <v>157</v>
      </c>
      <c r="FF37" s="110">
        <v>158</v>
      </c>
      <c r="FG37" s="110">
        <v>159</v>
      </c>
      <c r="FH37" s="110">
        <v>160</v>
      </c>
      <c r="FI37" s="110">
        <v>161</v>
      </c>
      <c r="FJ37" s="110">
        <v>162</v>
      </c>
      <c r="FK37" s="110">
        <v>163</v>
      </c>
      <c r="FL37" s="110">
        <v>164</v>
      </c>
      <c r="FM37" s="110">
        <v>165</v>
      </c>
      <c r="FN37" s="110">
        <v>166</v>
      </c>
      <c r="FO37" s="110">
        <v>167</v>
      </c>
      <c r="FP37" s="110">
        <v>168</v>
      </c>
      <c r="FQ37" s="110">
        <v>169</v>
      </c>
      <c r="FR37" s="110">
        <v>170</v>
      </c>
      <c r="FS37" s="110">
        <v>171</v>
      </c>
      <c r="FT37" s="110">
        <v>172</v>
      </c>
      <c r="FU37" s="110">
        <v>173</v>
      </c>
      <c r="FV37" s="110">
        <v>174</v>
      </c>
      <c r="FW37" s="110">
        <v>175</v>
      </c>
      <c r="FX37" s="110">
        <v>176</v>
      </c>
      <c r="FY37" s="110">
        <v>177</v>
      </c>
      <c r="FZ37" s="110">
        <v>178</v>
      </c>
      <c r="GA37" s="110">
        <v>179</v>
      </c>
      <c r="GB37" s="110">
        <v>180</v>
      </c>
      <c r="GC37" s="110">
        <v>181</v>
      </c>
      <c r="GD37" s="110">
        <v>182</v>
      </c>
      <c r="GE37" s="110">
        <v>183</v>
      </c>
      <c r="GF37" s="110">
        <v>184</v>
      </c>
      <c r="GG37" s="110">
        <v>185</v>
      </c>
      <c r="GH37" s="110">
        <v>186</v>
      </c>
      <c r="GI37" s="110">
        <v>187</v>
      </c>
      <c r="GJ37" s="110">
        <v>188</v>
      </c>
      <c r="GK37" s="110">
        <v>189</v>
      </c>
      <c r="GL37" s="110">
        <v>190</v>
      </c>
      <c r="GM37" s="110">
        <v>191</v>
      </c>
      <c r="GN37" s="110">
        <v>192</v>
      </c>
      <c r="GO37" s="110">
        <v>193</v>
      </c>
      <c r="GP37" s="110">
        <v>194</v>
      </c>
      <c r="GQ37" s="110">
        <v>195</v>
      </c>
      <c r="GR37" s="110">
        <v>196</v>
      </c>
      <c r="GS37" s="110">
        <v>197</v>
      </c>
      <c r="GT37" s="110">
        <v>198</v>
      </c>
      <c r="GU37" s="110">
        <v>199</v>
      </c>
      <c r="GV37" s="110">
        <v>200</v>
      </c>
      <c r="GW37" s="110">
        <v>201</v>
      </c>
      <c r="GX37" s="110">
        <v>202</v>
      </c>
      <c r="GY37" s="110">
        <v>203</v>
      </c>
      <c r="GZ37" s="110">
        <v>204</v>
      </c>
      <c r="HA37" s="110">
        <v>205</v>
      </c>
      <c r="HB37" s="110">
        <v>206</v>
      </c>
      <c r="HC37" s="110">
        <v>207</v>
      </c>
      <c r="HD37" s="110">
        <v>208</v>
      </c>
      <c r="HE37" s="110">
        <v>209</v>
      </c>
      <c r="HF37" s="110">
        <v>210</v>
      </c>
      <c r="HG37" s="110">
        <v>211</v>
      </c>
      <c r="HH37" s="110">
        <v>212</v>
      </c>
      <c r="HI37" s="110">
        <v>213</v>
      </c>
      <c r="HJ37" s="110">
        <v>214</v>
      </c>
      <c r="HK37" s="110">
        <v>215</v>
      </c>
      <c r="HL37" s="110">
        <v>216</v>
      </c>
      <c r="HM37" s="110">
        <v>217</v>
      </c>
      <c r="HN37" s="110">
        <v>218</v>
      </c>
      <c r="HO37" s="110">
        <v>219</v>
      </c>
      <c r="HP37" s="110">
        <v>220</v>
      </c>
      <c r="HQ37" s="110">
        <v>221</v>
      </c>
      <c r="HR37" s="110">
        <v>222</v>
      </c>
      <c r="HS37" s="110">
        <v>223</v>
      </c>
      <c r="HT37" s="110">
        <v>224</v>
      </c>
      <c r="HU37" s="110">
        <v>225</v>
      </c>
      <c r="HV37" s="110">
        <v>226</v>
      </c>
      <c r="HW37" s="110">
        <v>227</v>
      </c>
      <c r="HX37" s="110">
        <v>228</v>
      </c>
      <c r="HY37" s="110">
        <v>229</v>
      </c>
      <c r="HZ37" s="110">
        <v>230</v>
      </c>
      <c r="IA37" s="110">
        <v>231</v>
      </c>
      <c r="IB37" s="110">
        <v>232</v>
      </c>
      <c r="IC37" s="110">
        <v>233</v>
      </c>
      <c r="ID37" s="110">
        <v>234</v>
      </c>
      <c r="IE37" s="110">
        <v>235</v>
      </c>
      <c r="IF37" s="110">
        <v>236</v>
      </c>
      <c r="IG37" s="110">
        <v>237</v>
      </c>
      <c r="IH37" s="110">
        <v>238</v>
      </c>
      <c r="II37" s="110">
        <v>239</v>
      </c>
      <c r="IJ37" s="110">
        <v>240</v>
      </c>
      <c r="IK37" s="110">
        <v>241</v>
      </c>
      <c r="IL37" s="110">
        <v>242</v>
      </c>
      <c r="IM37" s="110">
        <v>243</v>
      </c>
      <c r="IN37" s="110">
        <v>244</v>
      </c>
      <c r="IO37" s="110">
        <v>245</v>
      </c>
      <c r="IP37" s="110">
        <v>246</v>
      </c>
      <c r="IQ37" s="110">
        <v>247</v>
      </c>
      <c r="IR37" s="110">
        <v>248</v>
      </c>
      <c r="IS37" s="110">
        <v>249</v>
      </c>
      <c r="IT37" s="110">
        <v>250</v>
      </c>
      <c r="IU37" s="110">
        <v>251</v>
      </c>
      <c r="IV37" s="110">
        <v>252</v>
      </c>
      <c r="IW37" s="110">
        <v>253</v>
      </c>
      <c r="IX37" s="110">
        <v>254</v>
      </c>
      <c r="IY37" s="110">
        <v>255</v>
      </c>
      <c r="IZ37" s="110">
        <v>256</v>
      </c>
      <c r="JA37" s="110">
        <v>257</v>
      </c>
      <c r="JB37" s="110">
        <v>258</v>
      </c>
      <c r="JC37" s="110">
        <v>259</v>
      </c>
      <c r="JD37" s="110">
        <v>260</v>
      </c>
      <c r="JE37" s="110">
        <v>261</v>
      </c>
      <c r="JF37" s="110">
        <v>262</v>
      </c>
      <c r="JG37" s="110">
        <v>263</v>
      </c>
      <c r="JH37" s="110">
        <v>264</v>
      </c>
      <c r="JI37" s="110">
        <v>265</v>
      </c>
      <c r="JJ37" s="110">
        <v>266</v>
      </c>
      <c r="JK37" s="110">
        <v>267</v>
      </c>
      <c r="JL37" s="110">
        <v>268</v>
      </c>
      <c r="JM37" s="110">
        <v>269</v>
      </c>
      <c r="JN37" s="110">
        <v>270</v>
      </c>
      <c r="JO37" s="110">
        <v>271</v>
      </c>
      <c r="JP37" s="110">
        <v>272</v>
      </c>
      <c r="JQ37" s="110">
        <v>273</v>
      </c>
      <c r="JR37" s="110">
        <v>274</v>
      </c>
      <c r="JS37" s="110">
        <v>275</v>
      </c>
      <c r="JT37" s="110">
        <v>276</v>
      </c>
      <c r="JU37" s="110">
        <v>277</v>
      </c>
      <c r="JV37" s="110">
        <v>278</v>
      </c>
      <c r="JW37" s="110">
        <v>279</v>
      </c>
      <c r="JX37" s="110">
        <v>280</v>
      </c>
      <c r="JY37" s="110">
        <v>281</v>
      </c>
      <c r="JZ37" s="110">
        <v>282</v>
      </c>
      <c r="KA37" s="110">
        <v>283</v>
      </c>
      <c r="KB37" s="110">
        <v>284</v>
      </c>
      <c r="KC37" s="110">
        <v>285</v>
      </c>
      <c r="KD37" s="110">
        <v>286</v>
      </c>
      <c r="KE37" s="110">
        <v>287</v>
      </c>
      <c r="KF37" s="110">
        <v>288</v>
      </c>
      <c r="KG37" s="110">
        <v>289</v>
      </c>
      <c r="KH37" s="110">
        <v>290</v>
      </c>
      <c r="KI37" s="110">
        <v>291</v>
      </c>
      <c r="KJ37" s="110">
        <v>292</v>
      </c>
      <c r="KK37" s="110">
        <v>293</v>
      </c>
      <c r="KL37" s="110">
        <v>294</v>
      </c>
      <c r="KM37" s="110">
        <v>295</v>
      </c>
      <c r="KN37" s="110">
        <v>296</v>
      </c>
      <c r="KO37" s="110">
        <v>297</v>
      </c>
      <c r="KP37" s="110">
        <v>298</v>
      </c>
      <c r="KQ37" s="110">
        <v>299</v>
      </c>
      <c r="KR37" s="110">
        <v>300</v>
      </c>
      <c r="KS37" s="110">
        <v>301</v>
      </c>
      <c r="KT37" s="110">
        <v>302</v>
      </c>
      <c r="KU37" s="110">
        <v>303</v>
      </c>
      <c r="KV37" s="110">
        <v>304</v>
      </c>
      <c r="KW37" s="110">
        <v>305</v>
      </c>
      <c r="KX37" s="110">
        <v>306</v>
      </c>
      <c r="KY37" s="110">
        <v>307</v>
      </c>
      <c r="KZ37" s="110">
        <v>308</v>
      </c>
      <c r="LA37" s="110">
        <v>309</v>
      </c>
      <c r="LB37" s="110">
        <v>310</v>
      </c>
      <c r="LC37" s="110">
        <v>311</v>
      </c>
      <c r="LD37" s="110">
        <v>312</v>
      </c>
      <c r="LE37" s="110">
        <v>313</v>
      </c>
      <c r="LF37" s="110">
        <v>314</v>
      </c>
      <c r="LG37" s="110">
        <v>315</v>
      </c>
      <c r="LH37" s="110">
        <v>316</v>
      </c>
      <c r="LI37" s="110">
        <v>317</v>
      </c>
      <c r="LJ37" s="110">
        <v>318</v>
      </c>
      <c r="LK37" s="110">
        <v>319</v>
      </c>
      <c r="LL37" s="110">
        <v>320</v>
      </c>
      <c r="LM37" s="110">
        <v>321</v>
      </c>
      <c r="LN37" s="110">
        <v>322</v>
      </c>
      <c r="LO37" s="110">
        <v>323</v>
      </c>
      <c r="LP37" s="110">
        <v>324</v>
      </c>
      <c r="LQ37" s="110">
        <v>325</v>
      </c>
      <c r="LR37" s="110">
        <v>326</v>
      </c>
      <c r="LS37" s="110">
        <v>327</v>
      </c>
      <c r="LT37" s="110">
        <v>328</v>
      </c>
      <c r="LU37" s="110">
        <v>329</v>
      </c>
      <c r="LV37" s="110">
        <v>330</v>
      </c>
      <c r="LW37" s="110">
        <v>331</v>
      </c>
      <c r="LX37" s="110">
        <v>332</v>
      </c>
      <c r="LY37" s="110">
        <v>333</v>
      </c>
      <c r="LZ37" s="110">
        <v>334</v>
      </c>
      <c r="MA37" s="110">
        <v>335</v>
      </c>
      <c r="MB37" s="110">
        <v>336</v>
      </c>
      <c r="MC37" s="110">
        <v>337</v>
      </c>
      <c r="MD37" s="110">
        <v>338</v>
      </c>
      <c r="ME37" s="110">
        <v>339</v>
      </c>
      <c r="MF37" s="110">
        <v>340</v>
      </c>
      <c r="MG37" s="110">
        <v>341</v>
      </c>
      <c r="MH37" s="110">
        <v>342</v>
      </c>
      <c r="MI37" s="110">
        <v>343</v>
      </c>
      <c r="MJ37" s="110">
        <v>344</v>
      </c>
      <c r="MK37" s="110">
        <v>345</v>
      </c>
      <c r="ML37" s="110">
        <v>346</v>
      </c>
      <c r="MM37" s="110">
        <v>347</v>
      </c>
      <c r="MN37" s="110">
        <v>348</v>
      </c>
      <c r="MO37" s="110">
        <v>349</v>
      </c>
      <c r="MP37" s="110">
        <v>350</v>
      </c>
      <c r="MQ37" s="110">
        <v>351</v>
      </c>
      <c r="MR37" s="110">
        <v>352</v>
      </c>
      <c r="MS37" s="110">
        <v>353</v>
      </c>
      <c r="MT37" s="110">
        <v>354</v>
      </c>
      <c r="MU37" s="110">
        <v>355</v>
      </c>
      <c r="MV37" s="110">
        <v>356</v>
      </c>
      <c r="MW37" s="110">
        <v>357</v>
      </c>
      <c r="MX37" s="110">
        <v>358</v>
      </c>
      <c r="MY37" s="110">
        <v>359</v>
      </c>
      <c r="MZ37" s="110">
        <v>360</v>
      </c>
      <c r="NA37" s="110">
        <v>361</v>
      </c>
      <c r="NB37" s="110">
        <v>362</v>
      </c>
      <c r="NC37" s="110">
        <v>363</v>
      </c>
      <c r="ND37" s="110">
        <v>364</v>
      </c>
      <c r="NE37" s="110">
        <v>365</v>
      </c>
      <c r="NF37" s="110">
        <v>366</v>
      </c>
      <c r="NG37" s="110">
        <v>367</v>
      </c>
      <c r="NH37" s="110">
        <v>368</v>
      </c>
      <c r="NI37" s="110">
        <v>369</v>
      </c>
      <c r="NJ37" s="110">
        <v>370</v>
      </c>
      <c r="NK37" s="110">
        <v>371</v>
      </c>
      <c r="NL37" s="110">
        <v>372</v>
      </c>
      <c r="NM37" s="110">
        <v>373</v>
      </c>
      <c r="NN37" s="110">
        <v>374</v>
      </c>
      <c r="NO37" s="110">
        <v>375</v>
      </c>
      <c r="NP37" s="110">
        <v>376</v>
      </c>
      <c r="NQ37" s="110">
        <v>377</v>
      </c>
      <c r="NR37" s="110">
        <v>378</v>
      </c>
      <c r="NS37" s="110">
        <v>379</v>
      </c>
      <c r="NT37" s="110">
        <v>380</v>
      </c>
      <c r="NU37" s="110">
        <v>381</v>
      </c>
      <c r="NV37" s="110">
        <v>382</v>
      </c>
      <c r="NW37" s="110">
        <v>383</v>
      </c>
      <c r="NX37" s="110">
        <v>384</v>
      </c>
      <c r="NY37" s="110">
        <v>385</v>
      </c>
      <c r="NZ37" s="110">
        <v>386</v>
      </c>
      <c r="OA37" s="110">
        <v>387</v>
      </c>
      <c r="OB37" s="110">
        <v>388</v>
      </c>
      <c r="OC37" s="110">
        <v>389</v>
      </c>
      <c r="OD37" s="110">
        <v>390</v>
      </c>
      <c r="OE37" s="110">
        <v>391</v>
      </c>
      <c r="OF37" s="110">
        <v>392</v>
      </c>
      <c r="OG37" s="110">
        <v>393</v>
      </c>
      <c r="OH37" s="110">
        <v>394</v>
      </c>
      <c r="OI37" s="110">
        <v>395</v>
      </c>
      <c r="OJ37" s="110">
        <v>396</v>
      </c>
      <c r="OK37" s="110">
        <v>397</v>
      </c>
      <c r="OL37" s="110">
        <v>398</v>
      </c>
      <c r="OM37" s="110">
        <v>399</v>
      </c>
      <c r="ON37" s="110">
        <v>400</v>
      </c>
      <c r="OO37" s="110">
        <v>401</v>
      </c>
      <c r="OP37" s="110">
        <v>402</v>
      </c>
      <c r="OQ37" s="110">
        <v>403</v>
      </c>
      <c r="OR37" s="110">
        <v>404</v>
      </c>
      <c r="OS37" s="110">
        <v>405</v>
      </c>
      <c r="OT37" s="110">
        <v>406</v>
      </c>
      <c r="OU37" s="110">
        <v>407</v>
      </c>
      <c r="OV37" s="110">
        <v>408</v>
      </c>
      <c r="OW37" s="110">
        <v>409</v>
      </c>
      <c r="OX37" s="110">
        <v>410</v>
      </c>
      <c r="OY37" s="110">
        <v>411</v>
      </c>
      <c r="OZ37" s="110">
        <v>412</v>
      </c>
      <c r="PA37" s="110">
        <v>413</v>
      </c>
      <c r="PB37" s="110">
        <v>414</v>
      </c>
      <c r="PC37" s="110">
        <v>415</v>
      </c>
      <c r="PD37" s="110">
        <v>416</v>
      </c>
      <c r="PE37" s="110">
        <v>417</v>
      </c>
      <c r="PF37" s="110">
        <v>418</v>
      </c>
      <c r="PG37" s="110">
        <v>419</v>
      </c>
      <c r="PH37" s="110">
        <v>420</v>
      </c>
      <c r="PI37" s="110">
        <v>421</v>
      </c>
      <c r="PJ37" s="110">
        <v>422</v>
      </c>
      <c r="PK37" s="110">
        <v>423</v>
      </c>
      <c r="PL37" s="110">
        <v>424</v>
      </c>
      <c r="PM37" s="110">
        <v>425</v>
      </c>
      <c r="PN37" s="110">
        <v>426</v>
      </c>
      <c r="PO37" s="110">
        <v>427</v>
      </c>
      <c r="PP37" s="110">
        <v>428</v>
      </c>
      <c r="PQ37" s="110">
        <v>429</v>
      </c>
      <c r="PR37" s="110">
        <v>430</v>
      </c>
      <c r="PS37" s="110">
        <v>431</v>
      </c>
      <c r="PT37" s="110">
        <v>432</v>
      </c>
      <c r="PU37" s="110">
        <v>433</v>
      </c>
      <c r="PV37" s="110">
        <v>434</v>
      </c>
      <c r="PW37" s="110">
        <v>435</v>
      </c>
      <c r="PX37" s="110">
        <v>436</v>
      </c>
      <c r="PY37" s="110">
        <v>437</v>
      </c>
      <c r="PZ37" s="110">
        <v>438</v>
      </c>
      <c r="QA37" s="110">
        <v>439</v>
      </c>
      <c r="QB37" s="110">
        <v>440</v>
      </c>
      <c r="QC37" s="110">
        <v>441</v>
      </c>
      <c r="QD37" s="110">
        <v>442</v>
      </c>
      <c r="QE37" s="110">
        <v>443</v>
      </c>
      <c r="QF37" s="110">
        <v>444</v>
      </c>
      <c r="QG37" s="110">
        <v>445</v>
      </c>
      <c r="QH37" s="110">
        <v>446</v>
      </c>
      <c r="QI37" s="110">
        <v>447</v>
      </c>
      <c r="QJ37" s="110">
        <v>448</v>
      </c>
      <c r="QK37" s="110">
        <v>449</v>
      </c>
      <c r="QL37" s="110">
        <v>450</v>
      </c>
      <c r="QM37" s="110">
        <v>451</v>
      </c>
      <c r="QN37" s="110">
        <v>452</v>
      </c>
      <c r="QO37" s="110">
        <v>453</v>
      </c>
      <c r="QP37" s="110">
        <v>454</v>
      </c>
      <c r="QQ37" s="110">
        <v>455</v>
      </c>
      <c r="QR37" s="110">
        <v>456</v>
      </c>
      <c r="QS37" s="110">
        <v>457</v>
      </c>
      <c r="QT37" s="110">
        <v>458</v>
      </c>
      <c r="QU37" s="110">
        <v>459</v>
      </c>
      <c r="QV37" s="110">
        <v>460</v>
      </c>
      <c r="QW37" s="110">
        <v>461</v>
      </c>
      <c r="QX37" s="110">
        <v>462</v>
      </c>
      <c r="QY37" s="110">
        <v>463</v>
      </c>
      <c r="QZ37" s="110">
        <v>464</v>
      </c>
      <c r="RA37" s="110">
        <v>465</v>
      </c>
      <c r="RB37" s="110">
        <v>466</v>
      </c>
      <c r="RC37" s="110">
        <v>467</v>
      </c>
      <c r="RD37" s="110">
        <v>468</v>
      </c>
      <c r="RE37" s="110">
        <v>469</v>
      </c>
      <c r="RF37" s="110">
        <v>470</v>
      </c>
      <c r="RG37" s="110">
        <v>471</v>
      </c>
      <c r="RH37" s="110">
        <v>472</v>
      </c>
      <c r="RI37" s="110">
        <v>473</v>
      </c>
      <c r="RJ37" s="110">
        <v>474</v>
      </c>
      <c r="RK37" s="110">
        <v>475</v>
      </c>
      <c r="RL37" s="110">
        <v>476</v>
      </c>
      <c r="RM37" s="110">
        <v>477</v>
      </c>
      <c r="RN37" s="110">
        <v>478</v>
      </c>
      <c r="RO37" s="110">
        <v>479</v>
      </c>
      <c r="RP37" s="110">
        <v>480</v>
      </c>
      <c r="RQ37" s="110">
        <v>481</v>
      </c>
      <c r="RR37" s="110">
        <v>482</v>
      </c>
      <c r="RS37" s="110">
        <v>483</v>
      </c>
      <c r="RT37" s="110">
        <v>484</v>
      </c>
      <c r="RU37" s="110">
        <v>485</v>
      </c>
      <c r="RV37" s="110">
        <v>486</v>
      </c>
      <c r="RW37" s="110">
        <v>487</v>
      </c>
      <c r="RX37" s="110">
        <v>488</v>
      </c>
      <c r="RY37" s="110">
        <v>489</v>
      </c>
      <c r="RZ37" s="110">
        <v>490</v>
      </c>
      <c r="SA37" s="110">
        <v>491</v>
      </c>
      <c r="SB37" s="110">
        <v>492</v>
      </c>
      <c r="SC37" s="110">
        <v>493</v>
      </c>
      <c r="SD37" s="110">
        <v>494</v>
      </c>
      <c r="SE37" s="110">
        <v>495</v>
      </c>
      <c r="SF37" s="110">
        <v>496</v>
      </c>
      <c r="SG37" s="110">
        <v>497</v>
      </c>
      <c r="SH37" s="110">
        <v>498</v>
      </c>
      <c r="SI37" s="110">
        <v>499</v>
      </c>
      <c r="SJ37" s="110">
        <v>500</v>
      </c>
      <c r="SK37" s="110">
        <v>501</v>
      </c>
      <c r="SL37" s="110">
        <v>502</v>
      </c>
      <c r="SM37" s="110">
        <v>503</v>
      </c>
      <c r="SN37" s="110">
        <v>504</v>
      </c>
      <c r="SO37" s="110">
        <v>505</v>
      </c>
      <c r="SP37" s="110">
        <v>506</v>
      </c>
      <c r="SQ37" s="110">
        <v>507</v>
      </c>
      <c r="SR37" s="110">
        <v>508</v>
      </c>
      <c r="SS37" s="110">
        <v>509</v>
      </c>
      <c r="ST37" s="110">
        <v>510</v>
      </c>
      <c r="SU37" s="110">
        <v>511</v>
      </c>
      <c r="SV37" s="110">
        <v>512</v>
      </c>
      <c r="SW37" s="110">
        <v>513</v>
      </c>
      <c r="SX37" s="110">
        <v>514</v>
      </c>
      <c r="SY37" s="110">
        <v>515</v>
      </c>
      <c r="SZ37" s="110">
        <v>516</v>
      </c>
      <c r="TA37" s="110">
        <v>517</v>
      </c>
      <c r="TB37" s="110">
        <v>518</v>
      </c>
      <c r="TC37" s="110">
        <v>519</v>
      </c>
      <c r="TD37" s="110">
        <v>520</v>
      </c>
      <c r="TE37" s="110">
        <v>521</v>
      </c>
      <c r="TF37" s="110">
        <v>522</v>
      </c>
      <c r="TG37" s="110">
        <v>523</v>
      </c>
      <c r="TH37" s="110">
        <v>524</v>
      </c>
      <c r="TI37" s="110">
        <v>525</v>
      </c>
      <c r="TJ37" s="110">
        <v>526</v>
      </c>
      <c r="TK37" s="110">
        <v>527</v>
      </c>
      <c r="TL37" s="110">
        <v>528</v>
      </c>
      <c r="TM37" s="110">
        <v>529</v>
      </c>
      <c r="TN37" s="110">
        <v>530</v>
      </c>
      <c r="TO37" s="110">
        <v>531</v>
      </c>
      <c r="TP37" s="110">
        <v>532</v>
      </c>
      <c r="TQ37" s="110">
        <v>533</v>
      </c>
      <c r="TR37" s="110">
        <v>534</v>
      </c>
      <c r="TS37" s="110">
        <v>535</v>
      </c>
      <c r="TT37" s="110">
        <v>536</v>
      </c>
      <c r="TU37" s="110">
        <v>537</v>
      </c>
      <c r="TV37" s="110">
        <v>538</v>
      </c>
      <c r="TW37" s="110">
        <v>539</v>
      </c>
      <c r="TX37" s="110">
        <v>540</v>
      </c>
      <c r="TY37" s="110">
        <v>541</v>
      </c>
      <c r="TZ37" s="110">
        <v>542</v>
      </c>
      <c r="UA37" s="110">
        <v>543</v>
      </c>
      <c r="UB37" s="110">
        <v>544</v>
      </c>
      <c r="UC37" s="110">
        <v>545</v>
      </c>
      <c r="UD37" s="110">
        <v>546</v>
      </c>
      <c r="UE37" s="110">
        <v>547</v>
      </c>
      <c r="UF37" s="110">
        <v>548</v>
      </c>
      <c r="UG37" s="110">
        <v>549</v>
      </c>
      <c r="UH37" s="110">
        <v>550</v>
      </c>
      <c r="UI37" s="110">
        <v>551</v>
      </c>
      <c r="UJ37" s="110">
        <v>552</v>
      </c>
      <c r="UK37" s="110">
        <v>553</v>
      </c>
      <c r="UL37" s="110">
        <v>554</v>
      </c>
      <c r="UM37" s="110">
        <v>555</v>
      </c>
      <c r="UN37" s="110">
        <v>556</v>
      </c>
      <c r="UO37" s="110">
        <v>557</v>
      </c>
      <c r="UP37" s="110">
        <v>558</v>
      </c>
      <c r="UQ37" s="110">
        <v>559</v>
      </c>
      <c r="UR37" s="110">
        <v>560</v>
      </c>
      <c r="US37" s="110">
        <v>561</v>
      </c>
      <c r="UT37" s="110">
        <v>562</v>
      </c>
      <c r="UU37" s="110">
        <v>563</v>
      </c>
      <c r="UV37" s="110">
        <v>564</v>
      </c>
      <c r="UW37" s="110">
        <v>565</v>
      </c>
      <c r="UX37" s="110">
        <v>566</v>
      </c>
      <c r="UY37" s="110">
        <v>567</v>
      </c>
      <c r="UZ37" s="110">
        <v>568</v>
      </c>
      <c r="VA37" s="110">
        <v>569</v>
      </c>
      <c r="VB37" s="110">
        <v>570</v>
      </c>
      <c r="VC37" s="110">
        <v>571</v>
      </c>
      <c r="VD37" s="110">
        <v>572</v>
      </c>
      <c r="VE37" s="110">
        <v>573</v>
      </c>
      <c r="VF37" s="110">
        <v>574</v>
      </c>
      <c r="VG37" s="110">
        <v>575</v>
      </c>
      <c r="VH37" s="110">
        <v>576</v>
      </c>
      <c r="VI37" s="110">
        <v>577</v>
      </c>
      <c r="VJ37" s="110">
        <v>578</v>
      </c>
      <c r="VK37" s="110">
        <v>579</v>
      </c>
      <c r="VL37" s="110">
        <v>580</v>
      </c>
      <c r="VM37" s="110">
        <v>581</v>
      </c>
      <c r="VN37" s="110">
        <v>582</v>
      </c>
      <c r="VO37" s="110">
        <v>583</v>
      </c>
      <c r="VP37" s="110">
        <v>584</v>
      </c>
      <c r="VQ37" s="110">
        <v>585</v>
      </c>
      <c r="VR37" s="110">
        <v>586</v>
      </c>
      <c r="VS37" s="110">
        <v>587</v>
      </c>
      <c r="VT37" s="110">
        <v>588</v>
      </c>
      <c r="VU37" s="110">
        <v>589</v>
      </c>
      <c r="VV37" s="110">
        <v>590</v>
      </c>
      <c r="VW37" s="110">
        <v>591</v>
      </c>
      <c r="VX37" s="110">
        <v>592</v>
      </c>
      <c r="VY37" s="110">
        <v>593</v>
      </c>
      <c r="VZ37" s="110">
        <v>594</v>
      </c>
      <c r="WA37" s="110">
        <v>595</v>
      </c>
      <c r="WB37" s="110">
        <v>596</v>
      </c>
      <c r="WC37" s="110">
        <v>597</v>
      </c>
      <c r="WD37" s="110">
        <v>598</v>
      </c>
      <c r="WE37" s="110">
        <v>599</v>
      </c>
      <c r="WF37" s="110">
        <v>600</v>
      </c>
      <c r="WG37" s="110">
        <v>601</v>
      </c>
      <c r="WH37" s="110">
        <v>602</v>
      </c>
      <c r="WI37" s="110">
        <v>603</v>
      </c>
      <c r="WJ37" s="110">
        <v>604</v>
      </c>
      <c r="WK37" s="110">
        <v>605</v>
      </c>
      <c r="WL37" s="110">
        <v>606</v>
      </c>
      <c r="WM37" s="110">
        <v>607</v>
      </c>
      <c r="WN37" s="110">
        <v>608</v>
      </c>
      <c r="WO37" s="110">
        <v>609</v>
      </c>
      <c r="WP37" s="110">
        <v>610</v>
      </c>
      <c r="WQ37" s="110">
        <v>611</v>
      </c>
      <c r="WR37" s="110">
        <v>612</v>
      </c>
      <c r="WS37" s="110">
        <v>613</v>
      </c>
      <c r="WT37" s="110">
        <v>614</v>
      </c>
      <c r="WU37" s="110">
        <v>615</v>
      </c>
      <c r="WV37" s="110">
        <v>616</v>
      </c>
      <c r="WW37" s="110">
        <v>617</v>
      </c>
      <c r="WX37" s="110">
        <v>618</v>
      </c>
      <c r="WY37" s="110">
        <v>619</v>
      </c>
      <c r="WZ37" s="110">
        <v>620</v>
      </c>
      <c r="XA37" s="110">
        <v>621</v>
      </c>
      <c r="XB37" s="110">
        <v>622</v>
      </c>
      <c r="XC37" s="110">
        <v>623</v>
      </c>
      <c r="XD37" s="110">
        <v>624</v>
      </c>
      <c r="XE37" s="110">
        <v>625</v>
      </c>
      <c r="XF37" s="110">
        <v>626</v>
      </c>
      <c r="XG37" s="110">
        <v>627</v>
      </c>
      <c r="XH37" s="110">
        <v>628</v>
      </c>
      <c r="XI37" s="110">
        <v>629</v>
      </c>
      <c r="XJ37" s="110">
        <v>630</v>
      </c>
      <c r="XK37" s="110">
        <v>631</v>
      </c>
      <c r="XL37" s="110">
        <v>632</v>
      </c>
      <c r="XM37" s="110">
        <v>633</v>
      </c>
      <c r="XN37" s="110">
        <v>634</v>
      </c>
      <c r="XO37" s="110">
        <v>635</v>
      </c>
      <c r="XP37" s="110">
        <v>636</v>
      </c>
      <c r="XQ37" s="110">
        <v>637</v>
      </c>
      <c r="XR37" s="110">
        <v>638</v>
      </c>
      <c r="XS37" s="110">
        <v>639</v>
      </c>
      <c r="XT37" s="110">
        <v>640</v>
      </c>
      <c r="XU37" s="110">
        <v>641</v>
      </c>
      <c r="XV37" s="110">
        <v>642</v>
      </c>
      <c r="XW37" s="110">
        <v>643</v>
      </c>
      <c r="XX37" s="110">
        <v>644</v>
      </c>
      <c r="XY37" s="110">
        <v>645</v>
      </c>
      <c r="XZ37" s="110">
        <v>646</v>
      </c>
      <c r="YA37" s="110">
        <v>647</v>
      </c>
      <c r="YB37" s="110">
        <v>648</v>
      </c>
      <c r="YC37" s="110">
        <v>649</v>
      </c>
      <c r="YD37" s="110">
        <v>650</v>
      </c>
      <c r="YE37" s="110">
        <v>651</v>
      </c>
      <c r="YF37" s="110">
        <v>652</v>
      </c>
      <c r="YG37" s="110">
        <v>653</v>
      </c>
      <c r="YH37" s="110">
        <v>654</v>
      </c>
      <c r="YI37" s="110">
        <v>655</v>
      </c>
      <c r="YJ37" s="110">
        <v>656</v>
      </c>
      <c r="YK37" s="110">
        <v>657</v>
      </c>
      <c r="YL37" s="110">
        <v>658</v>
      </c>
      <c r="YM37" s="110">
        <v>659</v>
      </c>
      <c r="YN37" s="110">
        <v>660</v>
      </c>
      <c r="YO37" s="110">
        <v>661</v>
      </c>
      <c r="YP37" s="110">
        <v>662</v>
      </c>
      <c r="YQ37" s="110">
        <v>663</v>
      </c>
      <c r="YR37" s="110">
        <v>664</v>
      </c>
      <c r="YS37" s="110">
        <v>665</v>
      </c>
      <c r="YT37" s="110">
        <v>666</v>
      </c>
      <c r="YU37" s="110">
        <v>667</v>
      </c>
      <c r="YV37" s="110">
        <v>668</v>
      </c>
      <c r="YW37" s="110">
        <v>669</v>
      </c>
      <c r="YX37" s="110">
        <v>670</v>
      </c>
      <c r="YY37" s="110">
        <v>671</v>
      </c>
      <c r="YZ37" s="110">
        <v>672</v>
      </c>
      <c r="ZA37" s="110">
        <v>673</v>
      </c>
      <c r="ZB37" s="110">
        <v>674</v>
      </c>
      <c r="ZC37" s="110">
        <v>675</v>
      </c>
      <c r="ZD37" s="110">
        <v>676</v>
      </c>
      <c r="ZE37" s="110">
        <v>677</v>
      </c>
      <c r="ZF37" s="110">
        <v>678</v>
      </c>
      <c r="ZG37" s="110">
        <v>679</v>
      </c>
      <c r="ZH37" s="110">
        <v>680</v>
      </c>
      <c r="ZI37" s="110">
        <v>681</v>
      </c>
      <c r="ZJ37" s="110">
        <v>682</v>
      </c>
      <c r="ZK37" s="110">
        <v>683</v>
      </c>
      <c r="ZL37" s="110">
        <v>684</v>
      </c>
      <c r="ZM37" s="110">
        <v>685</v>
      </c>
      <c r="ZN37" s="110">
        <v>686</v>
      </c>
      <c r="ZO37" s="110">
        <v>687</v>
      </c>
      <c r="ZP37" s="110">
        <v>688</v>
      </c>
      <c r="ZQ37" s="110">
        <v>689</v>
      </c>
      <c r="ZR37" s="110">
        <v>690</v>
      </c>
      <c r="ZS37" s="110">
        <v>691</v>
      </c>
      <c r="ZT37" s="110">
        <v>692</v>
      </c>
      <c r="ZU37" s="110">
        <v>693</v>
      </c>
      <c r="ZV37" s="110">
        <v>694</v>
      </c>
      <c r="ZW37" s="110">
        <v>695</v>
      </c>
      <c r="ZX37" s="110">
        <v>696</v>
      </c>
      <c r="ZY37" s="110">
        <v>697</v>
      </c>
      <c r="ZZ37" s="110">
        <v>698</v>
      </c>
      <c r="AAA37" s="110">
        <v>699</v>
      </c>
      <c r="AAB37" s="110">
        <v>700</v>
      </c>
      <c r="AAC37" s="110">
        <v>701</v>
      </c>
      <c r="AAD37" s="110">
        <v>702</v>
      </c>
      <c r="AAE37" s="110">
        <v>703</v>
      </c>
      <c r="AAF37" s="110">
        <v>704</v>
      </c>
      <c r="AAG37" s="110">
        <v>705</v>
      </c>
      <c r="AAH37" s="110">
        <v>706</v>
      </c>
      <c r="AAI37" s="110">
        <v>707</v>
      </c>
      <c r="AAJ37" s="110">
        <v>708</v>
      </c>
      <c r="AAK37" s="110">
        <v>709</v>
      </c>
      <c r="AAL37" s="110">
        <v>710</v>
      </c>
      <c r="AAM37" s="110">
        <v>711</v>
      </c>
      <c r="AAN37" s="110">
        <v>712</v>
      </c>
      <c r="AAO37" s="110">
        <v>713</v>
      </c>
      <c r="AAP37" s="110">
        <v>714</v>
      </c>
      <c r="AAQ37" s="110">
        <v>715</v>
      </c>
      <c r="AAR37" s="110">
        <v>716</v>
      </c>
      <c r="AAS37" s="110">
        <v>717</v>
      </c>
      <c r="AAT37" s="110">
        <v>718</v>
      </c>
      <c r="AAU37" s="110">
        <v>719</v>
      </c>
      <c r="AAV37" s="110">
        <v>720</v>
      </c>
      <c r="AAW37" s="110">
        <v>721</v>
      </c>
      <c r="AAX37" s="110">
        <v>722</v>
      </c>
      <c r="AAY37" s="110">
        <v>723</v>
      </c>
      <c r="AAZ37" s="110">
        <v>724</v>
      </c>
      <c r="ABA37" s="110">
        <v>725</v>
      </c>
      <c r="ABB37" s="110">
        <v>726</v>
      </c>
      <c r="ABC37" s="110">
        <v>727</v>
      </c>
      <c r="ABD37" s="110">
        <v>728</v>
      </c>
      <c r="ABE37" s="110">
        <v>729</v>
      </c>
      <c r="ABF37" s="110">
        <v>730</v>
      </c>
      <c r="ABG37" s="110">
        <v>731</v>
      </c>
      <c r="ABH37" s="110">
        <v>732</v>
      </c>
      <c r="ABI37" s="110">
        <v>733</v>
      </c>
      <c r="ABJ37" s="110">
        <v>734</v>
      </c>
      <c r="ABK37" s="110">
        <v>735</v>
      </c>
      <c r="ABL37" s="110">
        <v>736</v>
      </c>
      <c r="ABM37" s="110">
        <v>737</v>
      </c>
      <c r="ABN37" s="110">
        <v>738</v>
      </c>
      <c r="ABO37" s="110">
        <v>739</v>
      </c>
      <c r="ABP37" s="110">
        <v>740</v>
      </c>
      <c r="ABQ37" s="110">
        <v>741</v>
      </c>
      <c r="ABR37" s="110">
        <v>742</v>
      </c>
      <c r="ABS37" s="110">
        <v>743</v>
      </c>
      <c r="ABT37" s="110">
        <v>744</v>
      </c>
      <c r="ABU37" s="110">
        <v>745</v>
      </c>
      <c r="ABV37" s="110">
        <v>746</v>
      </c>
      <c r="ABW37" s="110">
        <v>747</v>
      </c>
      <c r="ABX37" s="110">
        <v>748</v>
      </c>
      <c r="ABY37" s="110">
        <v>749</v>
      </c>
      <c r="ABZ37" s="110">
        <v>750</v>
      </c>
      <c r="ACA37" s="110">
        <v>751</v>
      </c>
      <c r="ACB37" s="110">
        <v>752</v>
      </c>
      <c r="ACC37" s="110">
        <v>753</v>
      </c>
      <c r="ACD37" s="110">
        <v>754</v>
      </c>
      <c r="ACE37" s="110">
        <v>755</v>
      </c>
      <c r="ACF37" s="110">
        <v>756</v>
      </c>
      <c r="ACG37" s="110">
        <v>757</v>
      </c>
      <c r="ACH37" s="110">
        <v>758</v>
      </c>
      <c r="ACI37" s="110">
        <v>759</v>
      </c>
      <c r="ACJ37" s="110">
        <v>760</v>
      </c>
      <c r="ACK37" s="110">
        <v>761</v>
      </c>
      <c r="ACL37" s="110">
        <v>762</v>
      </c>
      <c r="ACM37" s="110">
        <v>763</v>
      </c>
      <c r="ACN37" s="110">
        <v>764</v>
      </c>
      <c r="ACO37" s="110">
        <v>765</v>
      </c>
      <c r="ACP37" s="110">
        <v>766</v>
      </c>
      <c r="ACQ37" s="110">
        <v>767</v>
      </c>
      <c r="ACR37" s="110">
        <v>768</v>
      </c>
      <c r="ACS37" s="110">
        <v>769</v>
      </c>
      <c r="ACT37" s="110">
        <v>770</v>
      </c>
      <c r="ACU37" s="110">
        <v>771</v>
      </c>
      <c r="ACV37" s="110">
        <v>772</v>
      </c>
      <c r="ACW37" s="110">
        <v>773</v>
      </c>
      <c r="ACX37" s="110">
        <v>774</v>
      </c>
      <c r="ACY37" s="110">
        <v>775</v>
      </c>
      <c r="ACZ37" s="110">
        <v>776</v>
      </c>
      <c r="ADA37" s="110">
        <v>777</v>
      </c>
      <c r="ADB37" s="110">
        <v>778</v>
      </c>
      <c r="ADC37" s="110">
        <v>779</v>
      </c>
      <c r="ADD37" s="110">
        <v>780</v>
      </c>
      <c r="ADE37" s="110">
        <v>781</v>
      </c>
      <c r="ADF37" s="110">
        <v>782</v>
      </c>
      <c r="ADG37" s="110">
        <v>783</v>
      </c>
      <c r="ADH37" s="110">
        <v>784</v>
      </c>
      <c r="ADI37" s="110">
        <v>785</v>
      </c>
      <c r="ADJ37" s="110">
        <v>786</v>
      </c>
      <c r="ADK37" s="110">
        <v>787</v>
      </c>
      <c r="ADL37" s="110">
        <v>788</v>
      </c>
      <c r="ADM37" s="110">
        <v>789</v>
      </c>
      <c r="ADN37" s="110">
        <v>790</v>
      </c>
      <c r="ADO37" s="110">
        <v>791</v>
      </c>
      <c r="ADP37" s="110">
        <v>792</v>
      </c>
      <c r="ADQ37" s="110">
        <v>793</v>
      </c>
      <c r="ADR37" s="110">
        <v>794</v>
      </c>
      <c r="ADS37" s="110">
        <v>795</v>
      </c>
      <c r="ADT37" s="110">
        <v>796</v>
      </c>
      <c r="ADU37" s="110">
        <v>797</v>
      </c>
      <c r="ADV37" s="110">
        <v>798</v>
      </c>
      <c r="ADW37" s="110">
        <v>799</v>
      </c>
      <c r="ADX37" s="110">
        <v>800</v>
      </c>
      <c r="ADY37" s="110">
        <v>801</v>
      </c>
      <c r="ADZ37" s="110">
        <v>802</v>
      </c>
      <c r="AEA37" s="110">
        <v>803</v>
      </c>
      <c r="AEB37" s="110">
        <v>804</v>
      </c>
      <c r="AEC37" s="110">
        <v>805</v>
      </c>
      <c r="AED37" s="110">
        <v>806</v>
      </c>
      <c r="AEE37" s="110">
        <v>807</v>
      </c>
      <c r="AEF37" s="110">
        <v>808</v>
      </c>
      <c r="AEG37" s="110">
        <v>809</v>
      </c>
      <c r="AEH37" s="110">
        <v>810</v>
      </c>
      <c r="AEI37" s="110">
        <v>811</v>
      </c>
      <c r="AEJ37" s="110">
        <v>812</v>
      </c>
      <c r="AEK37" s="110">
        <v>813</v>
      </c>
      <c r="AEL37" s="110">
        <v>814</v>
      </c>
      <c r="AEM37" s="110">
        <v>815</v>
      </c>
      <c r="AEN37" s="110">
        <v>816</v>
      </c>
      <c r="AEO37" s="110">
        <v>817</v>
      </c>
      <c r="AEP37" s="110">
        <v>818</v>
      </c>
      <c r="AEQ37" s="110">
        <v>819</v>
      </c>
      <c r="AER37" s="110">
        <v>820</v>
      </c>
      <c r="AES37" s="110">
        <v>821</v>
      </c>
      <c r="AET37" s="110">
        <v>822</v>
      </c>
      <c r="AEU37" s="110">
        <v>823</v>
      </c>
      <c r="AEV37" s="110">
        <v>824</v>
      </c>
      <c r="AEW37" s="110">
        <v>825</v>
      </c>
      <c r="AEX37" s="110">
        <v>826</v>
      </c>
      <c r="AEY37" s="110">
        <v>827</v>
      </c>
      <c r="AEZ37" s="110">
        <v>828</v>
      </c>
      <c r="AFA37" s="110">
        <v>829</v>
      </c>
      <c r="AFB37" s="110">
        <v>830</v>
      </c>
      <c r="AFC37" s="110">
        <v>831</v>
      </c>
      <c r="AFD37" s="110">
        <v>832</v>
      </c>
      <c r="AFE37" s="110">
        <v>833</v>
      </c>
      <c r="AFF37" s="110">
        <v>834</v>
      </c>
      <c r="AFG37" s="110">
        <v>835</v>
      </c>
      <c r="AFH37" s="110">
        <v>836</v>
      </c>
      <c r="AFI37" s="110">
        <v>837</v>
      </c>
      <c r="AFJ37" s="110">
        <v>838</v>
      </c>
      <c r="AFK37" s="110">
        <v>839</v>
      </c>
      <c r="AFL37" s="110">
        <v>840</v>
      </c>
      <c r="AFM37" s="110">
        <v>841</v>
      </c>
      <c r="AFN37" s="110">
        <v>842</v>
      </c>
      <c r="AFO37" s="110">
        <v>843</v>
      </c>
      <c r="AFP37" s="110">
        <v>844</v>
      </c>
      <c r="AFQ37" s="110">
        <v>845</v>
      </c>
      <c r="AFR37" s="110">
        <v>846</v>
      </c>
      <c r="AFS37" s="110">
        <v>847</v>
      </c>
      <c r="AFT37" s="110">
        <v>848</v>
      </c>
      <c r="AFU37" s="110">
        <v>849</v>
      </c>
      <c r="AFV37" s="110">
        <v>850</v>
      </c>
      <c r="AFW37" s="110">
        <v>851</v>
      </c>
      <c r="AFX37" s="110">
        <v>852</v>
      </c>
      <c r="AFY37" s="110">
        <v>853</v>
      </c>
      <c r="AFZ37" s="110">
        <v>854</v>
      </c>
      <c r="AGA37" s="110">
        <v>855</v>
      </c>
      <c r="AGB37" s="110">
        <v>856</v>
      </c>
      <c r="AGC37" s="110">
        <v>857</v>
      </c>
      <c r="AGD37" s="110">
        <v>858</v>
      </c>
      <c r="AGE37" s="110">
        <v>859</v>
      </c>
      <c r="AGF37" s="110">
        <v>860</v>
      </c>
      <c r="AGG37" s="110">
        <v>861</v>
      </c>
      <c r="AGH37" s="110">
        <v>862</v>
      </c>
      <c r="AGI37" s="110">
        <v>863</v>
      </c>
      <c r="AGJ37" s="110">
        <v>864</v>
      </c>
      <c r="AGK37" s="110">
        <v>865</v>
      </c>
      <c r="AGL37" s="110">
        <v>866</v>
      </c>
      <c r="AGM37" s="110">
        <v>867</v>
      </c>
      <c r="AGN37" s="110">
        <v>868</v>
      </c>
      <c r="AGO37" s="110">
        <v>869</v>
      </c>
      <c r="AGP37" s="110">
        <v>870</v>
      </c>
      <c r="AGQ37" s="110">
        <v>871</v>
      </c>
      <c r="AGR37" s="110">
        <v>872</v>
      </c>
      <c r="AGS37" s="110">
        <v>873</v>
      </c>
      <c r="AGT37" s="110">
        <v>874</v>
      </c>
      <c r="AGU37" s="110">
        <v>875</v>
      </c>
      <c r="AGV37" s="110">
        <v>876</v>
      </c>
      <c r="AGW37" s="110">
        <v>877</v>
      </c>
      <c r="AGX37" s="110">
        <v>878</v>
      </c>
      <c r="AGY37" s="110">
        <v>879</v>
      </c>
      <c r="AGZ37" s="110">
        <v>880</v>
      </c>
      <c r="AHA37" s="110">
        <v>881</v>
      </c>
      <c r="AHB37" s="110">
        <v>882</v>
      </c>
      <c r="AHC37" s="110">
        <v>883</v>
      </c>
      <c r="AHD37" s="110">
        <v>884</v>
      </c>
      <c r="AHE37" s="110">
        <v>885</v>
      </c>
      <c r="AHF37" s="110">
        <v>886</v>
      </c>
      <c r="AHG37" s="110">
        <v>887</v>
      </c>
      <c r="AHH37" s="110">
        <v>888</v>
      </c>
      <c r="AHI37" s="110">
        <v>889</v>
      </c>
      <c r="AHJ37" s="110">
        <v>890</v>
      </c>
      <c r="AHK37" s="110">
        <v>891</v>
      </c>
      <c r="AHL37" s="110">
        <v>892</v>
      </c>
      <c r="AHM37" s="110">
        <v>893</v>
      </c>
      <c r="AHN37" s="110">
        <v>894</v>
      </c>
      <c r="AHO37" s="110">
        <v>895</v>
      </c>
      <c r="AHP37" s="110">
        <v>896</v>
      </c>
      <c r="AHQ37" s="110">
        <v>897</v>
      </c>
      <c r="AHR37" s="110">
        <v>898</v>
      </c>
      <c r="AHS37" s="110">
        <v>899</v>
      </c>
      <c r="AHT37" s="110">
        <v>900</v>
      </c>
      <c r="AHU37" s="110">
        <v>901</v>
      </c>
      <c r="AHV37" s="110">
        <v>902</v>
      </c>
      <c r="AHW37" s="110">
        <v>903</v>
      </c>
      <c r="AHX37" s="110">
        <v>904</v>
      </c>
      <c r="AHY37" s="110">
        <v>905</v>
      </c>
      <c r="AHZ37" s="110">
        <v>906</v>
      </c>
      <c r="AIA37" s="110">
        <v>907</v>
      </c>
      <c r="AIB37" s="110">
        <v>908</v>
      </c>
      <c r="AIC37" s="110">
        <v>909</v>
      </c>
      <c r="AID37" s="110">
        <v>910</v>
      </c>
      <c r="AIE37" s="110">
        <v>911</v>
      </c>
      <c r="AIF37" s="110">
        <v>912</v>
      </c>
      <c r="AIG37" s="110">
        <v>913</v>
      </c>
      <c r="AIH37" s="110">
        <v>914</v>
      </c>
      <c r="AII37" s="110">
        <v>915</v>
      </c>
      <c r="AIJ37" s="110">
        <v>916</v>
      </c>
      <c r="AIK37" s="110">
        <v>917</v>
      </c>
      <c r="AIL37" s="110">
        <v>918</v>
      </c>
      <c r="AIM37" s="110">
        <v>919</v>
      </c>
      <c r="AIN37" s="110">
        <v>920</v>
      </c>
      <c r="AIO37" s="110">
        <v>921</v>
      </c>
      <c r="AIP37" s="110">
        <v>922</v>
      </c>
      <c r="AIQ37" s="110">
        <v>923</v>
      </c>
      <c r="AIR37" s="110">
        <v>924</v>
      </c>
      <c r="AIS37" s="110">
        <v>925</v>
      </c>
      <c r="AIT37" s="110">
        <v>926</v>
      </c>
      <c r="AIU37" s="110">
        <v>927</v>
      </c>
      <c r="AIV37" s="110">
        <v>928</v>
      </c>
      <c r="AIW37" s="110">
        <v>929</v>
      </c>
      <c r="AIX37" s="110">
        <v>930</v>
      </c>
      <c r="AIY37" s="110">
        <v>931</v>
      </c>
      <c r="AIZ37" s="110">
        <v>932</v>
      </c>
      <c r="AJA37" s="110">
        <v>933</v>
      </c>
      <c r="AJB37" s="110">
        <v>934</v>
      </c>
      <c r="AJC37" s="110">
        <v>935</v>
      </c>
      <c r="AJD37" s="110">
        <v>936</v>
      </c>
      <c r="AJE37" s="110">
        <v>937</v>
      </c>
      <c r="AJF37" s="110">
        <v>938</v>
      </c>
      <c r="AJG37" s="110">
        <v>939</v>
      </c>
      <c r="AJH37" s="110">
        <v>940</v>
      </c>
      <c r="AJI37" s="110">
        <v>941</v>
      </c>
      <c r="AJJ37" s="110">
        <v>942</v>
      </c>
      <c r="AJK37" s="110">
        <v>943</v>
      </c>
      <c r="AJL37" s="110">
        <v>944</v>
      </c>
      <c r="AJM37" s="110">
        <v>945</v>
      </c>
      <c r="AJN37" s="110">
        <v>946</v>
      </c>
      <c r="AJO37" s="110">
        <v>947</v>
      </c>
      <c r="AJP37" s="110">
        <v>948</v>
      </c>
      <c r="AJQ37" s="110">
        <v>949</v>
      </c>
      <c r="AJR37" s="110">
        <v>950</v>
      </c>
      <c r="AJS37" s="110">
        <v>951</v>
      </c>
      <c r="AJT37" s="110">
        <v>952</v>
      </c>
      <c r="AJU37" s="110">
        <v>953</v>
      </c>
      <c r="AJV37" s="110">
        <v>954</v>
      </c>
      <c r="AJW37" s="110">
        <v>955</v>
      </c>
      <c r="AJX37" s="110">
        <v>956</v>
      </c>
      <c r="AJY37" s="110">
        <v>957</v>
      </c>
      <c r="AJZ37" s="110">
        <v>958</v>
      </c>
      <c r="AKA37" s="110">
        <v>959</v>
      </c>
      <c r="AKB37" s="110">
        <v>960</v>
      </c>
      <c r="AKC37" s="110">
        <v>961</v>
      </c>
      <c r="AKD37" s="110">
        <v>962</v>
      </c>
      <c r="AKE37" s="110">
        <v>963</v>
      </c>
      <c r="AKF37" s="110">
        <v>964</v>
      </c>
      <c r="AKG37" s="110">
        <v>965</v>
      </c>
      <c r="AKH37" s="110">
        <v>966</v>
      </c>
      <c r="AKI37" s="110">
        <v>967</v>
      </c>
      <c r="AKJ37" s="110">
        <v>968</v>
      </c>
      <c r="AKK37" s="110">
        <v>969</v>
      </c>
      <c r="AKL37" s="110">
        <v>970</v>
      </c>
      <c r="AKM37" s="110">
        <v>971</v>
      </c>
      <c r="AKN37" s="110">
        <v>972</v>
      </c>
      <c r="AKO37" s="110">
        <v>973</v>
      </c>
      <c r="AKP37" s="110">
        <v>974</v>
      </c>
      <c r="AKQ37" s="110">
        <v>975</v>
      </c>
      <c r="AKR37" s="110">
        <v>976</v>
      </c>
      <c r="AKS37" s="110">
        <v>977</v>
      </c>
      <c r="AKT37" s="110">
        <v>978</v>
      </c>
      <c r="AKU37" s="110">
        <v>979</v>
      </c>
      <c r="AKV37" s="110">
        <v>980</v>
      </c>
      <c r="AKW37" s="110">
        <v>981</v>
      </c>
      <c r="AKX37" s="110">
        <v>982</v>
      </c>
      <c r="AKY37" s="110">
        <v>983</v>
      </c>
      <c r="AKZ37" s="110">
        <v>984</v>
      </c>
      <c r="ALA37" s="110">
        <v>985</v>
      </c>
      <c r="ALB37" s="110">
        <v>986</v>
      </c>
      <c r="ALC37" s="110">
        <v>987</v>
      </c>
      <c r="ALD37" s="110">
        <v>988</v>
      </c>
      <c r="ALE37" s="110">
        <v>989</v>
      </c>
      <c r="ALF37" s="110">
        <v>990</v>
      </c>
      <c r="ALG37" s="110">
        <v>991</v>
      </c>
      <c r="ALH37" s="110">
        <v>992</v>
      </c>
      <c r="ALI37" s="110">
        <v>993</v>
      </c>
      <c r="ALJ37" s="110">
        <v>994</v>
      </c>
      <c r="ALK37" s="110">
        <v>995</v>
      </c>
      <c r="ALL37" s="110">
        <v>996</v>
      </c>
      <c r="ALM37" s="110">
        <v>997</v>
      </c>
      <c r="ALN37" s="110">
        <v>998</v>
      </c>
      <c r="ALO37" s="110">
        <v>999</v>
      </c>
      <c r="ALP37" s="110">
        <v>1000</v>
      </c>
      <c r="ALQ37" s="110">
        <v>1001</v>
      </c>
      <c r="ALR37" s="110">
        <v>1002</v>
      </c>
      <c r="ALS37" s="110">
        <v>1003</v>
      </c>
      <c r="ALT37" s="110">
        <v>1004</v>
      </c>
      <c r="ALU37" s="110">
        <v>1005</v>
      </c>
      <c r="ALV37" s="110">
        <v>1006</v>
      </c>
      <c r="ALW37" s="110">
        <v>1007</v>
      </c>
      <c r="ALX37" s="110">
        <v>1008</v>
      </c>
      <c r="ALY37" s="110">
        <v>1009</v>
      </c>
      <c r="ALZ37" s="110">
        <v>1010</v>
      </c>
      <c r="AMA37" s="110">
        <v>1011</v>
      </c>
      <c r="AMB37" s="110">
        <v>1012</v>
      </c>
      <c r="AMC37" s="110">
        <v>1013</v>
      </c>
      <c r="AMD37" s="110">
        <v>1014</v>
      </c>
      <c r="AME37" s="110">
        <v>1015</v>
      </c>
      <c r="AMF37" s="110">
        <v>1016</v>
      </c>
      <c r="AMG37" s="110">
        <v>1017</v>
      </c>
      <c r="AMH37" s="110">
        <v>1018</v>
      </c>
      <c r="AMI37" s="110">
        <v>1019</v>
      </c>
      <c r="AMJ37" s="110">
        <v>1020</v>
      </c>
      <c r="AMK37" s="110">
        <v>1021</v>
      </c>
      <c r="AML37" s="110">
        <v>1022</v>
      </c>
      <c r="AMM37" s="110">
        <v>1023</v>
      </c>
      <c r="AMN37" s="110">
        <v>1024</v>
      </c>
      <c r="AMO37" s="110">
        <v>1025</v>
      </c>
      <c r="AMP37" s="110">
        <v>1026</v>
      </c>
      <c r="AMQ37" s="110">
        <v>1027</v>
      </c>
      <c r="AMR37" s="110">
        <v>1028</v>
      </c>
      <c r="AMS37" s="110">
        <v>1029</v>
      </c>
      <c r="AMT37" s="110">
        <v>1030</v>
      </c>
      <c r="AMU37" s="110">
        <v>1031</v>
      </c>
      <c r="AMV37" s="110">
        <v>1032</v>
      </c>
      <c r="AMW37" s="110">
        <v>1033</v>
      </c>
      <c r="AMX37" s="110">
        <v>1034</v>
      </c>
      <c r="AMY37" s="110">
        <v>1035</v>
      </c>
      <c r="AMZ37" s="110">
        <v>1036</v>
      </c>
      <c r="ANA37" s="110">
        <v>1037</v>
      </c>
      <c r="ANB37" s="110">
        <v>1038</v>
      </c>
      <c r="ANC37" s="110">
        <v>1039</v>
      </c>
      <c r="AND37" s="110">
        <v>1040</v>
      </c>
      <c r="ANE37" s="110">
        <v>1041</v>
      </c>
      <c r="ANF37" s="110">
        <v>1042</v>
      </c>
      <c r="ANG37" s="110">
        <v>1043</v>
      </c>
      <c r="ANH37" s="110">
        <v>1044</v>
      </c>
      <c r="ANI37" s="110">
        <v>1045</v>
      </c>
      <c r="ANJ37" s="110">
        <v>1046</v>
      </c>
      <c r="ANK37" s="110">
        <v>1047</v>
      </c>
      <c r="ANL37" s="110">
        <v>1048</v>
      </c>
      <c r="ANM37" s="110">
        <v>1049</v>
      </c>
      <c r="ANN37" s="110">
        <v>1050</v>
      </c>
      <c r="ANO37" s="110">
        <v>1051</v>
      </c>
      <c r="ANP37" s="110">
        <v>1052</v>
      </c>
      <c r="ANQ37" s="110">
        <v>1053</v>
      </c>
      <c r="ANR37" s="110">
        <v>1054</v>
      </c>
      <c r="ANS37" s="110">
        <v>1055</v>
      </c>
      <c r="ANT37" s="110">
        <v>1056</v>
      </c>
      <c r="ANU37" s="110">
        <v>1057</v>
      </c>
      <c r="ANV37" s="110">
        <v>1058</v>
      </c>
      <c r="ANW37" s="110">
        <v>1059</v>
      </c>
      <c r="ANX37" s="110">
        <v>1060</v>
      </c>
      <c r="ANY37" s="110">
        <v>1061</v>
      </c>
      <c r="ANZ37" s="110">
        <v>1062</v>
      </c>
      <c r="AOA37" s="110">
        <v>1063</v>
      </c>
      <c r="AOB37" s="110">
        <v>1064</v>
      </c>
      <c r="AOC37" s="110">
        <v>1065</v>
      </c>
      <c r="AOD37" s="110">
        <v>1066</v>
      </c>
      <c r="AOE37" s="110">
        <v>1067</v>
      </c>
      <c r="AOF37" s="110">
        <v>1068</v>
      </c>
      <c r="AOG37" s="110">
        <v>1069</v>
      </c>
      <c r="AOH37" s="110">
        <v>1070</v>
      </c>
      <c r="AOI37" s="110">
        <v>1071</v>
      </c>
      <c r="AOJ37" s="110">
        <v>1072</v>
      </c>
      <c r="AOK37" s="110">
        <v>1073</v>
      </c>
      <c r="AOL37" s="110">
        <v>1074</v>
      </c>
      <c r="AOM37" s="110">
        <v>1075</v>
      </c>
      <c r="AON37" s="110">
        <v>1076</v>
      </c>
      <c r="AOO37" s="110">
        <v>1077</v>
      </c>
      <c r="AOP37" s="110">
        <v>1078</v>
      </c>
      <c r="AOQ37" s="110">
        <v>1079</v>
      </c>
      <c r="AOR37" s="110">
        <v>1080</v>
      </c>
      <c r="AOS37" s="110">
        <v>1081</v>
      </c>
      <c r="AOT37" s="110">
        <v>1082</v>
      </c>
      <c r="AOU37" s="110">
        <v>1083</v>
      </c>
      <c r="AOV37" s="110">
        <v>1084</v>
      </c>
      <c r="AOW37" s="110">
        <v>1085</v>
      </c>
      <c r="AOX37" s="110">
        <v>1086</v>
      </c>
      <c r="AOY37" s="110">
        <v>1087</v>
      </c>
      <c r="AOZ37" s="110">
        <v>1088</v>
      </c>
      <c r="APA37" s="110">
        <v>1089</v>
      </c>
      <c r="APB37" s="110">
        <v>1090</v>
      </c>
      <c r="APC37" s="110">
        <v>1091</v>
      </c>
      <c r="APD37" s="110">
        <v>1092</v>
      </c>
      <c r="APE37" s="110">
        <v>1093</v>
      </c>
      <c r="APF37" s="110">
        <v>1094</v>
      </c>
      <c r="APG37" s="110">
        <v>1095</v>
      </c>
      <c r="APH37" s="110">
        <v>1096</v>
      </c>
      <c r="API37" s="110">
        <v>1097</v>
      </c>
      <c r="APJ37" s="110">
        <v>1098</v>
      </c>
      <c r="APK37" s="110">
        <v>1099</v>
      </c>
      <c r="APL37" s="110">
        <v>1100</v>
      </c>
      <c r="APM37" s="110">
        <v>1101</v>
      </c>
      <c r="APN37" s="110">
        <v>1102</v>
      </c>
      <c r="APO37" s="110">
        <v>1103</v>
      </c>
      <c r="APP37" s="110">
        <v>1104</v>
      </c>
      <c r="APQ37" s="110">
        <v>1105</v>
      </c>
      <c r="APR37" s="110">
        <v>1106</v>
      </c>
      <c r="APS37" s="110">
        <v>1107</v>
      </c>
      <c r="APT37" s="110">
        <v>1108</v>
      </c>
      <c r="APU37" s="110">
        <v>1109</v>
      </c>
      <c r="APV37" s="110">
        <v>1110</v>
      </c>
      <c r="APW37" s="110">
        <v>1111</v>
      </c>
      <c r="APX37" s="110">
        <v>1112</v>
      </c>
      <c r="APY37" s="110">
        <v>1113</v>
      </c>
      <c r="APZ37" s="110">
        <v>1114</v>
      </c>
      <c r="AQA37" s="110">
        <v>1115</v>
      </c>
      <c r="AQB37" s="110">
        <v>1116</v>
      </c>
      <c r="AQC37" s="110">
        <v>1117</v>
      </c>
      <c r="AQD37" s="110">
        <v>1118</v>
      </c>
      <c r="AQE37" s="110">
        <v>1119</v>
      </c>
      <c r="AQF37" s="110">
        <v>1120</v>
      </c>
      <c r="AQG37" s="110">
        <v>1121</v>
      </c>
      <c r="AQH37" s="110">
        <v>1122</v>
      </c>
      <c r="AQI37" s="110">
        <v>1123</v>
      </c>
      <c r="AQJ37" s="110">
        <v>1124</v>
      </c>
      <c r="AQK37" s="110">
        <v>1125</v>
      </c>
      <c r="AQL37" s="110">
        <v>1126</v>
      </c>
      <c r="AQM37" s="110">
        <v>1127</v>
      </c>
      <c r="AQN37" s="110">
        <v>1128</v>
      </c>
      <c r="AQO37" s="110">
        <v>1129</v>
      </c>
      <c r="AQP37" s="110">
        <v>1130</v>
      </c>
      <c r="AQQ37" s="110">
        <v>1131</v>
      </c>
      <c r="AQR37" s="110">
        <v>1132</v>
      </c>
      <c r="AQS37" s="110">
        <v>1133</v>
      </c>
      <c r="AQT37" s="110">
        <v>1134</v>
      </c>
      <c r="AQU37" s="110">
        <v>1135</v>
      </c>
      <c r="AQV37" s="110">
        <v>1136</v>
      </c>
      <c r="AQW37" s="110">
        <v>1137</v>
      </c>
      <c r="AQX37" s="110">
        <v>1138</v>
      </c>
      <c r="AQY37" s="110">
        <v>1139</v>
      </c>
      <c r="AQZ37" s="110">
        <v>1140</v>
      </c>
      <c r="ARA37" s="110">
        <v>1141</v>
      </c>
      <c r="ARB37" s="110">
        <v>1142</v>
      </c>
      <c r="ARC37" s="110">
        <v>1143</v>
      </c>
      <c r="ARD37" s="110">
        <v>1144</v>
      </c>
      <c r="ARE37" s="110">
        <v>1145</v>
      </c>
      <c r="ARF37" s="110">
        <v>1146</v>
      </c>
      <c r="ARG37" s="110">
        <v>1147</v>
      </c>
      <c r="ARH37" s="110">
        <v>1148</v>
      </c>
      <c r="ARI37" s="110">
        <v>1149</v>
      </c>
      <c r="ARJ37" s="110">
        <v>1150</v>
      </c>
      <c r="ARK37" s="110">
        <v>1151</v>
      </c>
      <c r="ARL37" s="110">
        <v>1152</v>
      </c>
      <c r="ARM37" s="110">
        <v>1153</v>
      </c>
      <c r="ARN37" s="110">
        <v>1154</v>
      </c>
      <c r="ARO37" s="110">
        <v>1155</v>
      </c>
      <c r="ARP37" s="110">
        <v>1156</v>
      </c>
      <c r="ARQ37" s="110">
        <v>1157</v>
      </c>
      <c r="ARR37" s="110">
        <v>1158</v>
      </c>
      <c r="ARS37" s="110">
        <v>1159</v>
      </c>
      <c r="ART37" s="110">
        <v>1160</v>
      </c>
      <c r="ARU37" s="110">
        <v>1161</v>
      </c>
      <c r="ARV37" s="110">
        <v>1162</v>
      </c>
      <c r="ARW37" s="110">
        <v>1163</v>
      </c>
      <c r="ARX37" s="110">
        <v>1164</v>
      </c>
      <c r="ARY37" s="110">
        <v>1165</v>
      </c>
      <c r="ARZ37" s="110">
        <v>1166</v>
      </c>
      <c r="ASA37" s="110">
        <v>1167</v>
      </c>
      <c r="ASB37" s="110">
        <v>1168</v>
      </c>
      <c r="ASC37" s="110">
        <v>1169</v>
      </c>
      <c r="ASD37" s="110">
        <v>1170</v>
      </c>
      <c r="ASE37" s="110">
        <v>1171</v>
      </c>
      <c r="ASF37" s="110">
        <v>1172</v>
      </c>
      <c r="ASG37" s="110">
        <v>1173</v>
      </c>
      <c r="ASH37" s="110">
        <v>1174</v>
      </c>
      <c r="ASI37" s="110">
        <v>1175</v>
      </c>
      <c r="ASJ37" s="110">
        <v>1176</v>
      </c>
      <c r="ASK37" s="110">
        <v>1177</v>
      </c>
      <c r="ASL37" s="110">
        <v>1178</v>
      </c>
      <c r="ASM37" s="110">
        <v>1179</v>
      </c>
      <c r="ASN37" s="110">
        <v>1180</v>
      </c>
      <c r="ASO37" s="110">
        <v>1181</v>
      </c>
      <c r="ASP37" s="110">
        <v>1182</v>
      </c>
      <c r="ASQ37" s="110">
        <v>1183</v>
      </c>
      <c r="ASR37" s="110">
        <v>1184</v>
      </c>
      <c r="ASS37" s="110">
        <v>1185</v>
      </c>
      <c r="AST37" s="110">
        <v>1186</v>
      </c>
      <c r="ASU37" s="110">
        <v>1187</v>
      </c>
      <c r="ASV37" s="110">
        <v>1188</v>
      </c>
      <c r="ASW37" s="110">
        <v>1189</v>
      </c>
      <c r="ASX37" s="110">
        <v>1190</v>
      </c>
      <c r="ASY37" s="110">
        <v>1191</v>
      </c>
      <c r="ASZ37" s="110">
        <v>1192</v>
      </c>
      <c r="ATA37" s="110">
        <v>1193</v>
      </c>
      <c r="ATB37" s="110">
        <v>1194</v>
      </c>
      <c r="ATC37" s="110">
        <v>1195</v>
      </c>
      <c r="ATD37" s="110">
        <v>1196</v>
      </c>
      <c r="ATE37" s="110">
        <v>1197</v>
      </c>
      <c r="ATF37" s="110">
        <v>1198</v>
      </c>
      <c r="ATG37" s="110">
        <v>1199</v>
      </c>
      <c r="ATH37" s="110">
        <v>1200</v>
      </c>
      <c r="ATI37" s="110">
        <v>1201</v>
      </c>
      <c r="ATJ37" s="110">
        <v>1202</v>
      </c>
      <c r="ATK37" s="110">
        <v>1203</v>
      </c>
      <c r="ATL37" s="110">
        <v>1204</v>
      </c>
      <c r="ATM37" s="110">
        <v>1205</v>
      </c>
      <c r="ATN37" s="110">
        <v>1206</v>
      </c>
      <c r="ATO37" s="110">
        <v>1207</v>
      </c>
      <c r="ATP37" s="110">
        <v>1208</v>
      </c>
      <c r="ATQ37" s="110">
        <v>1209</v>
      </c>
      <c r="ATR37" s="110">
        <v>1210</v>
      </c>
      <c r="ATS37" s="110">
        <v>1211</v>
      </c>
      <c r="ATT37" s="110">
        <v>1212</v>
      </c>
      <c r="ATU37" s="110">
        <v>1213</v>
      </c>
      <c r="ATV37" s="110">
        <v>1214</v>
      </c>
      <c r="ATW37" s="110">
        <v>1215</v>
      </c>
      <c r="ATX37" s="110">
        <v>1216</v>
      </c>
      <c r="ATY37" s="110">
        <v>1217</v>
      </c>
      <c r="ATZ37" s="110">
        <v>1218</v>
      </c>
      <c r="AUA37" s="110">
        <v>1219</v>
      </c>
      <c r="AUB37" s="110">
        <v>1220</v>
      </c>
      <c r="AUC37" s="110">
        <v>1221</v>
      </c>
      <c r="AUD37" s="110">
        <v>1222</v>
      </c>
      <c r="AUE37" s="110">
        <v>1223</v>
      </c>
      <c r="AUF37" s="110">
        <v>1224</v>
      </c>
      <c r="AUG37" s="110">
        <v>1225</v>
      </c>
      <c r="AUH37" s="110">
        <v>1226</v>
      </c>
      <c r="AUI37" s="110">
        <v>1227</v>
      </c>
      <c r="AUJ37" s="110">
        <v>1228</v>
      </c>
      <c r="AUK37" s="110">
        <v>1229</v>
      </c>
      <c r="AUL37" s="110">
        <v>1230</v>
      </c>
      <c r="AUM37" s="110">
        <v>1231</v>
      </c>
      <c r="AUN37" s="110">
        <v>1232</v>
      </c>
      <c r="AUO37" s="110">
        <v>1233</v>
      </c>
      <c r="AUP37" s="110">
        <v>1234</v>
      </c>
      <c r="AUQ37" s="110">
        <v>1235</v>
      </c>
      <c r="AUR37" s="110">
        <v>1236</v>
      </c>
      <c r="AUS37" s="110">
        <v>1237</v>
      </c>
      <c r="AUT37" s="110">
        <v>1238</v>
      </c>
      <c r="AUU37" s="110">
        <v>1239</v>
      </c>
      <c r="AUV37" s="110">
        <v>1240</v>
      </c>
      <c r="AUW37" s="110">
        <v>1241</v>
      </c>
      <c r="AUX37" s="110">
        <v>1242</v>
      </c>
      <c r="AUY37" s="110">
        <v>1243</v>
      </c>
      <c r="AUZ37" s="110">
        <v>1244</v>
      </c>
      <c r="AVA37" s="110">
        <v>1245</v>
      </c>
      <c r="AVB37" s="110">
        <v>1246</v>
      </c>
      <c r="AVC37" s="110">
        <v>1247</v>
      </c>
      <c r="AVD37" s="110">
        <v>1248</v>
      </c>
      <c r="AVE37" s="110">
        <v>1249</v>
      </c>
      <c r="AVF37" s="110">
        <v>1250</v>
      </c>
      <c r="AVG37" s="110">
        <v>1251</v>
      </c>
      <c r="AVH37" s="110">
        <v>1252</v>
      </c>
      <c r="AVI37" s="110">
        <v>1253</v>
      </c>
      <c r="AVJ37" s="110">
        <v>1254</v>
      </c>
      <c r="AVK37" s="110">
        <v>1255</v>
      </c>
      <c r="AVL37" s="110">
        <v>1256</v>
      </c>
      <c r="AVM37" s="110">
        <v>1257</v>
      </c>
      <c r="AVN37" s="110">
        <v>1258</v>
      </c>
      <c r="AVO37" s="110">
        <v>1259</v>
      </c>
      <c r="AVP37" s="110">
        <v>1260</v>
      </c>
      <c r="AVQ37" s="110">
        <v>1261</v>
      </c>
      <c r="AVR37" s="110">
        <v>1262</v>
      </c>
      <c r="AVS37" s="110">
        <v>1263</v>
      </c>
      <c r="AVT37" s="110">
        <v>1264</v>
      </c>
      <c r="AVU37" s="110">
        <v>1265</v>
      </c>
      <c r="AVV37" s="110">
        <v>1266</v>
      </c>
      <c r="AVW37" s="110">
        <v>1267</v>
      </c>
      <c r="AVX37" s="110">
        <v>1268</v>
      </c>
      <c r="AVY37" s="110">
        <v>1269</v>
      </c>
      <c r="AVZ37" s="110">
        <v>1270</v>
      </c>
      <c r="AWA37" s="110">
        <v>1271</v>
      </c>
      <c r="AWB37" s="110">
        <v>1272</v>
      </c>
      <c r="AWC37" s="110">
        <v>1273</v>
      </c>
      <c r="AWD37" s="110">
        <v>1274</v>
      </c>
      <c r="AWE37" s="110">
        <v>1275</v>
      </c>
      <c r="AWF37" s="110">
        <v>1276</v>
      </c>
      <c r="AWG37" s="110">
        <v>1277</v>
      </c>
      <c r="AWH37" s="110">
        <v>1278</v>
      </c>
      <c r="AWI37" s="110">
        <v>1279</v>
      </c>
      <c r="AWJ37" s="110">
        <v>1280</v>
      </c>
      <c r="AWK37" s="110">
        <v>1281</v>
      </c>
      <c r="AWL37" s="110">
        <v>1282</v>
      </c>
      <c r="AWM37" s="110">
        <v>1283</v>
      </c>
      <c r="AWN37" s="110">
        <v>1284</v>
      </c>
      <c r="AWO37" s="110">
        <v>1285</v>
      </c>
      <c r="AWP37" s="110">
        <v>1286</v>
      </c>
      <c r="AWQ37" s="110">
        <v>1287</v>
      </c>
      <c r="AWR37" s="110">
        <v>1288</v>
      </c>
      <c r="AWS37" s="110">
        <v>1289</v>
      </c>
      <c r="AWT37" s="110">
        <v>1290</v>
      </c>
      <c r="AWU37" s="110">
        <v>1291</v>
      </c>
      <c r="AWV37" s="110">
        <v>1292</v>
      </c>
      <c r="AWW37" s="110">
        <v>1293</v>
      </c>
      <c r="AWX37" s="110">
        <v>1294</v>
      </c>
      <c r="AWY37" s="110">
        <v>1295</v>
      </c>
      <c r="AWZ37" s="110">
        <v>1296</v>
      </c>
      <c r="AXA37" s="110">
        <v>1297</v>
      </c>
      <c r="AXB37" s="110">
        <v>1298</v>
      </c>
      <c r="AXC37" s="110">
        <v>1299</v>
      </c>
      <c r="AXD37" s="110">
        <v>1300</v>
      </c>
      <c r="AXE37" s="110">
        <v>1301</v>
      </c>
      <c r="AXF37" s="110">
        <v>1302</v>
      </c>
      <c r="AXG37" s="110">
        <v>1303</v>
      </c>
      <c r="AXH37" s="110">
        <v>1304</v>
      </c>
      <c r="AXI37" s="110">
        <v>1305</v>
      </c>
      <c r="AXJ37" s="110">
        <v>1306</v>
      </c>
      <c r="AXK37" s="110">
        <v>1307</v>
      </c>
      <c r="AXL37" s="110">
        <v>1308</v>
      </c>
      <c r="AXM37" s="110">
        <v>1309</v>
      </c>
      <c r="AXN37" s="110">
        <v>1310</v>
      </c>
      <c r="AXO37" s="110">
        <v>1311</v>
      </c>
      <c r="AXP37" s="110">
        <v>1312</v>
      </c>
      <c r="AXQ37" s="110">
        <v>1313</v>
      </c>
      <c r="AXR37" s="110">
        <v>1314</v>
      </c>
      <c r="AXS37" s="110">
        <v>1315</v>
      </c>
      <c r="AXT37" s="110">
        <v>1316</v>
      </c>
      <c r="AXU37" s="110">
        <v>1317</v>
      </c>
      <c r="AXV37" s="110">
        <v>1318</v>
      </c>
      <c r="AXW37" s="110">
        <v>1319</v>
      </c>
      <c r="AXX37" s="110">
        <v>1320</v>
      </c>
      <c r="AXY37" s="110">
        <v>1321</v>
      </c>
      <c r="AXZ37" s="110">
        <v>1322</v>
      </c>
      <c r="AYA37" s="110">
        <v>1323</v>
      </c>
      <c r="AYB37" s="110">
        <v>1324</v>
      </c>
      <c r="AYC37" s="110">
        <v>1325</v>
      </c>
      <c r="AYD37" s="110">
        <v>1326</v>
      </c>
      <c r="AYE37" s="110">
        <v>1327</v>
      </c>
      <c r="AYF37" s="110">
        <v>1328</v>
      </c>
      <c r="AYG37" s="110">
        <v>1329</v>
      </c>
      <c r="AYH37" s="110">
        <v>1330</v>
      </c>
      <c r="AYI37" s="110">
        <v>1331</v>
      </c>
      <c r="AYJ37" s="110">
        <v>1332</v>
      </c>
      <c r="AYK37" s="110">
        <v>1333</v>
      </c>
      <c r="AYL37" s="110">
        <v>1334</v>
      </c>
      <c r="AYM37" s="110">
        <v>1335</v>
      </c>
      <c r="AYN37" s="110">
        <v>1336</v>
      </c>
      <c r="AYO37" s="110">
        <v>1337</v>
      </c>
      <c r="AYP37" s="110">
        <v>1338</v>
      </c>
      <c r="AYQ37" s="110">
        <v>1339</v>
      </c>
      <c r="AYR37" s="110">
        <v>1340</v>
      </c>
      <c r="AYS37" s="110">
        <v>1341</v>
      </c>
      <c r="AYT37" s="110">
        <v>1342</v>
      </c>
      <c r="AYU37" s="110">
        <v>1343</v>
      </c>
      <c r="AYV37" s="110">
        <v>1344</v>
      </c>
      <c r="AYW37" s="110">
        <v>1345</v>
      </c>
      <c r="AYX37" s="110">
        <v>1346</v>
      </c>
      <c r="AYY37" s="110">
        <v>1347</v>
      </c>
      <c r="AYZ37" s="110">
        <v>1348</v>
      </c>
      <c r="AZA37" s="110">
        <v>1349</v>
      </c>
      <c r="AZB37" s="110">
        <v>1350</v>
      </c>
      <c r="AZC37" s="110">
        <v>1351</v>
      </c>
      <c r="AZD37" s="110">
        <v>1352</v>
      </c>
      <c r="AZE37" s="110">
        <v>1353</v>
      </c>
      <c r="AZF37" s="110">
        <v>1354</v>
      </c>
      <c r="AZG37" s="110">
        <v>1355</v>
      </c>
      <c r="AZH37" s="110">
        <v>1356</v>
      </c>
      <c r="AZI37" s="110">
        <v>1357</v>
      </c>
      <c r="AZJ37" s="110">
        <v>1358</v>
      </c>
      <c r="AZK37" s="110">
        <v>1359</v>
      </c>
      <c r="AZL37" s="110">
        <v>1360</v>
      </c>
      <c r="AZM37" s="110">
        <v>1361</v>
      </c>
      <c r="AZN37" s="110">
        <v>1362</v>
      </c>
      <c r="AZO37" s="110">
        <v>1363</v>
      </c>
      <c r="AZP37" s="110">
        <v>1364</v>
      </c>
      <c r="AZQ37" s="110">
        <v>1365</v>
      </c>
      <c r="AZR37" s="110">
        <v>1366</v>
      </c>
      <c r="AZS37" s="110">
        <v>1367</v>
      </c>
      <c r="AZT37" s="110">
        <v>1368</v>
      </c>
      <c r="AZU37" s="110">
        <v>1369</v>
      </c>
      <c r="AZV37" s="110">
        <v>1370</v>
      </c>
      <c r="AZW37" s="110">
        <v>1371</v>
      </c>
      <c r="AZX37" s="110">
        <v>1372</v>
      </c>
      <c r="AZY37" s="110">
        <v>1373</v>
      </c>
      <c r="AZZ37" s="110">
        <v>1374</v>
      </c>
      <c r="BAA37" s="110">
        <v>1375</v>
      </c>
      <c r="BAB37" s="110">
        <v>1376</v>
      </c>
      <c r="BAC37" s="110">
        <v>1377</v>
      </c>
      <c r="BAD37" s="110">
        <v>1378</v>
      </c>
      <c r="BAE37" s="110">
        <v>1379</v>
      </c>
      <c r="BAF37" s="110">
        <v>1380</v>
      </c>
      <c r="BAG37" s="110">
        <v>1381</v>
      </c>
      <c r="BAH37" s="110">
        <v>1382</v>
      </c>
      <c r="BAI37" s="110">
        <v>1383</v>
      </c>
      <c r="BAJ37" s="110">
        <v>1384</v>
      </c>
      <c r="BAK37" s="110">
        <v>1385</v>
      </c>
      <c r="BAL37" s="110">
        <v>1386</v>
      </c>
      <c r="BAM37" s="110">
        <v>1387</v>
      </c>
      <c r="BAN37" s="110">
        <v>1388</v>
      </c>
      <c r="BAO37" s="110">
        <v>1389</v>
      </c>
      <c r="BAP37" s="110">
        <v>1390</v>
      </c>
      <c r="BAQ37" s="110">
        <v>1391</v>
      </c>
      <c r="BAR37" s="110">
        <v>1392</v>
      </c>
      <c r="BAS37" s="110">
        <v>1393</v>
      </c>
      <c r="BAT37" s="110">
        <v>1394</v>
      </c>
      <c r="BAU37" s="110">
        <v>1395</v>
      </c>
      <c r="BAV37" s="110">
        <v>1396</v>
      </c>
      <c r="BAW37" s="110">
        <v>1397</v>
      </c>
      <c r="BAX37" s="110">
        <v>1398</v>
      </c>
      <c r="BAY37" s="110">
        <v>1399</v>
      </c>
      <c r="BAZ37" s="110">
        <v>1400</v>
      </c>
      <c r="BBA37" s="110">
        <v>1401</v>
      </c>
      <c r="BBB37" s="110">
        <v>1402</v>
      </c>
      <c r="BBC37" s="110">
        <v>1403</v>
      </c>
      <c r="BBD37" s="110">
        <v>1404</v>
      </c>
      <c r="BBE37" s="110">
        <v>1405</v>
      </c>
      <c r="BBF37" s="110">
        <v>1406</v>
      </c>
      <c r="BBG37" s="110">
        <v>1407</v>
      </c>
      <c r="BBH37" s="110">
        <v>1408</v>
      </c>
      <c r="BBI37" s="110">
        <v>1409</v>
      </c>
      <c r="BBJ37" s="110">
        <v>1410</v>
      </c>
      <c r="BBK37" s="110">
        <v>1411</v>
      </c>
      <c r="BBL37" s="110">
        <v>1412</v>
      </c>
      <c r="BBM37" s="110">
        <v>1413</v>
      </c>
      <c r="BBN37" s="110">
        <v>1414</v>
      </c>
      <c r="BBO37" s="110">
        <v>1415</v>
      </c>
      <c r="BBP37" s="110">
        <v>1416</v>
      </c>
      <c r="BBQ37" s="110">
        <v>1417</v>
      </c>
      <c r="BBR37" s="110">
        <v>1418</v>
      </c>
      <c r="BBS37" s="110">
        <v>1419</v>
      </c>
      <c r="BBT37" s="110">
        <v>1420</v>
      </c>
      <c r="BBU37" s="110">
        <v>1421</v>
      </c>
      <c r="BBV37" s="110">
        <v>1422</v>
      </c>
      <c r="BBW37" s="110">
        <v>1423</v>
      </c>
      <c r="BBX37" s="110">
        <v>1424</v>
      </c>
      <c r="BBY37" s="171">
        <v>1425</v>
      </c>
    </row>
    <row r="38" spans="1:1429" ht="7.5" customHeight="1" x14ac:dyDescent="0.15">
      <c r="A38" s="110"/>
      <c r="B38" s="110"/>
      <c r="C38" s="110">
        <v>0</v>
      </c>
      <c r="D38" s="133">
        <v>2.1642747999999999E-9</v>
      </c>
      <c r="E38" s="133">
        <v>4.2822940000000001E-9</v>
      </c>
      <c r="F38" s="133">
        <v>8.0004073999999997E-9</v>
      </c>
      <c r="G38" s="133">
        <v>1.44034615E-8</v>
      </c>
      <c r="H38" s="133">
        <v>2.5240643E-8</v>
      </c>
      <c r="I38" s="133">
        <v>4.3241109999999999E-8</v>
      </c>
      <c r="J38" s="133">
        <v>7.2538269999999997E-8</v>
      </c>
      <c r="K38" s="133">
        <v>1.1920022E-7</v>
      </c>
      <c r="L38" s="133">
        <v>1.9184038999999999E-7</v>
      </c>
      <c r="M38" s="133">
        <v>3.0224110000000001E-7</v>
      </c>
      <c r="N38" s="133">
        <v>4.6586674999999999E-7</v>
      </c>
      <c r="O38" s="133">
        <v>7.0207560000000002E-7</v>
      </c>
      <c r="P38" s="133">
        <v>1.0337731E-6</v>
      </c>
      <c r="Q38" s="133">
        <v>1.4862189999999999E-6</v>
      </c>
      <c r="R38" s="133">
        <v>2.0847366999999999E-6</v>
      </c>
      <c r="S38" s="133">
        <v>2.8512368E-6</v>
      </c>
      <c r="T38" s="133">
        <v>3.7996151000000002E-6</v>
      </c>
      <c r="U38" s="133">
        <v>4.9306279999999998E-6</v>
      </c>
      <c r="V38" s="133">
        <v>6.2273310000000003E-6</v>
      </c>
      <c r="W38" s="133">
        <v>7.6518929999999996E-6</v>
      </c>
      <c r="X38" s="133">
        <v>9.1439939999999994E-6</v>
      </c>
      <c r="Y38" s="133">
        <v>1.0622257000000001E-5</v>
      </c>
      <c r="Z38" s="133">
        <v>1.1989989E-5</v>
      </c>
      <c r="AA38" s="133">
        <v>1.3145377999999999E-5</v>
      </c>
      <c r="AB38" s="133">
        <v>1.3994240999999999E-5</v>
      </c>
      <c r="AC38" s="133">
        <v>1.44631895E-5</v>
      </c>
      <c r="AD38" s="133">
        <v>1.4510646E-5</v>
      </c>
      <c r="AE38" s="133">
        <v>1.41332985E-5</v>
      </c>
      <c r="AF38" s="133">
        <v>1.3366474E-5</v>
      </c>
      <c r="AG38" s="133">
        <v>1.2278413E-5</v>
      </c>
      <c r="AH38" s="133">
        <v>1.0959772E-5</v>
      </c>
      <c r="AI38" s="133">
        <v>9.5107860000000005E-6</v>
      </c>
      <c r="AJ38" s="133">
        <v>8.0285719999999997E-6</v>
      </c>
      <c r="AK38" s="133">
        <v>6.5968214999999997E-6</v>
      </c>
      <c r="AL38" s="133">
        <v>5.2794084999999997E-6</v>
      </c>
      <c r="AM38" s="133">
        <v>4.1180129999999999E-6</v>
      </c>
      <c r="AN38" s="133">
        <v>3.1329570000000002E-6</v>
      </c>
      <c r="AO38" s="133">
        <v>2.3265118000000001E-6</v>
      </c>
      <c r="AP38" s="133">
        <v>1.6875682999999999E-6</v>
      </c>
      <c r="AQ38" s="133">
        <v>1.196588E-6</v>
      </c>
      <c r="AR38" s="133">
        <v>8.3001700000000004E-7</v>
      </c>
      <c r="AS38" s="133">
        <v>5.6374879999999999E-7</v>
      </c>
      <c r="AT38" s="133">
        <v>3.7552052999999998E-7</v>
      </c>
      <c r="AU38" s="133">
        <v>2.4645170000000001E-7</v>
      </c>
      <c r="AV38" s="133">
        <v>1.6225417E-7</v>
      </c>
      <c r="AW38" s="133">
        <v>1.1537622400000001E-7</v>
      </c>
      <c r="AX38" s="133">
        <v>5.5949930000000001E-9</v>
      </c>
      <c r="AY38" s="133">
        <v>1.10970415E-8</v>
      </c>
      <c r="AZ38" s="133">
        <v>2.0876489999999998E-8</v>
      </c>
      <c r="BA38" s="133">
        <v>3.7934593999999998E-8</v>
      </c>
      <c r="BB38" s="133">
        <v>6.7171633999999997E-8</v>
      </c>
      <c r="BC38" s="133">
        <v>1.1633512E-7</v>
      </c>
      <c r="BD38" s="133">
        <v>1.973146E-7</v>
      </c>
      <c r="BE38" s="133">
        <v>3.2779257999999999E-7</v>
      </c>
      <c r="BF38" s="133">
        <v>5.3318870000000002E-7</v>
      </c>
      <c r="BG38" s="133">
        <v>8.4871203000000004E-7</v>
      </c>
      <c r="BH38" s="133">
        <v>1.3211501999999999E-6</v>
      </c>
      <c r="BI38" s="133">
        <v>2.0098003E-6</v>
      </c>
      <c r="BJ38" s="133">
        <v>2.9856963000000002E-6</v>
      </c>
      <c r="BK38" s="133">
        <v>4.3281460000000001E-6</v>
      </c>
      <c r="BL38" s="133">
        <v>6.1176483999999999E-6</v>
      </c>
      <c r="BM38" s="133">
        <v>8.4250330000000001E-6</v>
      </c>
      <c r="BN38" s="133">
        <v>1.1295606E-5</v>
      </c>
      <c r="BO38" s="133">
        <v>1.4731638E-5</v>
      </c>
      <c r="BP38" s="133">
        <v>1.8680066000000001E-5</v>
      </c>
      <c r="BQ38" s="133">
        <v>2.302542E-5</v>
      </c>
      <c r="BR38" s="133">
        <v>2.7582351000000001E-5</v>
      </c>
      <c r="BS38" s="133">
        <v>3.2096486000000002E-5</v>
      </c>
      <c r="BT38" s="133">
        <v>3.6260814999999998E-5</v>
      </c>
      <c r="BU38" s="133">
        <v>3.9752136E-5</v>
      </c>
      <c r="BV38" s="133">
        <v>4.2273936E-5</v>
      </c>
      <c r="BW38" s="133">
        <v>4.3599244000000001E-5</v>
      </c>
      <c r="BX38" s="133">
        <v>4.3606233E-5</v>
      </c>
      <c r="BY38" s="133">
        <v>4.2297679999999999E-5</v>
      </c>
      <c r="BZ38" s="133">
        <v>3.9800055999999998E-5</v>
      </c>
      <c r="CA38" s="133">
        <v>3.6343049999999998E-5</v>
      </c>
      <c r="CB38" s="133">
        <v>3.2222009999999998E-5</v>
      </c>
      <c r="CC38" s="133">
        <v>2.7755654E-5</v>
      </c>
      <c r="CD38" s="133">
        <v>2.3244635E-5</v>
      </c>
      <c r="CE38" s="133">
        <v>1.8939546999999999E-5</v>
      </c>
      <c r="CF38" s="133">
        <v>1.5023987E-5</v>
      </c>
      <c r="CG38" s="133">
        <v>1.1611699999999999E-5</v>
      </c>
      <c r="CH38" s="133">
        <v>8.7508200000000007E-6</v>
      </c>
      <c r="CI38" s="133">
        <v>6.4356664000000002E-6</v>
      </c>
      <c r="CJ38" s="133">
        <v>4.6224960000000001E-6</v>
      </c>
      <c r="CK38" s="133">
        <v>3.2451887E-6</v>
      </c>
      <c r="CL38" s="133">
        <v>2.2285958000000002E-6</v>
      </c>
      <c r="CM38" s="133">
        <v>1.4984953E-6</v>
      </c>
      <c r="CN38" s="133">
        <v>9.880976000000001E-7</v>
      </c>
      <c r="CO38" s="133">
        <v>6.4184906000000002E-7</v>
      </c>
      <c r="CP38" s="133">
        <v>4.1830809999999998E-7</v>
      </c>
      <c r="CQ38" s="133">
        <v>2.9732109999999998E-7</v>
      </c>
      <c r="CR38" s="133">
        <v>1.7210847999999999E-8</v>
      </c>
      <c r="CS38" s="133">
        <v>3.4224093999999999E-8</v>
      </c>
      <c r="CT38" s="133">
        <v>6.4833799999999999E-8</v>
      </c>
      <c r="CU38" s="133">
        <v>1.1889431000000001E-7</v>
      </c>
      <c r="CV38" s="133">
        <v>2.1269439E-7</v>
      </c>
      <c r="CW38" s="133">
        <v>3.7231932999999999E-7</v>
      </c>
      <c r="CX38" s="133">
        <v>6.3831163000000004E-7</v>
      </c>
      <c r="CY38" s="133">
        <v>1.0717149000000001E-6</v>
      </c>
      <c r="CZ38" s="133">
        <v>1.7613383999999999E-6</v>
      </c>
      <c r="DA38" s="133">
        <v>2.8316265000000001E-6</v>
      </c>
      <c r="DB38" s="133">
        <v>4.4498564999999997E-6</v>
      </c>
      <c r="DC38" s="133">
        <v>6.8304739999999998E-6</v>
      </c>
      <c r="DD38" s="133">
        <v>1.0233361500000001E-5</v>
      </c>
      <c r="DE38" s="133">
        <v>1.4952288E-5</v>
      </c>
      <c r="DF38" s="133">
        <v>2.1288903E-5</v>
      </c>
      <c r="DG38" s="133">
        <v>2.9517882000000002E-5</v>
      </c>
      <c r="DH38" s="133">
        <v>3.9811522999999999E-5</v>
      </c>
      <c r="DI38" s="133">
        <v>5.215668E-5</v>
      </c>
      <c r="DJ38" s="133">
        <v>6.6346249999999995E-5</v>
      </c>
      <c r="DK38" s="133">
        <v>8.1971934999999996E-5</v>
      </c>
      <c r="DL38" s="133">
        <v>9.8375089999999999E-5</v>
      </c>
      <c r="DM38" s="133">
        <v>1.1462771999999999E-4</v>
      </c>
      <c r="DN38" s="133">
        <v>1.2956426999999999E-4</v>
      </c>
      <c r="DO38" s="133">
        <v>1.4197014000000001E-4</v>
      </c>
      <c r="DP38" s="133">
        <v>1.507491E-4</v>
      </c>
      <c r="DQ38" s="133">
        <v>1.5508049999999999E-4</v>
      </c>
      <c r="DR38" s="133">
        <v>1.5455397000000001E-4</v>
      </c>
      <c r="DS38" s="133">
        <v>1.4923376E-4</v>
      </c>
      <c r="DT38" s="133">
        <v>1.3964509999999999E-4</v>
      </c>
      <c r="DU38" s="133">
        <v>1.2670288999999999E-4</v>
      </c>
      <c r="DV38" s="133">
        <v>1.115372E-4</v>
      </c>
      <c r="DW38" s="133">
        <v>9.5338739999999999E-5</v>
      </c>
      <c r="DX38" s="133">
        <v>7.9200020000000002E-5</v>
      </c>
      <c r="DY38" s="133">
        <v>6.3993124000000001E-5</v>
      </c>
      <c r="DZ38" s="133">
        <v>5.0319579999999997E-5</v>
      </c>
      <c r="EA38" s="133">
        <v>3.853932E-5</v>
      </c>
      <c r="EB38" s="133">
        <v>2.8776212E-5</v>
      </c>
      <c r="EC38" s="133">
        <v>2.0965235E-5</v>
      </c>
      <c r="ED38" s="133">
        <v>1.4916581E-5</v>
      </c>
      <c r="EE38" s="133">
        <v>1.0372873499999999E-5</v>
      </c>
      <c r="EF38" s="133">
        <v>7.0558110000000004E-6</v>
      </c>
      <c r="EG38" s="133">
        <v>4.6991569999999997E-6</v>
      </c>
      <c r="EH38" s="133">
        <v>3.0688718000000002E-6</v>
      </c>
      <c r="EI38" s="133">
        <v>1.9731517000000001E-6</v>
      </c>
      <c r="EJ38" s="133">
        <v>1.2659515000000001E-6</v>
      </c>
      <c r="EK38" s="133">
        <v>8.4331620000000004E-7</v>
      </c>
      <c r="EL38" s="133">
        <v>5.201056E-8</v>
      </c>
      <c r="EM38" s="133">
        <v>1.037236E-7</v>
      </c>
      <c r="EN38" s="133">
        <v>1.9792212E-7</v>
      </c>
      <c r="EO38" s="133">
        <v>3.6640355000000001E-7</v>
      </c>
      <c r="EP38" s="133">
        <v>6.6240153000000005E-7</v>
      </c>
      <c r="EQ38" s="133">
        <v>1.1723005000000001E-6</v>
      </c>
      <c r="ER38" s="133">
        <v>2.0321188E-6</v>
      </c>
      <c r="ES38" s="133">
        <v>3.4492407000000002E-6</v>
      </c>
      <c r="ET38" s="133">
        <v>5.7289920000000003E-6</v>
      </c>
      <c r="EU38" s="133">
        <v>9.3040809999999993E-6</v>
      </c>
      <c r="EV38" s="133">
        <v>1.4762567E-5</v>
      </c>
      <c r="EW38" s="133">
        <v>2.2866574000000001E-5</v>
      </c>
      <c r="EX38" s="133">
        <v>3.454904E-5</v>
      </c>
      <c r="EY38" s="133">
        <v>5.0880390000000001E-5</v>
      </c>
      <c r="EZ38" s="133">
        <v>7.2959099999999997E-5</v>
      </c>
      <c r="FA38" s="133">
        <v>1.0192032E-4</v>
      </c>
      <c r="FB38" s="133">
        <v>1.3843252999999999E-4</v>
      </c>
      <c r="FC38" s="133">
        <v>1.8207736E-4</v>
      </c>
      <c r="FD38" s="133">
        <v>2.3212309999999999E-4</v>
      </c>
      <c r="FE38" s="133">
        <v>2.872199E-4</v>
      </c>
      <c r="FF38" s="133">
        <v>3.4512082000000001E-4</v>
      </c>
      <c r="FG38" s="133">
        <v>4.0262739999999999E-4</v>
      </c>
      <c r="FH38" s="133">
        <v>4.5511784E-4</v>
      </c>
      <c r="FI38" s="133">
        <v>4.9812070000000003E-4</v>
      </c>
      <c r="FJ38" s="133">
        <v>5.2772083999999997E-4</v>
      </c>
      <c r="FK38" s="133">
        <v>5.4104480000000002E-4</v>
      </c>
      <c r="FL38" s="133">
        <v>5.3681240000000004E-4</v>
      </c>
      <c r="FM38" s="133">
        <v>5.1548960000000004E-4</v>
      </c>
      <c r="FN38" s="133">
        <v>4.7915084999999998E-4</v>
      </c>
      <c r="FO38" s="133">
        <v>4.315182E-4</v>
      </c>
      <c r="FP38" s="133">
        <v>3.7678883999999998E-4</v>
      </c>
      <c r="FQ38" s="133">
        <v>3.1928840000000001E-4</v>
      </c>
      <c r="FR38" s="133">
        <v>2.6292790000000002E-4</v>
      </c>
      <c r="FS38" s="133">
        <v>2.1063629999999999E-4</v>
      </c>
      <c r="FT38" s="133">
        <v>1.6410953000000001E-4</v>
      </c>
      <c r="FU38" s="133">
        <v>1.2450418000000001E-4</v>
      </c>
      <c r="FV38" s="133">
        <v>9.2089439999999996E-5</v>
      </c>
      <c r="FW38" s="133">
        <v>6.6460656000000005E-5</v>
      </c>
      <c r="FX38" s="133">
        <v>4.6841310000000002E-5</v>
      </c>
      <c r="FY38" s="133">
        <v>3.2267619999999997E-5</v>
      </c>
      <c r="FZ38" s="133">
        <v>2.1744134E-5</v>
      </c>
      <c r="GA38" s="133">
        <v>1.4347105000000001E-5</v>
      </c>
      <c r="GB38" s="133">
        <v>9.2828369999999998E-6</v>
      </c>
      <c r="GC38" s="133">
        <v>5.9134019999999996E-6</v>
      </c>
      <c r="GD38" s="133">
        <v>3.7673487E-6</v>
      </c>
      <c r="GE38" s="133">
        <v>2.5691375000000002E-6</v>
      </c>
      <c r="GF38" s="133">
        <v>1.5098317E-7</v>
      </c>
      <c r="GG38" s="133">
        <v>3.0211743E-7</v>
      </c>
      <c r="GH38" s="133">
        <v>5.8106679999999999E-7</v>
      </c>
      <c r="GI38" s="133">
        <v>1.086734E-6</v>
      </c>
      <c r="GJ38" s="133">
        <v>1.9870106000000001E-6</v>
      </c>
      <c r="GK38" s="133">
        <v>3.5582912000000001E-6</v>
      </c>
      <c r="GL38" s="133">
        <v>6.2420177E-6</v>
      </c>
      <c r="GM38" s="133">
        <v>1.0720536E-5</v>
      </c>
      <c r="GN38" s="133">
        <v>1.801138E-5</v>
      </c>
      <c r="GO38" s="133">
        <v>2.9573406E-5</v>
      </c>
      <c r="GP38" s="133">
        <v>4.7411089999999997E-5</v>
      </c>
      <c r="GQ38" s="133">
        <v>7.4151896E-5</v>
      </c>
      <c r="GR38" s="133">
        <v>1.1301601599999999E-4</v>
      </c>
      <c r="GS38" s="133">
        <v>1.6782888E-4</v>
      </c>
      <c r="GT38" s="133">
        <v>2.4200409999999999E-4</v>
      </c>
      <c r="GU38" s="133">
        <v>3.4136932999999999E-4</v>
      </c>
      <c r="GV38" s="133">
        <v>4.6922726E-4</v>
      </c>
      <c r="GW38" s="133">
        <v>6.1720000000000004E-4</v>
      </c>
      <c r="GX38" s="133">
        <v>7.8755850000000001E-4</v>
      </c>
      <c r="GY38" s="133">
        <v>9.7568109999999998E-4</v>
      </c>
      <c r="GZ38" s="133">
        <v>1.1732241999999999E-3</v>
      </c>
      <c r="HA38" s="133">
        <v>1.3718525E-3</v>
      </c>
      <c r="HB38" s="133">
        <v>1.5488717000000001E-3</v>
      </c>
      <c r="HC38" s="133">
        <v>1.6903886999999999E-3</v>
      </c>
      <c r="HD38" s="133">
        <v>1.7841395000000001E-3</v>
      </c>
      <c r="HE38" s="133">
        <v>1.820117E-3</v>
      </c>
      <c r="HF38" s="133">
        <v>1.7948980000000001E-3</v>
      </c>
      <c r="HG38" s="133">
        <v>1.7111938E-3</v>
      </c>
      <c r="HH38" s="133">
        <v>1.5757881000000001E-3</v>
      </c>
      <c r="HI38" s="133">
        <v>1.4063788000000001E-3</v>
      </c>
      <c r="HJ38" s="133">
        <v>1.2165492E-3</v>
      </c>
      <c r="HK38" s="133">
        <v>1.0201469000000001E-3</v>
      </c>
      <c r="HL38" s="133">
        <v>8.3166019999999998E-4</v>
      </c>
      <c r="HM38" s="133">
        <v>6.6137309999999996E-4</v>
      </c>
      <c r="HN38" s="133">
        <v>5.0998665000000004E-4</v>
      </c>
      <c r="HO38" s="133">
        <v>3.8291399999999999E-4</v>
      </c>
      <c r="HP38" s="133">
        <v>2.8052443E-4</v>
      </c>
      <c r="HQ38" s="133">
        <v>2.0050617000000001E-4</v>
      </c>
      <c r="HR38" s="133">
        <v>1.3996914E-4</v>
      </c>
      <c r="HS38" s="133">
        <v>9.5506980000000004E-5</v>
      </c>
      <c r="HT38" s="133">
        <v>6.3754800000000002E-5</v>
      </c>
      <c r="HU38" s="133">
        <v>4.167669E-5</v>
      </c>
      <c r="HV38" s="133">
        <v>2.6720322999999999E-5</v>
      </c>
      <c r="HW38" s="133">
        <v>1.6873205999999999E-5</v>
      </c>
      <c r="HX38" s="133">
        <v>1.0672511999999999E-5</v>
      </c>
      <c r="HY38" s="133">
        <v>7.2767119999999996E-6</v>
      </c>
      <c r="HZ38" s="133">
        <v>4.1879337999999999E-7</v>
      </c>
      <c r="IA38" s="133">
        <v>8.4130579999999997E-7</v>
      </c>
      <c r="IB38" s="133">
        <v>1.6322614999999999E-6</v>
      </c>
      <c r="IC38" s="133">
        <v>3.0868961999999998E-6</v>
      </c>
      <c r="ID38" s="133">
        <v>5.7141129999999998E-6</v>
      </c>
      <c r="IE38" s="133">
        <v>1.0365268E-5</v>
      </c>
      <c r="IF38" s="133">
        <v>1.8422512000000001E-5</v>
      </c>
      <c r="IG38" s="133">
        <v>3.205746E-5</v>
      </c>
      <c r="IH38" s="133">
        <v>5.455923E-5</v>
      </c>
      <c r="II38" s="133">
        <v>9.070607E-5</v>
      </c>
      <c r="IJ38" s="133">
        <v>1.471426E-4</v>
      </c>
      <c r="IK38" s="133">
        <v>2.328168E-4</v>
      </c>
      <c r="IL38" s="133">
        <v>3.5810969999999998E-4</v>
      </c>
      <c r="IM38" s="133">
        <v>5.3853495000000002E-4</v>
      </c>
      <c r="IN38" s="133">
        <v>7.7332189999999997E-4</v>
      </c>
      <c r="IO38" s="133">
        <v>1.1078106000000001E-3</v>
      </c>
      <c r="IP38" s="133">
        <v>1.5800049E-3</v>
      </c>
      <c r="IQ38" s="133">
        <v>2.0105066000000002E-3</v>
      </c>
      <c r="IR38" s="133">
        <v>2.5737782000000002E-3</v>
      </c>
      <c r="IS38" s="133">
        <v>3.2121858000000001E-3</v>
      </c>
      <c r="IT38" s="133">
        <v>3.8686758000000001E-3</v>
      </c>
      <c r="IU38" s="133">
        <v>4.5727611999999999E-3</v>
      </c>
      <c r="IV38" s="133">
        <v>5.1186043000000002E-3</v>
      </c>
      <c r="IW38" s="133">
        <v>5.5345610000000003E-3</v>
      </c>
      <c r="IX38" s="133">
        <v>5.8048847000000004E-3</v>
      </c>
      <c r="IY38" s="133">
        <v>5.8762385000000004E-3</v>
      </c>
      <c r="IZ38" s="133">
        <v>5.7391087000000004E-3</v>
      </c>
      <c r="JA38" s="133">
        <v>5.4107284999999998E-3</v>
      </c>
      <c r="JB38" s="133">
        <v>4.891645E-3</v>
      </c>
      <c r="JC38" s="133">
        <v>4.3275190000000002E-3</v>
      </c>
      <c r="JD38" s="133">
        <v>3.7192707E-3</v>
      </c>
      <c r="JE38" s="133">
        <v>3.0716939999999998E-3</v>
      </c>
      <c r="JF38" s="133">
        <v>2.4645528999999999E-3</v>
      </c>
      <c r="JG38" s="133">
        <v>1.9681786999999999E-3</v>
      </c>
      <c r="JH38" s="133">
        <v>1.4940922999999999E-3</v>
      </c>
      <c r="JI38" s="133">
        <v>1.1084937999999999E-3</v>
      </c>
      <c r="JJ38" s="133">
        <v>8.0629400000000004E-4</v>
      </c>
      <c r="JK38" s="133">
        <v>5.7082856000000004E-4</v>
      </c>
      <c r="JL38" s="133">
        <v>3.9482340000000001E-4</v>
      </c>
      <c r="JM38" s="133">
        <v>2.6689094000000003E-4</v>
      </c>
      <c r="JN38" s="133">
        <v>1.7650683000000001E-4</v>
      </c>
      <c r="JO38" s="133">
        <v>1.1433473E-4</v>
      </c>
      <c r="JP38" s="133">
        <v>7.2654234999999995E-5</v>
      </c>
      <c r="JQ38" s="133">
        <v>4.5492370000000003E-5</v>
      </c>
      <c r="JR38" s="133">
        <v>2.8578360000000001E-5</v>
      </c>
      <c r="JS38" s="133">
        <v>1.9496234000000001E-5</v>
      </c>
      <c r="JT38" s="133">
        <v>1.1049962E-6</v>
      </c>
      <c r="JU38" s="133">
        <v>2.2299936999999998E-6</v>
      </c>
      <c r="JV38" s="133">
        <v>4.3683990000000002E-6</v>
      </c>
      <c r="JW38" s="133">
        <v>8.3624345000000008E-6</v>
      </c>
      <c r="JX38" s="133">
        <v>1.5688201999999999E-5</v>
      </c>
      <c r="JY38" s="133">
        <v>2.8859438000000001E-5</v>
      </c>
      <c r="JZ38" s="133">
        <v>5.2036629999999998E-5</v>
      </c>
      <c r="KA38" s="133">
        <v>9.1901109999999994E-5</v>
      </c>
      <c r="KB38" s="133">
        <v>1.5881972000000001E-4</v>
      </c>
      <c r="KC38" s="133">
        <v>2.6812943E-4</v>
      </c>
      <c r="KD38" s="133">
        <v>4.4114285000000002E-4</v>
      </c>
      <c r="KE38" s="133">
        <v>7.1150119999999998E-4</v>
      </c>
      <c r="KF38" s="133">
        <v>1.1005526000000001E-3</v>
      </c>
      <c r="KG38" s="133">
        <v>1.7380391000000001E-3</v>
      </c>
      <c r="KH38" s="133">
        <v>2.3674824999999999E-3</v>
      </c>
      <c r="KI38" s="133">
        <v>3.4566244999999999E-3</v>
      </c>
      <c r="KJ38" s="133">
        <v>4.7064623999999999E-3</v>
      </c>
      <c r="KK38" s="133">
        <v>6.3249366E-3</v>
      </c>
      <c r="KL38" s="133">
        <v>8.1769979999999996E-3</v>
      </c>
      <c r="KM38" s="133">
        <v>1.0213097000000001E-2</v>
      </c>
      <c r="KN38" s="133">
        <v>1.2303394E-2</v>
      </c>
      <c r="KO38" s="133">
        <v>1.4290501000000001E-2</v>
      </c>
      <c r="KP38" s="133">
        <v>1.6007726999999999E-2</v>
      </c>
      <c r="KQ38" s="133">
        <v>1.7276964999999998E-2</v>
      </c>
      <c r="KR38" s="133">
        <v>1.7968442000000001E-2</v>
      </c>
      <c r="KS38" s="133">
        <v>1.8005515E-2</v>
      </c>
      <c r="KT38" s="133">
        <v>1.7400837999999998E-2</v>
      </c>
      <c r="KU38" s="133">
        <v>1.6233872999999999E-2</v>
      </c>
      <c r="KV38" s="133">
        <v>1.4637387999999999E-2</v>
      </c>
      <c r="KW38" s="133">
        <v>1.2766438E-2</v>
      </c>
      <c r="KX38" s="133">
        <v>1.0770775E-2</v>
      </c>
      <c r="KY38" s="133">
        <v>8.7791129999999998E-3</v>
      </c>
      <c r="KZ38" s="133">
        <v>6.9617927000000003E-3</v>
      </c>
      <c r="LA38" s="133">
        <v>5.3678780000000004E-3</v>
      </c>
      <c r="LB38" s="133">
        <v>4.0188430000000002E-3</v>
      </c>
      <c r="LC38" s="133">
        <v>2.9442246999999999E-3</v>
      </c>
      <c r="LD38" s="133">
        <v>2.1701513E-3</v>
      </c>
      <c r="LE38" s="133">
        <v>1.5170824E-3</v>
      </c>
      <c r="LF38" s="133">
        <v>1.0423041E-3</v>
      </c>
      <c r="LG38" s="133">
        <v>6.9835749999999999E-4</v>
      </c>
      <c r="LH38" s="133">
        <v>4.5776840000000003E-4</v>
      </c>
      <c r="LI38" s="133">
        <v>2.9405692000000002E-4</v>
      </c>
      <c r="LJ38" s="133">
        <v>1.8533577E-4</v>
      </c>
      <c r="LK38" s="133">
        <v>1.1511709E-4</v>
      </c>
      <c r="LL38" s="133">
        <v>7.1734899999999997E-5</v>
      </c>
      <c r="LM38" s="133">
        <v>4.8130273999999998E-5</v>
      </c>
      <c r="LN38" s="133">
        <v>2.7587840000000001E-6</v>
      </c>
      <c r="LO38" s="133">
        <v>5.5973819999999999E-6</v>
      </c>
      <c r="LP38" s="133">
        <v>1.1082614E-5</v>
      </c>
      <c r="LQ38" s="133">
        <v>2.1498461000000001E-5</v>
      </c>
      <c r="LR38" s="133">
        <v>4.0916384000000003E-5</v>
      </c>
      <c r="LS38" s="133">
        <v>7.6393759999999998E-5</v>
      </c>
      <c r="LT38" s="133">
        <v>1.3985454E-4</v>
      </c>
      <c r="LU38" s="133">
        <v>2.5104823999999999E-4</v>
      </c>
      <c r="LV38" s="133">
        <v>4.422874E-4</v>
      </c>
      <c r="LW38" s="133">
        <v>7.6377909999999995E-4</v>
      </c>
      <c r="LX38" s="133">
        <v>1.2687117999999999E-3</v>
      </c>
      <c r="LY38" s="133">
        <v>2.169622E-3</v>
      </c>
      <c r="LZ38" s="133">
        <v>3.1143485E-3</v>
      </c>
      <c r="MA38" s="133">
        <v>4.6800933999999999E-3</v>
      </c>
      <c r="MB38" s="133">
        <v>6.8895340000000001E-3</v>
      </c>
      <c r="MC38" s="133">
        <v>1.0021146E-2</v>
      </c>
      <c r="MD38" s="133">
        <v>1.40946135E-2</v>
      </c>
      <c r="ME38" s="133">
        <v>1.9480747999999999E-2</v>
      </c>
      <c r="MF38" s="133">
        <v>2.5004611999999999E-2</v>
      </c>
      <c r="MG38" s="133">
        <v>3.0981129E-2</v>
      </c>
      <c r="MH38" s="133">
        <v>3.7197616000000003E-2</v>
      </c>
      <c r="MI38" s="133">
        <v>4.3454699999999999E-2</v>
      </c>
      <c r="MJ38" s="133">
        <v>4.7979828000000002E-2</v>
      </c>
      <c r="MK38" s="133">
        <v>5.1166844000000003E-2</v>
      </c>
      <c r="ML38" s="133">
        <v>5.2814536000000002E-2</v>
      </c>
      <c r="MM38" s="133">
        <v>5.2398239999999999E-2</v>
      </c>
      <c r="MN38" s="133">
        <v>5.0082135999999999E-2</v>
      </c>
      <c r="MO38" s="133">
        <v>4.6213619999999997E-2</v>
      </c>
      <c r="MP38" s="133">
        <v>4.1298278000000001E-2</v>
      </c>
      <c r="MQ38" s="133">
        <v>3.559172E-2</v>
      </c>
      <c r="MR38" s="133">
        <v>2.9605535999999998E-2</v>
      </c>
      <c r="MS38" s="133">
        <v>2.3516426E-2</v>
      </c>
      <c r="MT38" s="133">
        <v>1.8550715999999998E-2</v>
      </c>
      <c r="MU38" s="133">
        <v>1.4243514000000001E-2</v>
      </c>
      <c r="MV38" s="133">
        <v>1.0499496000000001E-2</v>
      </c>
      <c r="MW38" s="133">
        <v>7.5334306E-3</v>
      </c>
      <c r="MX38" s="133">
        <v>5.2897739999999997E-3</v>
      </c>
      <c r="MY38" s="133">
        <v>3.6479346E-3</v>
      </c>
      <c r="MZ38" s="133">
        <v>2.5502670000000002E-3</v>
      </c>
      <c r="NA38" s="133">
        <v>1.6897578999999999E-3</v>
      </c>
      <c r="NB38" s="133">
        <v>1.098929E-3</v>
      </c>
      <c r="NC38" s="133">
        <v>7.0233456999999999E-4</v>
      </c>
      <c r="ND38" s="133">
        <v>4.3999022000000001E-4</v>
      </c>
      <c r="NE38" s="133">
        <v>2.7133955000000002E-4</v>
      </c>
      <c r="NF38" s="133">
        <v>1.6743077E-4</v>
      </c>
      <c r="NG38" s="133">
        <v>1.1019962E-4</v>
      </c>
      <c r="NH38" s="133">
        <v>6.4751734000000003E-6</v>
      </c>
      <c r="NI38" s="133">
        <v>1.3222145E-5</v>
      </c>
      <c r="NJ38" s="133">
        <v>2.6498758E-5</v>
      </c>
      <c r="NK38" s="133">
        <v>5.2168059999999997E-5</v>
      </c>
      <c r="NL38" s="133">
        <v>1.008495E-4</v>
      </c>
      <c r="NM38" s="133">
        <v>1.9116992E-4</v>
      </c>
      <c r="NN38" s="133">
        <v>3.5486036E-4</v>
      </c>
      <c r="NO38" s="133">
        <v>6.4584180000000003E-4</v>
      </c>
      <c r="NP38" s="133">
        <v>1.1666965E-3</v>
      </c>
      <c r="NQ38" s="133">
        <v>2.1476037999999999E-3</v>
      </c>
      <c r="NR38" s="133">
        <v>3.2291499E-3</v>
      </c>
      <c r="NS38" s="133">
        <v>5.2025806999999999E-3</v>
      </c>
      <c r="NT38" s="133">
        <v>8.3484574999999998E-3</v>
      </c>
      <c r="NU38" s="133">
        <v>1.3133964E-2</v>
      </c>
      <c r="NV38" s="133">
        <v>2.0087086000000001E-2</v>
      </c>
      <c r="NW38" s="133">
        <v>2.9586016999999999E-2</v>
      </c>
      <c r="NX38" s="133">
        <v>4.1785485999999997E-2</v>
      </c>
      <c r="NY38" s="133">
        <v>5.6574541999999998E-2</v>
      </c>
      <c r="NZ38" s="133">
        <v>7.2822639999999994E-2</v>
      </c>
      <c r="OA38" s="133">
        <v>9.0260339999999994E-2</v>
      </c>
      <c r="OB38" s="133">
        <v>0.107798986</v>
      </c>
      <c r="OC38" s="133">
        <v>0.12295536999999999</v>
      </c>
      <c r="OD38" s="133">
        <v>0.13514994</v>
      </c>
      <c r="OE38" s="133">
        <v>0.14343457000000001</v>
      </c>
      <c r="OF38" s="133">
        <v>0.14684537</v>
      </c>
      <c r="OG38" s="133">
        <v>0.14477475000000001</v>
      </c>
      <c r="OH38" s="133">
        <v>0.1374021</v>
      </c>
      <c r="OI38" s="133">
        <v>0.12578524999999999</v>
      </c>
      <c r="OJ38" s="133">
        <v>0.111255065</v>
      </c>
      <c r="OK38" s="133">
        <v>9.5061064000000001E-2</v>
      </c>
      <c r="OL38" s="133">
        <v>7.6606795000000005E-2</v>
      </c>
      <c r="OM38" s="133">
        <v>6.1083316999999998E-2</v>
      </c>
      <c r="ON38" s="133">
        <v>4.6981953E-2</v>
      </c>
      <c r="OO38" s="133">
        <v>3.5232487999999999E-2</v>
      </c>
      <c r="OP38" s="133">
        <v>2.5071110000000001E-2</v>
      </c>
      <c r="OQ38" s="133">
        <v>1.7946400000000001E-2</v>
      </c>
      <c r="OR38" s="133">
        <v>1.2489497E-2</v>
      </c>
      <c r="OS38" s="133">
        <v>8.4611349999999998E-3</v>
      </c>
      <c r="OT38" s="133">
        <v>5.6028509999999998E-3</v>
      </c>
      <c r="OU38" s="133">
        <v>3.6414028E-3</v>
      </c>
      <c r="OV38" s="133">
        <v>2.3728161999999999E-3</v>
      </c>
      <c r="OW38" s="133">
        <v>1.5392225E-3</v>
      </c>
      <c r="OX38" s="133">
        <v>9.6399745000000001E-4</v>
      </c>
      <c r="OY38" s="133">
        <v>5.9255810000000001E-4</v>
      </c>
      <c r="OZ38" s="133">
        <v>3.6562120000000002E-4</v>
      </c>
      <c r="PA38" s="133">
        <v>2.4734559999999999E-4</v>
      </c>
      <c r="PB38" s="133">
        <v>1.4168845E-5</v>
      </c>
      <c r="PC38" s="133">
        <v>2.916535E-5</v>
      </c>
      <c r="PD38" s="133">
        <v>5.9311816999999997E-5</v>
      </c>
      <c r="PE38" s="133">
        <v>1.1889173999999999E-4</v>
      </c>
      <c r="PF38" s="133">
        <v>2.3432303E-4</v>
      </c>
      <c r="PG38" s="133">
        <v>4.5220554000000002E-4</v>
      </c>
      <c r="PH38" s="133">
        <v>8.4835203999999997E-4</v>
      </c>
      <c r="PI38" s="133">
        <v>1.5249656000000001E-3</v>
      </c>
      <c r="PJ38" s="133">
        <v>2.7165825000000001E-3</v>
      </c>
      <c r="PK38" s="133">
        <v>4.7813355999999996E-3</v>
      </c>
      <c r="PL38" s="133">
        <v>7.9456319999999993E-3</v>
      </c>
      <c r="PM38" s="133">
        <v>1.3498913499999999E-2</v>
      </c>
      <c r="PN38" s="133">
        <v>2.2561985999999999E-2</v>
      </c>
      <c r="PO38" s="133">
        <v>3.6460699999999999E-2</v>
      </c>
      <c r="PP38" s="133">
        <v>5.6481745E-2</v>
      </c>
      <c r="PQ38" s="133">
        <v>8.3355810000000002E-2</v>
      </c>
      <c r="PR38" s="133">
        <v>0.11680488</v>
      </c>
      <c r="PS38" s="133">
        <v>0.15630231999999999</v>
      </c>
      <c r="PT38" s="133">
        <v>0.20000644000000001</v>
      </c>
      <c r="PU38" s="133">
        <v>0.24661337999999999</v>
      </c>
      <c r="PV38" s="133">
        <v>0.29188513999999999</v>
      </c>
      <c r="PW38" s="133">
        <v>0.33158880000000002</v>
      </c>
      <c r="PX38" s="133">
        <v>0.36193985000000001</v>
      </c>
      <c r="PY38" s="133">
        <v>0.3799342</v>
      </c>
      <c r="PZ38" s="133">
        <v>0.38373279999999999</v>
      </c>
      <c r="QA38" s="133">
        <v>0.37377948</v>
      </c>
      <c r="QB38" s="133">
        <v>0.35060498000000001</v>
      </c>
      <c r="QC38" s="133">
        <v>0.31722610000000001</v>
      </c>
      <c r="QD38" s="133">
        <v>0.27693151999999999</v>
      </c>
      <c r="QE38" s="133">
        <v>0.23330808</v>
      </c>
      <c r="QF38" s="133">
        <v>0.1912944</v>
      </c>
      <c r="QG38" s="133">
        <v>0.15193458000000001</v>
      </c>
      <c r="QH38" s="133">
        <v>0.11344756</v>
      </c>
      <c r="QI38" s="133">
        <v>8.2109860000000007E-2</v>
      </c>
      <c r="QJ38" s="133">
        <v>5.7888112999999998E-2</v>
      </c>
      <c r="QK38" s="133">
        <v>4.0255494000000003E-2</v>
      </c>
      <c r="QL38" s="133">
        <v>2.7435952999999999E-2</v>
      </c>
      <c r="QM38" s="133">
        <v>1.8308613000000001E-2</v>
      </c>
      <c r="QN38" s="133">
        <v>1.1952287000000001E-2</v>
      </c>
      <c r="QO38" s="133">
        <v>7.6359994999999998E-3</v>
      </c>
      <c r="QP38" s="133">
        <v>4.8143007000000003E-3</v>
      </c>
      <c r="QQ38" s="133">
        <v>3.1484535E-3</v>
      </c>
      <c r="QR38" s="133">
        <v>1.9414530000000001E-3</v>
      </c>
      <c r="QS38" s="133">
        <v>1.1882297000000001E-3</v>
      </c>
      <c r="QT38" s="133">
        <v>7.3072675000000005E-4</v>
      </c>
      <c r="QU38" s="133">
        <v>4.9599883000000003E-4</v>
      </c>
      <c r="QV38" s="133">
        <v>2.8563042999999998E-5</v>
      </c>
      <c r="QW38" s="133">
        <v>5.9377050000000001E-5</v>
      </c>
      <c r="QX38" s="133">
        <v>1.2296693000000001E-4</v>
      </c>
      <c r="QY38" s="133">
        <v>2.525723E-4</v>
      </c>
      <c r="QZ38" s="133">
        <v>5.1327462999999995E-4</v>
      </c>
      <c r="RA38" s="133">
        <v>1.0290259999999999E-3</v>
      </c>
      <c r="RB38" s="133">
        <v>2.0239383E-3</v>
      </c>
      <c r="RC38" s="133">
        <v>3.2606367000000002E-3</v>
      </c>
      <c r="RD38" s="133">
        <v>5.8394889999999998E-3</v>
      </c>
      <c r="RE38" s="133">
        <v>1.1040876E-2</v>
      </c>
      <c r="RF38" s="133">
        <v>1.9457869999999999E-2</v>
      </c>
      <c r="RG38" s="133">
        <v>3.4422300000000003E-2</v>
      </c>
      <c r="RH38" s="133">
        <v>5.9014509999999999E-2</v>
      </c>
      <c r="RI38" s="133">
        <v>9.6211080000000004E-2</v>
      </c>
      <c r="RJ38" s="133">
        <v>0.14875743999999999</v>
      </c>
      <c r="RK38" s="133">
        <v>0.21701422000000001</v>
      </c>
      <c r="RL38" s="133">
        <v>0.30626845000000003</v>
      </c>
      <c r="RM38" s="133">
        <v>0.41386557000000002</v>
      </c>
      <c r="RN38" s="133">
        <v>0.53155993999999995</v>
      </c>
      <c r="RO38" s="133">
        <v>0.65089430000000004</v>
      </c>
      <c r="RP38" s="133">
        <v>0.76056915999999997</v>
      </c>
      <c r="RQ38" s="133">
        <v>0.85012995999999996</v>
      </c>
      <c r="RR38" s="133">
        <v>0.91154515999999997</v>
      </c>
      <c r="RS38" s="133">
        <v>0.94010349999999998</v>
      </c>
      <c r="RT38" s="133">
        <v>0.93234044000000005</v>
      </c>
      <c r="RU38" s="133">
        <v>0.89277740000000005</v>
      </c>
      <c r="RV38" s="133">
        <v>0.8240904</v>
      </c>
      <c r="RW38" s="133">
        <v>0.73422109999999996</v>
      </c>
      <c r="RX38" s="133">
        <v>0.63167229999999996</v>
      </c>
      <c r="RY38" s="133">
        <v>0.52526355000000002</v>
      </c>
      <c r="RZ38" s="133">
        <v>0.42525395999999999</v>
      </c>
      <c r="SA38" s="133">
        <v>0.33341672999999999</v>
      </c>
      <c r="SB38" s="133">
        <v>0.24722989000000001</v>
      </c>
      <c r="SC38" s="133">
        <v>0.17897183</v>
      </c>
      <c r="SD38" s="133">
        <v>0.12676067999999999</v>
      </c>
      <c r="SE38" s="133">
        <v>8.5481130000000002E-2</v>
      </c>
      <c r="SF38" s="133">
        <v>5.5907810000000002E-2</v>
      </c>
      <c r="SG38" s="133">
        <v>3.6454245000000003E-2</v>
      </c>
      <c r="SH38" s="133">
        <v>2.3467044999999999E-2</v>
      </c>
      <c r="SI38" s="133">
        <v>1.4821325999999999E-2</v>
      </c>
      <c r="SJ38" s="133">
        <v>9.1807264999999999E-3</v>
      </c>
      <c r="SK38" s="133">
        <v>5.6154393000000004E-3</v>
      </c>
      <c r="SL38" s="133">
        <v>3.4563427000000001E-3</v>
      </c>
      <c r="SM38" s="133">
        <v>2.1588103999999999E-3</v>
      </c>
      <c r="SN38" s="133">
        <v>1.3240512E-3</v>
      </c>
      <c r="SO38" s="133">
        <v>8.5859230000000003E-4</v>
      </c>
      <c r="SP38" s="133">
        <v>5.2117623E-5</v>
      </c>
      <c r="SQ38" s="133">
        <v>1.0936726E-4</v>
      </c>
      <c r="SR38" s="133">
        <v>2.3064413000000001E-4</v>
      </c>
      <c r="SS38" s="133">
        <v>4.8624383999999998E-4</v>
      </c>
      <c r="ST38" s="133">
        <v>1.0253148000000001E-3</v>
      </c>
      <c r="SU38" s="133">
        <v>2.1719420000000001E-3</v>
      </c>
      <c r="SV38" s="133">
        <v>3.5935512E-3</v>
      </c>
      <c r="SW38" s="133">
        <v>6.5538417999999998E-3</v>
      </c>
      <c r="SX38" s="133">
        <v>1.2593237E-2</v>
      </c>
      <c r="SY38" s="133">
        <v>2.4243178000000001E-2</v>
      </c>
      <c r="SZ38" s="133">
        <v>4.5664214000000002E-2</v>
      </c>
      <c r="TA38" s="133">
        <v>8.3485370000000003E-2</v>
      </c>
      <c r="TB38" s="133">
        <v>0.14618927000000001</v>
      </c>
      <c r="TC38" s="133">
        <v>0.24726472999999999</v>
      </c>
      <c r="TD38" s="133">
        <v>0.37768744999999998</v>
      </c>
      <c r="TE38" s="133">
        <v>0.56642009999999998</v>
      </c>
      <c r="TF38" s="133">
        <v>0.80395550000000005</v>
      </c>
      <c r="TG38" s="133">
        <v>1.0753341000000001</v>
      </c>
      <c r="TH38" s="133">
        <v>1.3638728</v>
      </c>
      <c r="TI38" s="133">
        <v>1.6442635000000001</v>
      </c>
      <c r="TJ38" s="133">
        <v>1.8776712</v>
      </c>
      <c r="TK38" s="133">
        <v>2.0438466000000002</v>
      </c>
      <c r="TL38" s="133">
        <v>2.1335896999999999</v>
      </c>
      <c r="TM38" s="133">
        <v>2.1446793</v>
      </c>
      <c r="TN38" s="133">
        <v>2.07986</v>
      </c>
      <c r="TO38" s="133">
        <v>1.9481401</v>
      </c>
      <c r="TP38" s="133">
        <v>1.7626265999999999</v>
      </c>
      <c r="TQ38" s="133">
        <v>1.5418297999999999</v>
      </c>
      <c r="TR38" s="133">
        <v>1.3052223999999999</v>
      </c>
      <c r="TS38" s="133">
        <v>1.0702001000000001</v>
      </c>
      <c r="TT38" s="133">
        <v>0.85099860000000005</v>
      </c>
      <c r="TU38" s="133">
        <v>0.65517133000000005</v>
      </c>
      <c r="TV38" s="133">
        <v>0.48365747999999997</v>
      </c>
      <c r="TW38" s="133">
        <v>0.34757292000000001</v>
      </c>
      <c r="TX38" s="133">
        <v>0.24341045</v>
      </c>
      <c r="TY38" s="133">
        <v>0.16487615999999999</v>
      </c>
      <c r="TZ38" s="133">
        <v>0.10624422</v>
      </c>
      <c r="UA38" s="133">
        <v>6.6720180000000004E-2</v>
      </c>
      <c r="UB38" s="133">
        <v>4.1976317999999999E-2</v>
      </c>
      <c r="UC38" s="133">
        <v>2.6153606999999999E-2</v>
      </c>
      <c r="UD38" s="133">
        <v>1.6014704000000001E-2</v>
      </c>
      <c r="UE38" s="133">
        <v>9.6358490000000002E-3</v>
      </c>
      <c r="UF38" s="133">
        <v>5.7552539999999996E-3</v>
      </c>
      <c r="UG38" s="133">
        <v>3.6023213E-3</v>
      </c>
      <c r="UH38" s="133">
        <v>2.1972532999999998E-3</v>
      </c>
      <c r="UI38" s="133">
        <v>1.4503717E-3</v>
      </c>
      <c r="UJ38" s="133">
        <v>8.4368109999999997E-5</v>
      </c>
      <c r="UK38" s="133">
        <v>1.7787441999999999E-4</v>
      </c>
      <c r="UL38" s="133">
        <v>3.7865364E-4</v>
      </c>
      <c r="UM38" s="133">
        <v>8.0726395000000001E-4</v>
      </c>
      <c r="UN38" s="133">
        <v>1.7233079E-3</v>
      </c>
      <c r="UO38" s="133">
        <v>3.7126818000000001E-3</v>
      </c>
      <c r="UP38" s="133">
        <v>6.4353120000000003E-3</v>
      </c>
      <c r="UQ38" s="133">
        <v>1.2686634E-2</v>
      </c>
      <c r="UR38" s="133">
        <v>2.5724608E-2</v>
      </c>
      <c r="US38" s="133">
        <v>5.1826008E-2</v>
      </c>
      <c r="UT38" s="133">
        <v>0.10228342999999999</v>
      </c>
      <c r="UU38" s="133">
        <v>0.19365607000000001</v>
      </c>
      <c r="UV38" s="133">
        <v>0.34356225000000001</v>
      </c>
      <c r="UW38" s="133">
        <v>0.57881020000000005</v>
      </c>
      <c r="UX38" s="133">
        <v>0.95368414999999995</v>
      </c>
      <c r="UY38" s="133">
        <v>1.474512</v>
      </c>
      <c r="UZ38" s="133">
        <v>2.1098792999999998</v>
      </c>
      <c r="VA38" s="133">
        <v>2.7867095000000002</v>
      </c>
      <c r="VB38" s="133">
        <v>3.4119616000000001</v>
      </c>
      <c r="VC38" s="133">
        <v>3.9362689999999998</v>
      </c>
      <c r="VD38" s="133">
        <v>4.3124905</v>
      </c>
      <c r="VE38" s="133">
        <v>4.5250645</v>
      </c>
      <c r="VF38" s="133">
        <v>4.5573106000000001</v>
      </c>
      <c r="VG38" s="133">
        <v>4.4317956000000001</v>
      </c>
      <c r="VH38" s="133">
        <v>4.1750354999999999</v>
      </c>
      <c r="VI38" s="133">
        <v>3.8099837000000001</v>
      </c>
      <c r="VJ38" s="133">
        <v>3.367677</v>
      </c>
      <c r="VK38" s="133">
        <v>2.8843675000000002</v>
      </c>
      <c r="VL38" s="133">
        <v>2.3964853000000002</v>
      </c>
      <c r="VM38" s="133">
        <v>1.932193</v>
      </c>
      <c r="VN38" s="133">
        <v>1.5126151000000001</v>
      </c>
      <c r="VO38" s="133">
        <v>1.1500554000000001</v>
      </c>
      <c r="VP38" s="133">
        <v>0.84670805999999998</v>
      </c>
      <c r="VQ38" s="133">
        <v>0.59892429999999997</v>
      </c>
      <c r="VR38" s="133">
        <v>0.41283005</v>
      </c>
      <c r="VS38" s="133">
        <v>0.27791482000000001</v>
      </c>
      <c r="VT38" s="133">
        <v>0.18122435000000001</v>
      </c>
      <c r="VU38" s="133">
        <v>0.11243806000000001</v>
      </c>
      <c r="VV38" s="133">
        <v>6.8139160000000004E-2</v>
      </c>
      <c r="VW38" s="133">
        <v>4.1529898000000003E-2</v>
      </c>
      <c r="VX38" s="133">
        <v>2.5123566E-2</v>
      </c>
      <c r="VY38" s="133">
        <v>1.4963967E-2</v>
      </c>
      <c r="VZ38" s="133">
        <v>8.7996610000000003E-3</v>
      </c>
      <c r="WA38" s="133">
        <v>5.1898889999999996E-3</v>
      </c>
      <c r="WB38" s="133">
        <v>3.2241094999999999E-3</v>
      </c>
      <c r="WC38" s="133">
        <v>2.0889677E-3</v>
      </c>
      <c r="WD38" s="133">
        <v>1.1981223E-4</v>
      </c>
      <c r="WE38" s="133">
        <v>2.5278289999999999E-4</v>
      </c>
      <c r="WF38" s="133">
        <v>5.3865930000000003E-4</v>
      </c>
      <c r="WG38" s="133">
        <v>1.1438914000000001E-3</v>
      </c>
      <c r="WH38" s="133">
        <v>2.400293E-3</v>
      </c>
      <c r="WI38" s="133">
        <v>4.9273535000000004E-3</v>
      </c>
      <c r="WJ38" s="133">
        <v>1.0407227E-2</v>
      </c>
      <c r="WK38" s="133">
        <v>2.2730969E-2</v>
      </c>
      <c r="WL38" s="133">
        <v>4.8937990000000001E-2</v>
      </c>
      <c r="WM38" s="133">
        <v>0.10089905</v>
      </c>
      <c r="WN38" s="133">
        <v>0.20787781</v>
      </c>
      <c r="WO38" s="133">
        <v>0.40280371999999998</v>
      </c>
      <c r="WP38" s="133">
        <v>0.74203969999999997</v>
      </c>
      <c r="WQ38" s="133">
        <v>1.3706415000000001</v>
      </c>
      <c r="WR38" s="133">
        <v>2.4335268000000001</v>
      </c>
      <c r="WS38" s="133">
        <v>3.9803370999999999</v>
      </c>
      <c r="WT38" s="133">
        <v>5.6680292999999997</v>
      </c>
      <c r="WU38" s="133">
        <v>7.0876564999999996</v>
      </c>
      <c r="WV38" s="133">
        <v>8.1287599999999998</v>
      </c>
      <c r="WW38" s="133">
        <v>8.7344799999999996</v>
      </c>
      <c r="WX38" s="133">
        <v>9.0144614999999995</v>
      </c>
      <c r="WY38" s="133">
        <v>8.9462659999999996</v>
      </c>
      <c r="WZ38" s="133">
        <v>8.6061519999999998</v>
      </c>
      <c r="XA38" s="133">
        <v>8.0569515000000003</v>
      </c>
      <c r="XB38" s="133">
        <v>7.3371325000000001</v>
      </c>
      <c r="XC38" s="133">
        <v>6.4996559999999999</v>
      </c>
      <c r="XD38" s="133">
        <v>5.5996212999999999</v>
      </c>
      <c r="XE38" s="133">
        <v>4.6957820000000003</v>
      </c>
      <c r="XF38" s="133">
        <v>3.8327187999999999</v>
      </c>
      <c r="XG38" s="133">
        <v>3.0411855999999999</v>
      </c>
      <c r="XH38" s="133">
        <v>2.3448603000000001</v>
      </c>
      <c r="XI38" s="133">
        <v>1.7582757</v>
      </c>
      <c r="XJ38" s="133">
        <v>1.2834585000000001</v>
      </c>
      <c r="XK38" s="133">
        <v>0.90815126999999995</v>
      </c>
      <c r="XL38" s="133">
        <v>0.61698149999999996</v>
      </c>
      <c r="XM38" s="133">
        <v>0.40944454000000002</v>
      </c>
      <c r="XN38" s="133">
        <v>0.26596632999999997</v>
      </c>
      <c r="XO38" s="133">
        <v>0.16743739999999999</v>
      </c>
      <c r="XP38" s="133">
        <v>0.10045268</v>
      </c>
      <c r="XQ38" s="133">
        <v>5.9154640000000001E-2</v>
      </c>
      <c r="XR38" s="133">
        <v>3.5175647999999997E-2</v>
      </c>
      <c r="XS38" s="133">
        <v>2.0771609999999999E-2</v>
      </c>
      <c r="XT38" s="133">
        <v>1.2105925999999999E-2</v>
      </c>
      <c r="XU38" s="133">
        <v>7.0526399999999998E-3</v>
      </c>
      <c r="XV38" s="133">
        <v>4.4330693999999997E-3</v>
      </c>
      <c r="XW38" s="133">
        <v>2.8120463E-3</v>
      </c>
      <c r="XX38" s="133">
        <v>1.5020535999999999E-4</v>
      </c>
      <c r="XY38" s="133">
        <v>3.1852109999999997E-4</v>
      </c>
      <c r="XZ38" s="133">
        <v>6.8482139999999998E-4</v>
      </c>
      <c r="YA38" s="133">
        <v>1.4709924999999999E-3</v>
      </c>
      <c r="YB38" s="133">
        <v>3.1312433999999998E-3</v>
      </c>
      <c r="YC38" s="133">
        <v>6.5640993E-3</v>
      </c>
      <c r="YD38" s="133">
        <v>1.4523347000000001E-2</v>
      </c>
      <c r="YE38" s="133">
        <v>3.3317430000000002E-2</v>
      </c>
      <c r="YF38" s="133">
        <v>7.7043526000000001E-2</v>
      </c>
      <c r="YG38" s="133">
        <v>0.17585017</v>
      </c>
      <c r="YH38" s="133">
        <v>0.38259512000000001</v>
      </c>
      <c r="YI38" s="133">
        <v>0.76123505999999996</v>
      </c>
      <c r="YJ38" s="133">
        <v>1.521331</v>
      </c>
      <c r="YK38" s="133">
        <v>3.1466880000000002</v>
      </c>
      <c r="YL38" s="133">
        <v>6.3865590000000001</v>
      </c>
      <c r="YM38" s="133">
        <v>11.825073</v>
      </c>
      <c r="YN38" s="133">
        <v>15.862552000000001</v>
      </c>
      <c r="YO38" s="133">
        <v>17.341604</v>
      </c>
      <c r="YP38" s="133">
        <v>17.47231</v>
      </c>
      <c r="YQ38" s="133">
        <v>16.977346000000001</v>
      </c>
      <c r="YR38" s="133">
        <v>16.114647000000001</v>
      </c>
      <c r="YS38" s="133">
        <v>14.963099</v>
      </c>
      <c r="YT38" s="133">
        <v>13.685278</v>
      </c>
      <c r="YU38" s="133">
        <v>12.281483</v>
      </c>
      <c r="YV38" s="133">
        <v>10.797347</v>
      </c>
      <c r="YW38" s="133">
        <v>9.2976120000000009</v>
      </c>
      <c r="YX38" s="133">
        <v>7.8314433000000001</v>
      </c>
      <c r="YY38" s="133">
        <v>6.4487990000000002</v>
      </c>
      <c r="YZ38" s="133">
        <v>5.1898384000000002</v>
      </c>
      <c r="ZA38" s="133">
        <v>4.0675819999999998</v>
      </c>
      <c r="ZB38" s="133">
        <v>3.0978563000000001</v>
      </c>
      <c r="ZC38" s="133">
        <v>2.298254</v>
      </c>
      <c r="ZD38" s="133">
        <v>1.6629419999999999</v>
      </c>
      <c r="ZE38" s="133">
        <v>1.1682304999999999</v>
      </c>
      <c r="ZF38" s="133">
        <v>0.79498254999999995</v>
      </c>
      <c r="ZG38" s="133">
        <v>0.52611034999999995</v>
      </c>
      <c r="ZH38" s="133">
        <v>0.33815107</v>
      </c>
      <c r="ZI38" s="133">
        <v>0.21075695999999999</v>
      </c>
      <c r="ZJ38" s="133">
        <v>0.12545970000000001</v>
      </c>
      <c r="ZK38" s="133">
        <v>7.3355400000000001E-2</v>
      </c>
      <c r="ZL38" s="133">
        <v>4.3352096999999999E-2</v>
      </c>
      <c r="ZM38" s="133">
        <v>2.5490810999999999E-2</v>
      </c>
      <c r="ZN38" s="133">
        <v>1.4816094E-2</v>
      </c>
      <c r="ZO38" s="133">
        <v>8.6117829999999996E-3</v>
      </c>
      <c r="ZP38" s="133">
        <v>5.3947709999999996E-3</v>
      </c>
      <c r="ZQ38" s="133">
        <v>3.5554801999999998E-3</v>
      </c>
      <c r="ZR38" s="133">
        <v>1.6275248000000001E-4</v>
      </c>
      <c r="ZS38" s="133">
        <v>3.4622314999999999E-4</v>
      </c>
      <c r="ZT38" s="133">
        <v>7.4847520000000003E-4</v>
      </c>
      <c r="ZU38" s="133">
        <v>1.6199003E-3</v>
      </c>
      <c r="ZV38" s="133">
        <v>3.4838207000000001E-3</v>
      </c>
      <c r="ZW38" s="133">
        <v>7.4129469999999996E-3</v>
      </c>
      <c r="ZX38" s="133">
        <v>1.6757722999999999E-2</v>
      </c>
      <c r="ZY38" s="133">
        <v>3.9486680000000003E-2</v>
      </c>
      <c r="ZZ38" s="133">
        <v>9.4479515999999999E-2</v>
      </c>
      <c r="AAA38" s="133">
        <v>0.22527612999999999</v>
      </c>
      <c r="AAB38" s="133">
        <v>0.51703860000000001</v>
      </c>
      <c r="AAC38" s="133">
        <v>1.1062715999999999</v>
      </c>
      <c r="AAD38" s="133">
        <v>2.4779230000000001</v>
      </c>
      <c r="AAE38" s="133">
        <v>6.1334147000000003</v>
      </c>
      <c r="AAF38" s="133">
        <v>16.312885000000001</v>
      </c>
      <c r="AAG38" s="133">
        <v>46.457782999999999</v>
      </c>
      <c r="AAH38" s="133">
        <v>44.070971999999998</v>
      </c>
      <c r="AAI38" s="133">
        <v>34.490025000000003</v>
      </c>
      <c r="AAJ38" s="133">
        <v>28.870159999999998</v>
      </c>
      <c r="AAK38" s="133">
        <v>24.700167</v>
      </c>
      <c r="AAL38" s="133">
        <v>21.628847</v>
      </c>
      <c r="AAM38" s="133">
        <v>19.014354999999998</v>
      </c>
      <c r="AAN38" s="133">
        <v>16.716674999999999</v>
      </c>
      <c r="AAO38" s="133">
        <v>14.566941999999999</v>
      </c>
      <c r="AAP38" s="133">
        <v>12.515902499999999</v>
      </c>
      <c r="AAQ38" s="133">
        <v>10.603001000000001</v>
      </c>
      <c r="AAR38" s="133">
        <v>8.8115269999999999</v>
      </c>
      <c r="AAS38" s="133">
        <v>7.1941031999999998</v>
      </c>
      <c r="AAT38" s="133">
        <v>5.7863692999999996</v>
      </c>
      <c r="AAU38" s="133">
        <v>4.5180372999999996</v>
      </c>
      <c r="AAV38" s="133">
        <v>3.4129505</v>
      </c>
      <c r="AAW38" s="133">
        <v>2.5137637000000002</v>
      </c>
      <c r="AAX38" s="133">
        <v>1.814727</v>
      </c>
      <c r="AAY38" s="133">
        <v>1.2743521</v>
      </c>
      <c r="AAZ38" s="133">
        <v>0.86633199999999999</v>
      </c>
      <c r="ABA38" s="133">
        <v>0.57200519999999999</v>
      </c>
      <c r="ABB38" s="133">
        <v>0.36655724000000001</v>
      </c>
      <c r="ABC38" s="133">
        <v>0.22783697</v>
      </c>
      <c r="ABD38" s="133">
        <v>0.13528567999999999</v>
      </c>
      <c r="ABE38" s="133">
        <v>7.8924893999999995E-2</v>
      </c>
      <c r="ABF38" s="133">
        <v>4.6543617000000002E-2</v>
      </c>
      <c r="ABG38" s="133">
        <v>2.730289E-2</v>
      </c>
      <c r="ABH38" s="133">
        <v>1.5850382E-2</v>
      </c>
      <c r="ABI38" s="133">
        <v>9.2142760000000004E-3</v>
      </c>
      <c r="ABJ38" s="133">
        <v>5.7381680000000001E-3</v>
      </c>
      <c r="ABK38" s="133">
        <v>3.7686086999999999E-3</v>
      </c>
      <c r="ABL38" s="133">
        <v>1.5020387999999999E-4</v>
      </c>
      <c r="ABM38" s="133">
        <v>3.185183E-4</v>
      </c>
      <c r="ABN38" s="133">
        <v>6.8481604000000004E-4</v>
      </c>
      <c r="ABO38" s="133">
        <v>1.4709826E-3</v>
      </c>
      <c r="ABP38" s="133">
        <v>3.1312262E-3</v>
      </c>
      <c r="ABQ38" s="133">
        <v>6.5640736999999999E-3</v>
      </c>
      <c r="ABR38" s="133">
        <v>1.4523319E-2</v>
      </c>
      <c r="ABS38" s="133">
        <v>3.331742E-2</v>
      </c>
      <c r="ABT38" s="133">
        <v>7.7043570000000006E-2</v>
      </c>
      <c r="ABU38" s="133">
        <v>0.17585039</v>
      </c>
      <c r="ABV38" s="133">
        <v>0.38259549999999998</v>
      </c>
      <c r="ABW38" s="133">
        <v>0.76123536000000003</v>
      </c>
      <c r="ABX38" s="133">
        <v>1.5213306</v>
      </c>
      <c r="ABY38" s="133">
        <v>3.1466865999999998</v>
      </c>
      <c r="ABZ38" s="133">
        <v>6.3865569999999998</v>
      </c>
      <c r="ACA38" s="133">
        <v>11.825072</v>
      </c>
      <c r="ACB38" s="133">
        <v>15.862555499999999</v>
      </c>
      <c r="ACC38" s="133">
        <v>17.341605999999999</v>
      </c>
      <c r="ACD38" s="133">
        <v>17.472311000000001</v>
      </c>
      <c r="ACE38" s="133">
        <v>16.977350000000001</v>
      </c>
      <c r="ACF38" s="133">
        <v>16.114647000000001</v>
      </c>
      <c r="ACG38" s="133">
        <v>14.963100000000001</v>
      </c>
      <c r="ACH38" s="133">
        <v>13.685280000000001</v>
      </c>
      <c r="ACI38" s="133">
        <v>12.281485999999999</v>
      </c>
      <c r="ACJ38" s="133">
        <v>10.797351000000001</v>
      </c>
      <c r="ACK38" s="133">
        <v>9.2976159999999997</v>
      </c>
      <c r="ACL38" s="133">
        <v>7.8314456999999997</v>
      </c>
      <c r="ACM38" s="133">
        <v>6.4488006000000002</v>
      </c>
      <c r="ACN38" s="133">
        <v>5.1898403000000002</v>
      </c>
      <c r="ACO38" s="133">
        <v>4.0675825999999997</v>
      </c>
      <c r="ACP38" s="133">
        <v>3.0978563000000001</v>
      </c>
      <c r="ACQ38" s="133">
        <v>2.2982534999999999</v>
      </c>
      <c r="ACR38" s="133">
        <v>1.6629418</v>
      </c>
      <c r="ACS38" s="133">
        <v>1.1682304999999999</v>
      </c>
      <c r="ACT38" s="133">
        <v>0.79498270000000004</v>
      </c>
      <c r="ACU38" s="133">
        <v>0.52611059999999998</v>
      </c>
      <c r="ACV38" s="133">
        <v>0.33815128</v>
      </c>
      <c r="ACW38" s="133">
        <v>0.21075720000000001</v>
      </c>
      <c r="ACX38" s="133">
        <v>0.12545982</v>
      </c>
      <c r="ACY38" s="133">
        <v>7.3355519999999994E-2</v>
      </c>
      <c r="ACZ38" s="133">
        <v>4.3352300000000003E-2</v>
      </c>
      <c r="ADA38" s="133">
        <v>2.5491247000000002E-2</v>
      </c>
      <c r="ADB38" s="133">
        <v>1.4817103999999999E-2</v>
      </c>
      <c r="ADC38" s="133">
        <v>8.613173E-3</v>
      </c>
      <c r="ADD38" s="133">
        <v>5.3896539999999998E-3</v>
      </c>
      <c r="ADE38" s="133">
        <v>3.4975363E-3</v>
      </c>
      <c r="ADF38" s="133">
        <v>1.1980889399999999E-4</v>
      </c>
      <c r="ADG38" s="133">
        <v>2.5277642999999998E-4</v>
      </c>
      <c r="ADH38" s="133">
        <v>5.3864690000000003E-4</v>
      </c>
      <c r="ADI38" s="133">
        <v>1.1438672999999999E-3</v>
      </c>
      <c r="ADJ38" s="133">
        <v>2.400246E-3</v>
      </c>
      <c r="ADK38" s="133">
        <v>4.9272626999999998E-3</v>
      </c>
      <c r="ADL38" s="133">
        <v>1.0407048E-2</v>
      </c>
      <c r="ADM38" s="133">
        <v>2.2730614999999999E-2</v>
      </c>
      <c r="ADN38" s="133">
        <v>4.8937346999999999E-2</v>
      </c>
      <c r="ADO38" s="133">
        <v>0.10089799000000001</v>
      </c>
      <c r="ADP38" s="133">
        <v>0.20787634999999999</v>
      </c>
      <c r="ADQ38" s="133">
        <v>0.40280217000000001</v>
      </c>
      <c r="ADR38" s="133">
        <v>0.74203885000000003</v>
      </c>
      <c r="ADS38" s="133">
        <v>1.3706408000000001</v>
      </c>
      <c r="ADT38" s="133">
        <v>2.4335265000000001</v>
      </c>
      <c r="ADU38" s="133">
        <v>3.9803378999999999</v>
      </c>
      <c r="ADV38" s="133">
        <v>5.6680320000000002</v>
      </c>
      <c r="ADW38" s="133">
        <v>7.0876609999999998</v>
      </c>
      <c r="ADX38" s="133">
        <v>8.128762</v>
      </c>
      <c r="ADY38" s="133">
        <v>8.7344849999999994</v>
      </c>
      <c r="ADZ38" s="133">
        <v>9.0144629999999992</v>
      </c>
      <c r="AEA38" s="133">
        <v>8.9462700000000002</v>
      </c>
      <c r="AEB38" s="133">
        <v>8.6061540000000001</v>
      </c>
      <c r="AEC38" s="133">
        <v>8.056953</v>
      </c>
      <c r="AED38" s="133">
        <v>7.337135</v>
      </c>
      <c r="AEE38" s="133">
        <v>6.4996575999999999</v>
      </c>
      <c r="AEF38" s="133">
        <v>5.5996227000000003</v>
      </c>
      <c r="AEG38" s="133">
        <v>4.6957829999999996</v>
      </c>
      <c r="AEH38" s="133">
        <v>3.8327198</v>
      </c>
      <c r="AEI38" s="133">
        <v>3.0411860000000002</v>
      </c>
      <c r="AEJ38" s="133">
        <v>2.3448608000000002</v>
      </c>
      <c r="AEK38" s="133">
        <v>1.7582766999999999</v>
      </c>
      <c r="AEL38" s="133">
        <v>1.2834589999999999</v>
      </c>
      <c r="AEM38" s="133">
        <v>0.90815186999999997</v>
      </c>
      <c r="AEN38" s="133">
        <v>0.61698200000000003</v>
      </c>
      <c r="AEO38" s="133">
        <v>0.409445</v>
      </c>
      <c r="AEP38" s="133">
        <v>0.2659667</v>
      </c>
      <c r="AEQ38" s="133">
        <v>0.16743767000000001</v>
      </c>
      <c r="AER38" s="133">
        <v>0.10045287999999999</v>
      </c>
      <c r="AES38" s="133">
        <v>5.9154835000000003E-2</v>
      </c>
      <c r="AET38" s="133">
        <v>3.5175940000000003E-2</v>
      </c>
      <c r="AEU38" s="133">
        <v>2.0772302999999999E-2</v>
      </c>
      <c r="AEV38" s="133">
        <v>1.21080475E-2</v>
      </c>
      <c r="AEW38" s="133">
        <v>7.0596816999999997E-3</v>
      </c>
      <c r="AEX38" s="133">
        <v>4.4578941999999996E-3</v>
      </c>
      <c r="AEY38" s="133">
        <v>2.9148548E-3</v>
      </c>
      <c r="AEZ38" s="133">
        <v>8.4362284000000007E-5</v>
      </c>
      <c r="AFA38" s="133">
        <v>1.778637E-4</v>
      </c>
      <c r="AFB38" s="133">
        <v>3.7863478000000001E-4</v>
      </c>
      <c r="AFC38" s="133">
        <v>8.0723275E-4</v>
      </c>
      <c r="AFD38" s="133">
        <v>1.7232604E-3</v>
      </c>
      <c r="AFE38" s="133">
        <v>3.7126194E-3</v>
      </c>
      <c r="AFF38" s="133">
        <v>6.4352580000000001E-3</v>
      </c>
      <c r="AFG38" s="133">
        <v>1.2686634E-2</v>
      </c>
      <c r="AFH38" s="133">
        <v>2.5724705E-2</v>
      </c>
      <c r="AFI38" s="133">
        <v>5.1826127E-2</v>
      </c>
      <c r="AFJ38" s="133">
        <v>0.102283165</v>
      </c>
      <c r="AFK38" s="133">
        <v>0.19365449000000001</v>
      </c>
      <c r="AFL38" s="133">
        <v>0.34355914999999998</v>
      </c>
      <c r="AFM38" s="133">
        <v>0.57880794999999996</v>
      </c>
      <c r="AFN38" s="133">
        <v>0.95368284000000003</v>
      </c>
      <c r="AFO38" s="133">
        <v>1.4745101</v>
      </c>
      <c r="AFP38" s="133">
        <v>2.1098769000000002</v>
      </c>
      <c r="AFQ38" s="133">
        <v>2.7867076000000002</v>
      </c>
      <c r="AFR38" s="133">
        <v>3.4119609999999998</v>
      </c>
      <c r="AFS38" s="133">
        <v>3.9362694999999999</v>
      </c>
      <c r="AFT38" s="133">
        <v>4.3124913999999999</v>
      </c>
      <c r="AFU38" s="133">
        <v>4.5250664</v>
      </c>
      <c r="AFV38" s="133">
        <v>4.5573139999999999</v>
      </c>
      <c r="AFW38" s="133">
        <v>4.4318</v>
      </c>
      <c r="AFX38" s="133">
        <v>4.1750379999999998</v>
      </c>
      <c r="AFY38" s="133">
        <v>3.8099864000000001</v>
      </c>
      <c r="AFZ38" s="133">
        <v>3.3676789</v>
      </c>
      <c r="AGA38" s="133">
        <v>2.8843690999999998</v>
      </c>
      <c r="AGB38" s="133">
        <v>2.3964865</v>
      </c>
      <c r="AGC38" s="133">
        <v>1.9321946000000001</v>
      </c>
      <c r="AGD38" s="133">
        <v>1.5126162000000001</v>
      </c>
      <c r="AGE38" s="133">
        <v>1.1500565</v>
      </c>
      <c r="AGF38" s="133">
        <v>0.84670895000000002</v>
      </c>
      <c r="AGG38" s="133">
        <v>0.59892493000000002</v>
      </c>
      <c r="AGH38" s="133">
        <v>0.41283061999999998</v>
      </c>
      <c r="AGI38" s="133">
        <v>0.27791533000000002</v>
      </c>
      <c r="AGJ38" s="133">
        <v>0.18122472000000001</v>
      </c>
      <c r="AGK38" s="133">
        <v>0.11243836</v>
      </c>
      <c r="AGL38" s="133">
        <v>6.8139404000000001E-2</v>
      </c>
      <c r="AGM38" s="133">
        <v>4.1530116999999998E-2</v>
      </c>
      <c r="AGN38" s="133">
        <v>2.5123843999999999E-2</v>
      </c>
      <c r="AGO38" s="133">
        <v>1.4964547E-2</v>
      </c>
      <c r="AGP38" s="133">
        <v>8.8013629999999995E-3</v>
      </c>
      <c r="AGQ38" s="133">
        <v>5.1949852999999997E-3</v>
      </c>
      <c r="AGR38" s="133">
        <v>3.2367023999999999E-3</v>
      </c>
      <c r="AGS38" s="133">
        <v>2.1042790000000001E-3</v>
      </c>
      <c r="AGT38" s="133">
        <v>5.2105899999999999E-5</v>
      </c>
      <c r="AGU38" s="133">
        <v>1.093438E-4</v>
      </c>
      <c r="AGV38" s="133">
        <v>2.3059662E-4</v>
      </c>
      <c r="AGW38" s="133">
        <v>4.8614736E-4</v>
      </c>
      <c r="AGX38" s="133">
        <v>1.0251177999999999E-3</v>
      </c>
      <c r="AGY38" s="133">
        <v>2.1715356999999999E-3</v>
      </c>
      <c r="AGZ38" s="133">
        <v>3.5929134999999998E-3</v>
      </c>
      <c r="AHA38" s="133">
        <v>6.5527996E-3</v>
      </c>
      <c r="AHB38" s="133">
        <v>1.2591537999999999E-2</v>
      </c>
      <c r="AHC38" s="133">
        <v>2.4240577999999999E-2</v>
      </c>
      <c r="AHD38" s="133">
        <v>4.5660745000000003E-2</v>
      </c>
      <c r="AHE38" s="133">
        <v>8.3481659999999999E-2</v>
      </c>
      <c r="AHF38" s="133">
        <v>0.14618658000000001</v>
      </c>
      <c r="AHG38" s="133">
        <v>0.24726356999999999</v>
      </c>
      <c r="AHH38" s="133">
        <v>0.37768703999999997</v>
      </c>
      <c r="AHI38" s="133">
        <v>0.56641936000000004</v>
      </c>
      <c r="AHJ38" s="133">
        <v>0.80395419999999995</v>
      </c>
      <c r="AHK38" s="133">
        <v>1.0753332</v>
      </c>
      <c r="AHL38" s="133">
        <v>1.3638735</v>
      </c>
      <c r="AHM38" s="133">
        <v>1.6442664</v>
      </c>
      <c r="AHN38" s="133">
        <v>1.8776744999999999</v>
      </c>
      <c r="AHO38" s="133">
        <v>2.0438497</v>
      </c>
      <c r="AHP38" s="133">
        <v>2.1335923999999999</v>
      </c>
      <c r="AHQ38" s="133">
        <v>2.1446812</v>
      </c>
      <c r="AHR38" s="133">
        <v>2.0798611999999999</v>
      </c>
      <c r="AHS38" s="133">
        <v>1.9481416</v>
      </c>
      <c r="AHT38" s="133">
        <v>1.7626278</v>
      </c>
      <c r="AHU38" s="133">
        <v>1.5418303</v>
      </c>
      <c r="AHV38" s="133">
        <v>1.3052231000000001</v>
      </c>
      <c r="AHW38" s="133">
        <v>1.0702008000000001</v>
      </c>
      <c r="AHX38" s="133">
        <v>0.85099930000000001</v>
      </c>
      <c r="AHY38" s="133">
        <v>0.65517210000000004</v>
      </c>
      <c r="AHZ38" s="133">
        <v>0.48365799999999998</v>
      </c>
      <c r="AIA38" s="133">
        <v>0.34757339999999998</v>
      </c>
      <c r="AIB38" s="133">
        <v>0.24341093999999999</v>
      </c>
      <c r="AIC38" s="133">
        <v>0.16487661000000001</v>
      </c>
      <c r="AID38" s="133">
        <v>0.106244616</v>
      </c>
      <c r="AIE38" s="133">
        <v>6.6720514999999994E-2</v>
      </c>
      <c r="AIF38" s="133">
        <v>4.1976593E-2</v>
      </c>
      <c r="AIG38" s="133">
        <v>2.6153827000000001E-2</v>
      </c>
      <c r="AIH38" s="133">
        <v>1.601491E-2</v>
      </c>
      <c r="AII38" s="133">
        <v>9.6360669999999999E-3</v>
      </c>
      <c r="AIJ38" s="133">
        <v>5.7555519999999997E-3</v>
      </c>
      <c r="AIK38" s="133">
        <v>3.60247E-3</v>
      </c>
      <c r="AIL38" s="133">
        <v>2.1948509999999998E-3</v>
      </c>
      <c r="AIM38" s="133">
        <v>1.4300401999999999E-3</v>
      </c>
      <c r="AIN38" s="133">
        <v>2.854933E-5</v>
      </c>
      <c r="AIO38" s="133">
        <v>5.9349567999999998E-5</v>
      </c>
      <c r="AIP38" s="133">
        <v>1.2291156999999999E-4</v>
      </c>
      <c r="AIQ38" s="133">
        <v>2.5246147000000001E-4</v>
      </c>
      <c r="AIR38" s="133">
        <v>5.1305483999999999E-4</v>
      </c>
      <c r="AIS38" s="133">
        <v>1.0285965000000001E-3</v>
      </c>
      <c r="AIT38" s="133">
        <v>2.0231120000000001E-3</v>
      </c>
      <c r="AIU38" s="133">
        <v>3.259428E-3</v>
      </c>
      <c r="AIV38" s="133">
        <v>5.8376349999999999E-3</v>
      </c>
      <c r="AIW38" s="133">
        <v>1.103809E-2</v>
      </c>
      <c r="AIX38" s="133">
        <v>1.9454312000000001E-2</v>
      </c>
      <c r="AIY38" s="133">
        <v>3.4418433999999998E-2</v>
      </c>
      <c r="AIZ38" s="133">
        <v>5.90112E-2</v>
      </c>
      <c r="AJA38" s="133">
        <v>9.6208779999999994E-2</v>
      </c>
      <c r="AJB38" s="133">
        <v>0.14875596999999999</v>
      </c>
      <c r="AJC38" s="133">
        <v>0.21701321000000001</v>
      </c>
      <c r="AJD38" s="133">
        <v>0.30626776999999999</v>
      </c>
      <c r="AJE38" s="133">
        <v>0.41386545000000002</v>
      </c>
      <c r="AJF38" s="133">
        <v>0.53156113999999999</v>
      </c>
      <c r="AJG38" s="133">
        <v>0.65089680000000005</v>
      </c>
      <c r="AJH38" s="133">
        <v>0.76057220000000003</v>
      </c>
      <c r="AJI38" s="133">
        <v>0.85013293999999995</v>
      </c>
      <c r="AJJ38" s="133">
        <v>0.91154760000000001</v>
      </c>
      <c r="AJK38" s="133">
        <v>0.94010543999999996</v>
      </c>
      <c r="AJL38" s="133">
        <v>0.93234174999999997</v>
      </c>
      <c r="AJM38" s="133">
        <v>0.89277850000000003</v>
      </c>
      <c r="AJN38" s="133">
        <v>0.82409129999999997</v>
      </c>
      <c r="AJO38" s="133">
        <v>0.73422164000000001</v>
      </c>
      <c r="AJP38" s="133">
        <v>0.63167280000000003</v>
      </c>
      <c r="AJQ38" s="133">
        <v>0.52526399999999995</v>
      </c>
      <c r="AJR38" s="133">
        <v>0.42525429999999997</v>
      </c>
      <c r="AJS38" s="133">
        <v>0.33341715</v>
      </c>
      <c r="AJT38" s="133">
        <v>0.24723033999999999</v>
      </c>
      <c r="AJU38" s="133">
        <v>0.17897220999999999</v>
      </c>
      <c r="AJV38" s="133">
        <v>0.12676109999999999</v>
      </c>
      <c r="AJW38" s="133">
        <v>8.5481554000000001E-2</v>
      </c>
      <c r="AJX38" s="133">
        <v>5.5908196E-2</v>
      </c>
      <c r="AJY38" s="133">
        <v>3.6454577000000002E-2</v>
      </c>
      <c r="AJZ38" s="133">
        <v>2.3467327E-2</v>
      </c>
      <c r="AKA38" s="133">
        <v>1.4821552E-2</v>
      </c>
      <c r="AKB38" s="133">
        <v>9.1808884999999996E-3</v>
      </c>
      <c r="AKC38" s="133">
        <v>5.6155086000000002E-3</v>
      </c>
      <c r="AKD38" s="133">
        <v>3.4561790000000002E-3</v>
      </c>
      <c r="AKE38" s="133">
        <v>2.1579524E-3</v>
      </c>
      <c r="AKF38" s="133">
        <v>1.3215970999999999E-3</v>
      </c>
      <c r="AKG38" s="133">
        <v>8.5755390000000003E-4</v>
      </c>
      <c r="AKH38" s="133">
        <v>1.4157155000000001E-5</v>
      </c>
      <c r="AKI38" s="133">
        <v>2.9142315000000002E-5</v>
      </c>
      <c r="AKJ38" s="133">
        <v>5.9266822E-5</v>
      </c>
      <c r="AKK38" s="133">
        <v>1.18804965E-4</v>
      </c>
      <c r="AKL38" s="133">
        <v>2.3415919000000001E-4</v>
      </c>
      <c r="AKM38" s="133">
        <v>4.519045E-4</v>
      </c>
      <c r="AKN38" s="133">
        <v>8.4782029999999999E-4</v>
      </c>
      <c r="AKO38" s="133">
        <v>1.5240849999999999E-3</v>
      </c>
      <c r="AKP38" s="133">
        <v>2.7152167000000001E-3</v>
      </c>
      <c r="AKQ38" s="133">
        <v>4.7793662999999998E-3</v>
      </c>
      <c r="AKR38" s="133">
        <v>7.9431469999999994E-3</v>
      </c>
      <c r="AKS38" s="133">
        <v>1.3496068E-2</v>
      </c>
      <c r="AKT38" s="133">
        <v>2.2559151E-2</v>
      </c>
      <c r="AKU38" s="133">
        <v>3.6458205E-2</v>
      </c>
      <c r="AKV38" s="133">
        <v>5.6479737000000002E-2</v>
      </c>
      <c r="AKW38" s="133">
        <v>8.3354300000000006E-2</v>
      </c>
      <c r="AKX38" s="133">
        <v>0.116803855</v>
      </c>
      <c r="AKY38" s="133">
        <v>0.15630187000000001</v>
      </c>
      <c r="AKZ38" s="133">
        <v>0.20000673999999999</v>
      </c>
      <c r="ALA38" s="133">
        <v>0.24661447</v>
      </c>
      <c r="ALB38" s="133">
        <v>0.29188683999999998</v>
      </c>
      <c r="ALC38" s="133">
        <v>0.33159070000000002</v>
      </c>
      <c r="ALD38" s="133">
        <v>0.36194179999999998</v>
      </c>
      <c r="ALE38" s="133">
        <v>0.37993579999999999</v>
      </c>
      <c r="ALF38" s="133">
        <v>0.38373423000000001</v>
      </c>
      <c r="ALG38" s="133">
        <v>0.37378073000000001</v>
      </c>
      <c r="ALH38" s="133">
        <v>0.35060609999999998</v>
      </c>
      <c r="ALI38" s="133">
        <v>0.31722697999999999</v>
      </c>
      <c r="ALJ38" s="133">
        <v>0.27693224</v>
      </c>
      <c r="ALK38" s="133">
        <v>0.23330869000000001</v>
      </c>
      <c r="ALL38" s="133">
        <v>0.19129492000000001</v>
      </c>
      <c r="ALM38" s="133">
        <v>0.15193509999999999</v>
      </c>
      <c r="ALN38" s="133">
        <v>0.11344807</v>
      </c>
      <c r="ALO38" s="133">
        <v>8.2110345000000001E-2</v>
      </c>
      <c r="ALP38" s="133">
        <v>5.788857E-2</v>
      </c>
      <c r="ALQ38" s="133">
        <v>4.0255922999999999E-2</v>
      </c>
      <c r="ALR38" s="133">
        <v>2.7436334999999999E-2</v>
      </c>
      <c r="ALS38" s="133">
        <v>1.8308946999999999E-2</v>
      </c>
      <c r="ALT38" s="133">
        <v>1.1952567000000001E-2</v>
      </c>
      <c r="ALU38" s="133">
        <v>7.6362260000000003E-3</v>
      </c>
      <c r="ALV38" s="133">
        <v>4.8144800000000003E-3</v>
      </c>
      <c r="ALW38" s="133">
        <v>3.1486128000000001E-3</v>
      </c>
      <c r="ALX38" s="133">
        <v>1.9416532000000001E-3</v>
      </c>
      <c r="ALY38" s="133">
        <v>1.1887567E-3</v>
      </c>
      <c r="ALZ38" s="133">
        <v>7.3249347000000004E-4</v>
      </c>
      <c r="AMA38" s="133">
        <v>5.0002312999999996E-4</v>
      </c>
      <c r="AMB38" s="133">
        <v>6.4671359999999996E-6</v>
      </c>
      <c r="AMC38" s="133">
        <v>1.320653E-5</v>
      </c>
      <c r="AMD38" s="133">
        <v>2.6468928E-5</v>
      </c>
      <c r="AME38" s="133">
        <v>5.2112240000000002E-5</v>
      </c>
      <c r="AMF38" s="133">
        <v>1.00747886E-4</v>
      </c>
      <c r="AMG38" s="133">
        <v>1.9099030000000001E-4</v>
      </c>
      <c r="AMH38" s="133">
        <v>3.5455426999999999E-4</v>
      </c>
      <c r="AMI38" s="133">
        <v>6.4534035999999997E-4</v>
      </c>
      <c r="AMJ38" s="133">
        <v>1.1659071999999999E-3</v>
      </c>
      <c r="AMK38" s="133">
        <v>2.1463827999999999E-3</v>
      </c>
      <c r="AML38" s="133">
        <v>3.227667E-3</v>
      </c>
      <c r="AMM38" s="133">
        <v>5.2008326000000001E-3</v>
      </c>
      <c r="AMN38" s="133">
        <v>8.3465669999999992E-3</v>
      </c>
      <c r="AMO38" s="133">
        <v>1.3132084E-2</v>
      </c>
      <c r="AMP38" s="133">
        <v>2.0085347999999999E-2</v>
      </c>
      <c r="AMQ38" s="133">
        <v>2.9584516000000002E-2</v>
      </c>
      <c r="AMR38" s="133">
        <v>4.1784290000000002E-2</v>
      </c>
      <c r="AMS38" s="133">
        <v>5.6573749999999999E-2</v>
      </c>
      <c r="AMT38" s="133">
        <v>7.2822300000000006E-2</v>
      </c>
      <c r="AMU38" s="133">
        <v>9.0260476000000006E-2</v>
      </c>
      <c r="AMV38" s="133">
        <v>0.10779956</v>
      </c>
      <c r="AMW38" s="133">
        <v>0.12295626</v>
      </c>
      <c r="AMX38" s="133">
        <v>0.13515098</v>
      </c>
      <c r="AMY38" s="133">
        <v>0.14343571999999999</v>
      </c>
      <c r="AMZ38" s="133">
        <v>0.14684647000000001</v>
      </c>
      <c r="ANA38" s="133">
        <v>0.14477581</v>
      </c>
      <c r="ANB38" s="133">
        <v>0.13740309000000001</v>
      </c>
      <c r="ANC38" s="133">
        <v>0.12578613999999999</v>
      </c>
      <c r="AND38" s="133">
        <v>0.11125587000000001</v>
      </c>
      <c r="ANE38" s="133">
        <v>9.5061794000000005E-2</v>
      </c>
      <c r="ANF38" s="133">
        <v>7.6607469999999997E-2</v>
      </c>
      <c r="ANG38" s="133">
        <v>6.1083923999999998E-2</v>
      </c>
      <c r="ANH38" s="133">
        <v>4.6982522999999998E-2</v>
      </c>
      <c r="ANI38" s="133">
        <v>3.5233001999999999E-2</v>
      </c>
      <c r="ANJ38" s="133">
        <v>2.507158E-2</v>
      </c>
      <c r="ANK38" s="133">
        <v>1.7946812999999999E-2</v>
      </c>
      <c r="ANL38" s="133">
        <v>1.2489857E-2</v>
      </c>
      <c r="ANM38" s="133">
        <v>8.4614430000000008E-3</v>
      </c>
      <c r="ANN38" s="133">
        <v>5.6031070000000004E-3</v>
      </c>
      <c r="ANO38" s="133">
        <v>3.6416034999999999E-3</v>
      </c>
      <c r="ANP38" s="133">
        <v>2.3729654E-3</v>
      </c>
      <c r="ANQ38" s="133">
        <v>1.5393032E-3</v>
      </c>
      <c r="ANR38" s="133">
        <v>9.6392720000000002E-4</v>
      </c>
      <c r="ANS38" s="133">
        <v>5.9199079999999998E-4</v>
      </c>
      <c r="ANT38" s="133">
        <v>3.6307119999999998E-4</v>
      </c>
      <c r="ANU38" s="133">
        <v>2.363934E-4</v>
      </c>
      <c r="ANV38" s="133">
        <v>2.7539716000000001E-6</v>
      </c>
      <c r="ANW38" s="133">
        <v>5.5881436999999996E-6</v>
      </c>
      <c r="ANX38" s="133">
        <v>1.1065329999999999E-5</v>
      </c>
      <c r="ANY38" s="133">
        <v>2.1466977999999999E-5</v>
      </c>
      <c r="ANZ38" s="133">
        <v>4.0860562999999999E-5</v>
      </c>
      <c r="AOA38" s="133">
        <v>7.62979E-5</v>
      </c>
      <c r="AOB38" s="133">
        <v>1.3969574999999999E-4</v>
      </c>
      <c r="AOC38" s="133">
        <v>2.5079516000000001E-4</v>
      </c>
      <c r="AOD38" s="133">
        <v>4.4190100000000002E-4</v>
      </c>
      <c r="AOE38" s="133">
        <v>7.6321910000000002E-4</v>
      </c>
      <c r="AOF38" s="133">
        <v>1.2679579E-3</v>
      </c>
      <c r="AOG38" s="133">
        <v>2.1686365E-3</v>
      </c>
      <c r="AOH38" s="133">
        <v>3.1132616999999998E-3</v>
      </c>
      <c r="AOI38" s="133">
        <v>4.6789413000000004E-3</v>
      </c>
      <c r="AOJ38" s="133">
        <v>6.8883809999999998E-3</v>
      </c>
      <c r="AOK38" s="133">
        <v>1.0020055E-2</v>
      </c>
      <c r="AOL38" s="133">
        <v>1.4093647000000001E-2</v>
      </c>
      <c r="AOM38" s="133">
        <v>1.9479975E-2</v>
      </c>
      <c r="AON38" s="133">
        <v>2.5004057E-2</v>
      </c>
      <c r="AOO38" s="133">
        <v>3.0980831E-2</v>
      </c>
      <c r="AOP38" s="133">
        <v>3.7197580000000001E-2</v>
      </c>
      <c r="AOQ38" s="133">
        <v>4.3454920000000001E-2</v>
      </c>
      <c r="AOR38" s="133">
        <v>4.7980238000000001E-2</v>
      </c>
      <c r="AOS38" s="133">
        <v>5.1167394999999997E-2</v>
      </c>
      <c r="AOT38" s="133">
        <v>5.2815189999999998E-2</v>
      </c>
      <c r="AOU38" s="133">
        <v>5.2398939999999998E-2</v>
      </c>
      <c r="AOV38" s="133">
        <v>5.0082855000000003E-2</v>
      </c>
      <c r="AOW38" s="133">
        <v>4.6214315999999998E-2</v>
      </c>
      <c r="AOX38" s="133">
        <v>4.1298955999999998E-2</v>
      </c>
      <c r="AOY38" s="133">
        <v>3.5592369999999998E-2</v>
      </c>
      <c r="AOZ38" s="133">
        <v>2.960614E-2</v>
      </c>
      <c r="APA38" s="133">
        <v>2.3516985000000001E-2</v>
      </c>
      <c r="APB38" s="133">
        <v>1.8551229999999998E-2</v>
      </c>
      <c r="APC38" s="133">
        <v>1.4243973E-2</v>
      </c>
      <c r="APD38" s="133">
        <v>1.0499905E-2</v>
      </c>
      <c r="APE38" s="133">
        <v>7.5337889999999999E-3</v>
      </c>
      <c r="APF38" s="133">
        <v>5.2900775000000004E-3</v>
      </c>
      <c r="APG38" s="133">
        <v>3.648189E-3</v>
      </c>
      <c r="APH38" s="133">
        <v>2.550479E-3</v>
      </c>
      <c r="API38" s="133">
        <v>1.6899230999999999E-3</v>
      </c>
      <c r="APJ38" s="133">
        <v>1.0990508999999999E-3</v>
      </c>
      <c r="APK38" s="133">
        <v>7.0241664000000002E-4</v>
      </c>
      <c r="APL38" s="133">
        <v>4.4005457E-4</v>
      </c>
      <c r="APM38" s="133">
        <v>2.715854E-4</v>
      </c>
      <c r="APN38" s="133">
        <v>1.6921317999999999E-4</v>
      </c>
      <c r="APO38" s="133">
        <v>1.2157687E-4</v>
      </c>
      <c r="APP38" s="133">
        <v>1.1024043E-6</v>
      </c>
      <c r="APQ38" s="133">
        <v>2.2250709999999999E-6</v>
      </c>
      <c r="APR38" s="133">
        <v>4.3593489999999998E-6</v>
      </c>
      <c r="APS38" s="133">
        <v>8.3462559999999997E-6</v>
      </c>
      <c r="APT38" s="133">
        <v>1.5660155999999999E-5</v>
      </c>
      <c r="APU38" s="133">
        <v>2.8812337E-5</v>
      </c>
      <c r="APV38" s="133">
        <v>5.1960209999999998E-5</v>
      </c>
      <c r="APW38" s="133">
        <v>9.1781920000000004E-5</v>
      </c>
      <c r="APX38" s="133">
        <v>1.586413E-4</v>
      </c>
      <c r="APY38" s="133">
        <v>2.6787476999999999E-4</v>
      </c>
      <c r="APZ38" s="133">
        <v>4.4079774000000001E-4</v>
      </c>
      <c r="AQA38" s="133">
        <v>7.1105826999999999E-4</v>
      </c>
      <c r="AQB38" s="133">
        <v>1.1000222E-3</v>
      </c>
      <c r="AQC38" s="133">
        <v>1.7374267000000001E-3</v>
      </c>
      <c r="AQD38" s="133">
        <v>2.3668452999999999E-3</v>
      </c>
      <c r="AQE38" s="133">
        <v>3.4559816000000001E-3</v>
      </c>
      <c r="AQF38" s="133">
        <v>4.7058476999999998E-3</v>
      </c>
      <c r="AQG38" s="133">
        <v>6.3243876000000001E-3</v>
      </c>
      <c r="AQH38" s="133">
        <v>8.1765450000000003E-3</v>
      </c>
      <c r="AQI38" s="133">
        <v>1.0212763999999999E-2</v>
      </c>
      <c r="AQJ38" s="133">
        <v>1.2303194E-2</v>
      </c>
      <c r="AQK38" s="133">
        <v>1.4290447E-2</v>
      </c>
      <c r="AQL38" s="133">
        <v>1.6007803000000001E-2</v>
      </c>
      <c r="AQM38" s="133">
        <v>1.7277163000000002E-2</v>
      </c>
      <c r="AQN38" s="133">
        <v>1.7968738000000001E-2</v>
      </c>
      <c r="AQO38" s="133">
        <v>1.8005887000000002E-2</v>
      </c>
      <c r="AQP38" s="133">
        <v>1.7401263E-2</v>
      </c>
      <c r="AQQ38" s="133">
        <v>1.6234322999999998E-2</v>
      </c>
      <c r="AQR38" s="133">
        <v>1.4637847000000001E-2</v>
      </c>
      <c r="AQS38" s="133">
        <v>1.2766895E-2</v>
      </c>
      <c r="AQT38" s="133">
        <v>1.0771213E-2</v>
      </c>
      <c r="AQU38" s="133">
        <v>8.7795249999999998E-3</v>
      </c>
      <c r="AQV38" s="133">
        <v>6.9621713000000002E-3</v>
      </c>
      <c r="AQW38" s="133">
        <v>5.3682189999999996E-3</v>
      </c>
      <c r="AQX38" s="133">
        <v>4.0191445000000003E-3</v>
      </c>
      <c r="AQY38" s="133">
        <v>2.9444850000000002E-3</v>
      </c>
      <c r="AQZ38" s="133">
        <v>2.1703762E-3</v>
      </c>
      <c r="ARA38" s="133">
        <v>1.517268E-3</v>
      </c>
      <c r="ARB38" s="133">
        <v>1.0424525999999999E-3</v>
      </c>
      <c r="ARC38" s="133">
        <v>6.9847254999999997E-4</v>
      </c>
      <c r="ARD38" s="133">
        <v>4.5785223000000002E-4</v>
      </c>
      <c r="ARE38" s="133">
        <v>2.9410530000000001E-4</v>
      </c>
      <c r="ARF38" s="133">
        <v>1.8532918000000001E-4</v>
      </c>
      <c r="ARG38" s="133">
        <v>1.14994575E-4</v>
      </c>
      <c r="ARH38" s="133">
        <v>7.1329490000000001E-5</v>
      </c>
      <c r="ARI38" s="133">
        <v>4.6970159999999997E-5</v>
      </c>
      <c r="ARJ38" s="133">
        <v>4.1750903000000001E-7</v>
      </c>
      <c r="ARK38" s="133">
        <v>8.3888795999999997E-7</v>
      </c>
      <c r="ARL38" s="133">
        <v>1.6278817E-6</v>
      </c>
      <c r="ARM38" s="133">
        <v>3.0791983999999998E-6</v>
      </c>
      <c r="ARN38" s="133">
        <v>5.7009870000000004E-6</v>
      </c>
      <c r="ARO38" s="133">
        <v>1.034359E-5</v>
      </c>
      <c r="ARP38" s="133">
        <v>1.8387910000000001E-5</v>
      </c>
      <c r="ARQ38" s="133">
        <v>3.2004147000000003E-5</v>
      </c>
      <c r="ARR38" s="133">
        <v>5.4480308000000003E-5</v>
      </c>
      <c r="ARS38" s="133">
        <v>9.0594150000000004E-5</v>
      </c>
      <c r="ART38" s="133">
        <v>1.4699093E-4</v>
      </c>
      <c r="ARU38" s="133">
        <v>2.3262091999999999E-4</v>
      </c>
      <c r="ARV38" s="133">
        <v>3.5786945999999998E-4</v>
      </c>
      <c r="ARW38" s="133">
        <v>5.3825379999999999E-4</v>
      </c>
      <c r="ARX38" s="133">
        <v>7.7301066000000005E-4</v>
      </c>
      <c r="ARY38" s="133">
        <v>1.1074813999999999E-3</v>
      </c>
      <c r="ARZ38" s="133">
        <v>1.5796741999999999E-3</v>
      </c>
      <c r="ASA38" s="133">
        <v>2.0101910000000001E-3</v>
      </c>
      <c r="ASB38" s="133">
        <v>2.5734943000000001E-3</v>
      </c>
      <c r="ASC38" s="133">
        <v>3.2119510000000002E-3</v>
      </c>
      <c r="ASD38" s="133">
        <v>3.8685028000000001E-3</v>
      </c>
      <c r="ASE38" s="133">
        <v>4.5726660000000004E-3</v>
      </c>
      <c r="ASF38" s="133">
        <v>5.1185809999999997E-3</v>
      </c>
      <c r="ASG38" s="133">
        <v>5.5346079999999999E-3</v>
      </c>
      <c r="ASH38" s="133">
        <v>5.8049983000000001E-3</v>
      </c>
      <c r="ASI38" s="133">
        <v>5.8764083999999998E-3</v>
      </c>
      <c r="ASJ38" s="133">
        <v>5.7393224E-3</v>
      </c>
      <c r="ASK38" s="133">
        <v>5.4109730000000003E-3</v>
      </c>
      <c r="ASL38" s="133">
        <v>4.8919063999999998E-3</v>
      </c>
      <c r="ASM38" s="133">
        <v>4.3277869999999996E-3</v>
      </c>
      <c r="ASN38" s="133">
        <v>3.7195346999999998E-3</v>
      </c>
      <c r="ASO38" s="133">
        <v>3.0719466000000001E-3</v>
      </c>
      <c r="ASP38" s="133">
        <v>2.4647879999999999E-3</v>
      </c>
      <c r="ASQ38" s="133">
        <v>1.968395E-3</v>
      </c>
      <c r="ASR38" s="133">
        <v>1.4942829000000001E-3</v>
      </c>
      <c r="ASS38" s="133">
        <v>1.1086589999999999E-3</v>
      </c>
      <c r="AST38" s="133">
        <v>8.0643420000000004E-4</v>
      </c>
      <c r="ASU38" s="133">
        <v>5.7094410000000002E-4</v>
      </c>
      <c r="ASV38" s="133">
        <v>3.9491575000000001E-4</v>
      </c>
      <c r="ASW38" s="133">
        <v>2.6696274000000001E-4</v>
      </c>
      <c r="ASX38" s="133">
        <v>1.7655975999999999E-4</v>
      </c>
      <c r="ASY38" s="133">
        <v>1.1436848999999999E-4</v>
      </c>
      <c r="ASZ38" s="133">
        <v>7.2662909999999999E-5</v>
      </c>
      <c r="ATA38" s="133">
        <v>4.5455969999999998E-5</v>
      </c>
      <c r="ATB38" s="133">
        <v>2.8446906E-5</v>
      </c>
      <c r="ATC38" s="133">
        <v>1.9160207999999998E-5</v>
      </c>
      <c r="ATD38" s="133">
        <v>1.5038913000000001E-7</v>
      </c>
      <c r="ATE38" s="133">
        <v>3.0100702000000001E-7</v>
      </c>
      <c r="ATF38" s="133">
        <v>5.7908399999999997E-7</v>
      </c>
      <c r="ATG38" s="133">
        <v>1.0833073000000001E-6</v>
      </c>
      <c r="ATH38" s="133">
        <v>1.9812563999999998E-6</v>
      </c>
      <c r="ATI38" s="133">
        <v>3.5489040000000001E-6</v>
      </c>
      <c r="ATJ38" s="133">
        <v>6.2271632999999997E-6</v>
      </c>
      <c r="ATK38" s="133">
        <v>1.0697844999999999E-5</v>
      </c>
      <c r="ATL38" s="133">
        <v>1.7977995999999999E-5</v>
      </c>
      <c r="ATM38" s="133">
        <v>2.9526115999999999E-5</v>
      </c>
      <c r="ATN38" s="133">
        <v>4.7346896999999997E-5</v>
      </c>
      <c r="ATO38" s="133">
        <v>7.4068375000000002E-5</v>
      </c>
      <c r="ATP38" s="133">
        <v>1.1291211E-4</v>
      </c>
      <c r="ATQ38" s="133">
        <v>1.6770509999999999E-4</v>
      </c>
      <c r="ATR38" s="133">
        <v>2.4186309999999999E-4</v>
      </c>
      <c r="ATS38" s="133">
        <v>3.4121542999999998E-4</v>
      </c>
      <c r="ATT38" s="133">
        <v>4.6906733999999998E-4</v>
      </c>
      <c r="ATU38" s="133">
        <v>6.1704119999999999E-4</v>
      </c>
      <c r="ATV38" s="133">
        <v>7.8741070000000002E-4</v>
      </c>
      <c r="ATW38" s="133">
        <v>9.7555096999999997E-4</v>
      </c>
      <c r="ATX38" s="133">
        <v>1.1731186999999999E-3</v>
      </c>
      <c r="ATY38" s="133">
        <v>1.3717791999999999E-3</v>
      </c>
      <c r="ATZ38" s="133">
        <v>1.5488346E-3</v>
      </c>
      <c r="AUA38" s="133">
        <v>1.6903872999999999E-3</v>
      </c>
      <c r="AUB38" s="133">
        <v>1.7841739999999999E-3</v>
      </c>
      <c r="AUC38" s="133">
        <v>1.8201851E-3</v>
      </c>
      <c r="AUD38" s="133">
        <v>1.7949903000000001E-3</v>
      </c>
      <c r="AUE38" s="133">
        <v>1.7113091999999999E-3</v>
      </c>
      <c r="AUF38" s="133">
        <v>1.5759146000000001E-3</v>
      </c>
      <c r="AUG38" s="133">
        <v>1.4065143000000001E-3</v>
      </c>
      <c r="AUH38" s="133">
        <v>1.2166862000000001E-3</v>
      </c>
      <c r="AUI38" s="133">
        <v>1.0202817999999999E-3</v>
      </c>
      <c r="AUJ38" s="133">
        <v>8.3178799999999997E-4</v>
      </c>
      <c r="AUK38" s="133">
        <v>6.6148954999999999E-4</v>
      </c>
      <c r="AUL38" s="133">
        <v>5.1008990000000001E-4</v>
      </c>
      <c r="AUM38" s="133">
        <v>3.8300417000000002E-4</v>
      </c>
      <c r="AUN38" s="133">
        <v>2.8060115E-4</v>
      </c>
      <c r="AUO38" s="133">
        <v>2.0056948E-4</v>
      </c>
      <c r="AUP38" s="133">
        <v>1.4002013999999999E-4</v>
      </c>
      <c r="AUQ38" s="133">
        <v>9.5546670000000002E-5</v>
      </c>
      <c r="AUR38" s="133">
        <v>6.3784485999999994E-5</v>
      </c>
      <c r="AUS38" s="133">
        <v>4.1696519999999998E-5</v>
      </c>
      <c r="AUT38" s="133">
        <v>2.6727519999999999E-5</v>
      </c>
      <c r="AUU38" s="133">
        <v>1.6854120999999999E-5</v>
      </c>
      <c r="AUV38" s="133">
        <v>1.0573181E-5</v>
      </c>
      <c r="AUW38" s="133">
        <v>6.8754143000000001E-6</v>
      </c>
      <c r="AUX38" s="133">
        <v>5.1751430000000003E-8</v>
      </c>
      <c r="AUY38" s="133">
        <v>1.03241554E-7</v>
      </c>
      <c r="AUZ38" s="133">
        <v>1.9707032E-7</v>
      </c>
      <c r="AVA38" s="133">
        <v>3.6495123000000001E-7</v>
      </c>
      <c r="AVB38" s="133">
        <v>6.5999875999999998E-7</v>
      </c>
      <c r="AVC38" s="133">
        <v>1.1684342000000001E-6</v>
      </c>
      <c r="AVD38" s="133">
        <v>2.0260718000000002E-6</v>
      </c>
      <c r="AVE38" s="133">
        <v>3.4400692999999999E-6</v>
      </c>
      <c r="AVF38" s="133">
        <v>5.7155359999999999E-6</v>
      </c>
      <c r="AVG38" s="133">
        <v>9.2850550000000005E-6</v>
      </c>
      <c r="AVH38" s="133">
        <v>1.4736661000000001E-5</v>
      </c>
      <c r="AVI38" s="133">
        <v>2.2832643E-5</v>
      </c>
      <c r="AVJ38" s="133">
        <v>3.4506345000000002E-5</v>
      </c>
      <c r="AVK38" s="133">
        <v>5.0828872000000001E-5</v>
      </c>
      <c r="AVL38" s="133">
        <v>7.2899215999999999E-5</v>
      </c>
      <c r="AVM38" s="133">
        <v>1.0185362E-4</v>
      </c>
      <c r="AVN38" s="133">
        <v>1.3836139E-4</v>
      </c>
      <c r="AVO38" s="133">
        <v>1.8200527000000001E-4</v>
      </c>
      <c r="AVP38" s="133">
        <v>2.3205338E-4</v>
      </c>
      <c r="AVQ38" s="133">
        <v>2.8715613999999998E-4</v>
      </c>
      <c r="AVR38" s="133">
        <v>3.4506633999999999E-4</v>
      </c>
      <c r="AVS38" s="133">
        <v>4.0258577999999998E-4</v>
      </c>
      <c r="AVT38" s="133">
        <v>4.5509275999999998E-4</v>
      </c>
      <c r="AVU38" s="133">
        <v>4.9811240000000002E-4</v>
      </c>
      <c r="AVV38" s="133">
        <v>5.2772989999999998E-4</v>
      </c>
      <c r="AVW38" s="133">
        <v>5.4106895999999998E-4</v>
      </c>
      <c r="AVX38" s="133">
        <v>5.3684920000000001E-4</v>
      </c>
      <c r="AVY38" s="133">
        <v>5.1553920000000004E-4</v>
      </c>
      <c r="AVZ38" s="133">
        <v>4.7920926999999998E-4</v>
      </c>
      <c r="AWA38" s="133">
        <v>4.3158139999999997E-4</v>
      </c>
      <c r="AWB38" s="133">
        <v>3.7685319999999998E-4</v>
      </c>
      <c r="AWC38" s="133">
        <v>3.1935201999999999E-4</v>
      </c>
      <c r="AWD38" s="133">
        <v>2.6298914000000002E-4</v>
      </c>
      <c r="AWE38" s="133">
        <v>2.1069274000000001E-4</v>
      </c>
      <c r="AWF38" s="133">
        <v>1.6416036E-4</v>
      </c>
      <c r="AWG38" s="133">
        <v>1.2454881999999999E-4</v>
      </c>
      <c r="AWH38" s="133">
        <v>9.2127510000000003E-5</v>
      </c>
      <c r="AWI38" s="133">
        <v>6.6492299999999994E-5</v>
      </c>
      <c r="AWJ38" s="133">
        <v>4.6866821999999997E-5</v>
      </c>
      <c r="AWK38" s="133">
        <v>3.2287640000000002E-5</v>
      </c>
      <c r="AWL38" s="133">
        <v>2.1759334999999999E-5</v>
      </c>
      <c r="AWM38" s="133">
        <v>1.4358126E-5</v>
      </c>
      <c r="AWN38" s="133">
        <v>9.2897190000000005E-6</v>
      </c>
      <c r="AWO38" s="133">
        <v>5.9139350000000002E-6</v>
      </c>
      <c r="AWP38" s="133">
        <v>3.7489024E-6</v>
      </c>
      <c r="AWQ38" s="133">
        <v>2.4673713999999999E-6</v>
      </c>
      <c r="AWR38" s="133">
        <v>1.7103510999999998E-8</v>
      </c>
      <c r="AWS38" s="133">
        <v>3.4024925000000001E-8</v>
      </c>
      <c r="AWT38" s="133">
        <v>6.4484370000000002E-8</v>
      </c>
      <c r="AWU38" s="133">
        <v>1.18304996E-7</v>
      </c>
      <c r="AWV38" s="133">
        <v>2.1173057999999999E-7</v>
      </c>
      <c r="AWW38" s="133">
        <v>3.7078746E-7</v>
      </c>
      <c r="AWX38" s="133">
        <v>6.3594273999999995E-7</v>
      </c>
      <c r="AWY38" s="133">
        <v>1.068155E-6</v>
      </c>
      <c r="AWZ38" s="133">
        <v>1.7561487000000001E-6</v>
      </c>
      <c r="AXA38" s="133">
        <v>2.8242962E-6</v>
      </c>
      <c r="AXB38" s="133">
        <v>4.4398484999999996E-6</v>
      </c>
      <c r="AXC38" s="133">
        <v>6.8172994000000003E-6</v>
      </c>
      <c r="AXD38" s="133">
        <v>1.0216668000000001E-5</v>
      </c>
      <c r="AXE38" s="133">
        <v>1.4931917999999999E-5</v>
      </c>
      <c r="AXF38" s="133">
        <v>2.1264910000000001E-5</v>
      </c>
      <c r="AXG38" s="133">
        <v>2.9490779000000002E-5</v>
      </c>
      <c r="AXH38" s="133">
        <v>3.9782159999999997E-5</v>
      </c>
      <c r="AXI38" s="133">
        <v>5.2126143E-5</v>
      </c>
      <c r="AXJ38" s="133">
        <v>6.6315999999999993E-5</v>
      </c>
      <c r="AXK38" s="133">
        <v>8.1943660000000003E-5</v>
      </c>
      <c r="AXL38" s="133">
        <v>9.8350210000000006E-5</v>
      </c>
      <c r="AXM38" s="133">
        <v>1.1460768E-4</v>
      </c>
      <c r="AXN38" s="133">
        <v>1.2955038999999999E-4</v>
      </c>
      <c r="AXO38" s="133">
        <v>1.4196327999999999E-4</v>
      </c>
      <c r="AXP38" s="133">
        <v>1.5074970000000001E-4</v>
      </c>
      <c r="AXQ38" s="133">
        <v>1.5508776000000001E-4</v>
      </c>
      <c r="AXR38" s="133">
        <v>1.5456743E-4</v>
      </c>
      <c r="AXS38" s="133">
        <v>1.4925269999999999E-4</v>
      </c>
      <c r="AXT38" s="133">
        <v>1.3966852999999999E-4</v>
      </c>
      <c r="AXU38" s="133">
        <v>1.2672922E-4</v>
      </c>
      <c r="AXV38" s="133">
        <v>1.1156492E-4</v>
      </c>
      <c r="AXW38" s="133">
        <v>9.5366799999999996E-5</v>
      </c>
      <c r="AXX38" s="133">
        <v>7.9227330000000002E-5</v>
      </c>
      <c r="AXY38" s="133">
        <v>6.4018670000000002E-5</v>
      </c>
      <c r="AXZ38" s="133">
        <v>5.0342690000000001E-5</v>
      </c>
      <c r="AYA38" s="133">
        <v>3.8559636000000001E-5</v>
      </c>
      <c r="AYB38" s="133">
        <v>2.8793636E-5</v>
      </c>
      <c r="AYC38" s="133">
        <v>2.0979737999999999E-5</v>
      </c>
      <c r="AYD38" s="133">
        <v>1.4928352E-5</v>
      </c>
      <c r="AYE38" s="133">
        <v>1.0382156999999999E-5</v>
      </c>
      <c r="AYF38" s="133">
        <v>7.0629803000000001E-6</v>
      </c>
      <c r="AYG38" s="133">
        <v>4.704615E-6</v>
      </c>
      <c r="AYH38" s="133">
        <v>3.0730635E-6</v>
      </c>
      <c r="AYI38" s="133">
        <v>1.9764050000000002E-6</v>
      </c>
      <c r="AYJ38" s="133">
        <v>1.2670021000000001E-6</v>
      </c>
      <c r="AYK38" s="133">
        <v>8.2981744999999996E-7</v>
      </c>
      <c r="AYL38" s="133">
        <v>5.5515335E-9</v>
      </c>
      <c r="AYM38" s="133">
        <v>1.1016466E-8</v>
      </c>
      <c r="AYN38" s="133">
        <v>2.073586E-8</v>
      </c>
      <c r="AYO38" s="133">
        <v>3.7699220000000003E-8</v>
      </c>
      <c r="AYP38" s="133">
        <v>6.6790299999999994E-8</v>
      </c>
      <c r="AYQ38" s="133">
        <v>1.1573485E-7</v>
      </c>
      <c r="AYR38" s="133">
        <v>1.9639565000000001E-7</v>
      </c>
      <c r="AYS38" s="133">
        <v>3.2642293000000002E-7</v>
      </c>
      <c r="AYT38" s="133">
        <v>5.3120509999999996E-7</v>
      </c>
      <c r="AYU38" s="133">
        <v>8.4592169999999997E-7</v>
      </c>
      <c r="AYV38" s="133">
        <v>1.3173474000000001E-6</v>
      </c>
      <c r="AYW38" s="133">
        <v>2.0047828000000001E-6</v>
      </c>
      <c r="AYX38" s="133">
        <v>2.9793005000000001E-6</v>
      </c>
      <c r="AYY38" s="133">
        <v>4.3202749999999999E-6</v>
      </c>
      <c r="AYZ38" s="133">
        <v>6.1082882999999999E-6</v>
      </c>
      <c r="AZA38" s="133">
        <v>8.4143039999999993E-6</v>
      </c>
      <c r="AZB38" s="133">
        <v>1.12837915E-5</v>
      </c>
      <c r="AZC38" s="133">
        <v>1.4719151000000001E-5</v>
      </c>
      <c r="AZD38" s="133">
        <v>1.8667482000000001E-5</v>
      </c>
      <c r="AZE38" s="133">
        <v>2.3013346000000001E-5</v>
      </c>
      <c r="AZF38" s="133">
        <v>2.7571441E-5</v>
      </c>
      <c r="AZG38" s="133">
        <v>3.208729E-5</v>
      </c>
      <c r="AZH38" s="133">
        <v>3.6253983000000002E-5</v>
      </c>
      <c r="AZI38" s="133">
        <v>3.9747969999999997E-5</v>
      </c>
      <c r="AZJ38" s="133">
        <v>4.2272740000000002E-5</v>
      </c>
      <c r="AZK38" s="133">
        <v>4.3600982999999998E-5</v>
      </c>
      <c r="AZL38" s="133">
        <v>4.3610747999999997E-5</v>
      </c>
      <c r="AZM38" s="133">
        <v>4.2304759999999999E-5</v>
      </c>
      <c r="AZN38" s="133">
        <v>3.9809092000000003E-5</v>
      </c>
      <c r="AZO38" s="133">
        <v>3.6353560000000001E-5</v>
      </c>
      <c r="AZP38" s="133">
        <v>3.2233390000000001E-5</v>
      </c>
      <c r="AZQ38" s="133">
        <v>2.7767352E-5</v>
      </c>
      <c r="AZR38" s="133">
        <v>2.3256195999999998E-5</v>
      </c>
      <c r="AZS38" s="133">
        <v>1.8950466000000001E-5</v>
      </c>
      <c r="AZT38" s="133">
        <v>1.5033946500000001E-5</v>
      </c>
      <c r="AZU38" s="133">
        <v>1.1620539999999999E-5</v>
      </c>
      <c r="AZV38" s="133">
        <v>8.7584450000000005E-6</v>
      </c>
      <c r="AZW38" s="133">
        <v>6.4420373999999996E-6</v>
      </c>
      <c r="AZX38" s="133">
        <v>4.6276896000000001E-6</v>
      </c>
      <c r="AZY38" s="133">
        <v>3.2493174E-6</v>
      </c>
      <c r="AZZ38" s="133">
        <v>2.2318062999999999E-6</v>
      </c>
      <c r="BAA38" s="133">
        <v>1.5009527000000001E-6</v>
      </c>
      <c r="BAB38" s="133">
        <v>9.8994579999999995E-7</v>
      </c>
      <c r="BAC38" s="133">
        <v>6.4289344000000005E-7</v>
      </c>
      <c r="BAD38" s="133">
        <v>4.1615157999999999E-7</v>
      </c>
      <c r="BAE38" s="133">
        <v>2.7718124E-7</v>
      </c>
      <c r="BAF38" s="133">
        <v>2.1435538000000001E-9</v>
      </c>
      <c r="BAG38" s="133">
        <v>4.2437570000000001E-9</v>
      </c>
      <c r="BAH38" s="133">
        <v>7.933273E-9</v>
      </c>
      <c r="BAI38" s="133">
        <v>1.4291679E-8</v>
      </c>
      <c r="BAJ38" s="133">
        <v>2.5060737000000001E-8</v>
      </c>
      <c r="BAK38" s="133">
        <v>4.2959775999999997E-8</v>
      </c>
      <c r="BAL38" s="133">
        <v>7.211016E-8</v>
      </c>
      <c r="BAM38" s="133">
        <v>1.1856569400000001E-7</v>
      </c>
      <c r="BAN38" s="133">
        <v>1.9092454E-7</v>
      </c>
      <c r="BAO38" s="133">
        <v>3.0095467E-7</v>
      </c>
      <c r="BAP38" s="133">
        <v>4.6411025999999998E-7</v>
      </c>
      <c r="BAQ38" s="133">
        <v>6.9974559999999998E-7</v>
      </c>
      <c r="BAR38" s="133">
        <v>1.0307775000000001E-6</v>
      </c>
      <c r="BAS38" s="133">
        <v>1.4824859000000001E-6</v>
      </c>
      <c r="BAT38" s="133">
        <v>2.0802272E-6</v>
      </c>
      <c r="BAU38" s="133">
        <v>2.8459679999999999E-6</v>
      </c>
      <c r="BAV38" s="133">
        <v>3.7936745E-6</v>
      </c>
      <c r="BAW38" s="133">
        <v>4.9241808E-6</v>
      </c>
      <c r="BAX38" s="133">
        <v>6.220599E-6</v>
      </c>
      <c r="BAY38" s="133">
        <v>7.6451780000000008E-6</v>
      </c>
      <c r="BAZ38" s="133">
        <v>9.1376105000000008E-6</v>
      </c>
      <c r="BBA38" s="133">
        <v>1.0616532999999999E-5</v>
      </c>
      <c r="BBB38" s="133">
        <v>1.1985252000000001E-5</v>
      </c>
      <c r="BBC38" s="133">
        <v>1.3141891000000001E-5</v>
      </c>
      <c r="BBD38" s="133">
        <v>1.3992221E-5</v>
      </c>
      <c r="BBE38" s="133">
        <v>1.4462685E-5</v>
      </c>
      <c r="BBF38" s="133">
        <v>1.4511648E-5</v>
      </c>
      <c r="BBG38" s="133">
        <v>1.4135716E-5</v>
      </c>
      <c r="BBH38" s="133">
        <v>1.3370057999999999E-5</v>
      </c>
      <c r="BBI38" s="133">
        <v>1.2282929999999999E-5</v>
      </c>
      <c r="BBJ38" s="133">
        <v>1.0964915999999999E-5</v>
      </c>
      <c r="BBK38" s="133">
        <v>9.5162395000000002E-6</v>
      </c>
      <c r="BBL38" s="133">
        <v>8.0340814999999993E-6</v>
      </c>
      <c r="BBM38" s="133">
        <v>6.6021393999999996E-6</v>
      </c>
      <c r="BBN38" s="133">
        <v>5.2843460000000004E-6</v>
      </c>
      <c r="BBO38" s="133">
        <v>4.1224453000000001E-6</v>
      </c>
      <c r="BBP38" s="133">
        <v>3.1368115E-6</v>
      </c>
      <c r="BBQ38" s="133">
        <v>2.3297599999999999E-6</v>
      </c>
      <c r="BBR38" s="133">
        <v>1.6902337E-6</v>
      </c>
      <c r="BBS38" s="133">
        <v>1.1987196E-6</v>
      </c>
      <c r="BBT38" s="133">
        <v>8.3168594999999998E-7</v>
      </c>
      <c r="BBU38" s="133">
        <v>5.6504563999999995E-7</v>
      </c>
      <c r="BBV38" s="133">
        <v>3.7657298E-7</v>
      </c>
      <c r="BBW38" s="133">
        <v>2.4751432000000002E-7</v>
      </c>
      <c r="BBX38" s="133">
        <v>1.6414701E-7</v>
      </c>
      <c r="BBY38" s="133">
        <v>1.218872E-7</v>
      </c>
    </row>
    <row r="39" spans="1:1429" ht="7.5" customHeight="1" x14ac:dyDescent="0.15">
      <c r="A39" s="115"/>
      <c r="B39" s="115"/>
      <c r="C39" s="115"/>
      <c r="D39" s="117"/>
      <c r="E39" s="117"/>
      <c r="F39" s="117"/>
      <c r="G39" s="117"/>
      <c r="H39" s="117"/>
      <c r="I39" s="117"/>
      <c r="J39" s="117"/>
      <c r="K39" s="117"/>
      <c r="L39" s="117"/>
      <c r="M39" s="117"/>
      <c r="N39" s="117"/>
      <c r="O39" s="117"/>
      <c r="P39" s="117"/>
      <c r="Q39" s="117"/>
      <c r="R39" s="117"/>
      <c r="S39" s="117"/>
      <c r="T39" s="117"/>
      <c r="U39" s="117"/>
      <c r="V39" s="117"/>
      <c r="W39" s="117"/>
      <c r="X39" s="117"/>
      <c r="Y39" s="117"/>
      <c r="Z39" s="117"/>
      <c r="AA39" s="117"/>
      <c r="AB39" s="117"/>
      <c r="AC39" s="117"/>
      <c r="AD39" s="117"/>
      <c r="AE39" s="117"/>
      <c r="AF39" s="117"/>
      <c r="AG39" s="117"/>
      <c r="AH39" s="117"/>
      <c r="AI39" s="117"/>
      <c r="AJ39" s="117"/>
      <c r="AK39" s="117"/>
      <c r="AL39" s="117"/>
      <c r="AM39" s="117"/>
      <c r="AN39" s="117"/>
      <c r="AO39" s="117"/>
      <c r="AP39" s="117"/>
      <c r="AQ39" s="117"/>
      <c r="AR39" s="117"/>
      <c r="AS39" s="117"/>
      <c r="AT39" s="117"/>
      <c r="AU39" s="117"/>
      <c r="AV39" s="117"/>
      <c r="AW39" s="117"/>
      <c r="AX39" s="115"/>
      <c r="AY39" s="115"/>
      <c r="AZ39" s="115"/>
      <c r="BA39" s="115"/>
      <c r="BB39" s="115"/>
      <c r="BC39" s="115"/>
      <c r="BD39" s="115"/>
      <c r="BE39" s="115"/>
      <c r="BF39" s="115"/>
      <c r="BG39" s="115"/>
      <c r="BH39" s="115"/>
      <c r="BI39" s="115"/>
      <c r="BJ39" s="115"/>
      <c r="BK39" s="115"/>
      <c r="BL39" s="115"/>
      <c r="BM39" s="115"/>
      <c r="BN39" s="115"/>
      <c r="BO39" s="115"/>
      <c r="BP39" s="115"/>
      <c r="BQ39" s="115"/>
      <c r="BR39" s="115"/>
      <c r="BS39" s="115"/>
      <c r="BT39" s="115"/>
      <c r="BU39" s="115"/>
      <c r="BV39" s="115"/>
      <c r="BW39" s="115"/>
      <c r="BX39" s="115"/>
      <c r="BY39" s="115"/>
      <c r="BZ39" s="115"/>
      <c r="CA39" s="115"/>
      <c r="CB39" s="115"/>
      <c r="CC39" s="115"/>
      <c r="CD39" s="115"/>
      <c r="CE39" s="115"/>
      <c r="CF39" s="115"/>
      <c r="CG39" s="115"/>
      <c r="CH39" s="115"/>
      <c r="CI39" s="115"/>
      <c r="CJ39" s="115"/>
      <c r="CK39" s="115"/>
      <c r="CL39" s="115"/>
      <c r="CM39" s="115"/>
      <c r="CN39" s="115"/>
      <c r="CO39" s="115"/>
      <c r="CP39" s="115"/>
      <c r="CQ39" s="115"/>
      <c r="CR39" s="115"/>
    </row>
    <row r="40" spans="1:1429" ht="7.5" customHeight="1" x14ac:dyDescent="0.15">
      <c r="A40" s="115"/>
      <c r="B40" s="116">
        <f>BC40</f>
        <v>46.457782999999999</v>
      </c>
      <c r="C40" s="119">
        <f>H40</f>
        <v>706</v>
      </c>
      <c r="D40" s="117" t="s">
        <v>162</v>
      </c>
      <c r="E40" s="117"/>
      <c r="F40" s="117">
        <v>16</v>
      </c>
      <c r="G40" s="117">
        <v>16</v>
      </c>
      <c r="H40" s="117">
        <f>INDEX(D42:AW72,F40,G40)</f>
        <v>706</v>
      </c>
      <c r="I40" s="117"/>
      <c r="J40" s="117"/>
      <c r="K40" s="117"/>
      <c r="L40" s="117"/>
      <c r="M40" s="117"/>
      <c r="N40" s="117"/>
      <c r="O40" s="117"/>
      <c r="P40" s="117"/>
      <c r="Q40" s="117"/>
      <c r="R40" s="117"/>
      <c r="S40" s="117"/>
      <c r="T40" s="117"/>
      <c r="U40" s="117"/>
      <c r="V40" s="117"/>
      <c r="W40" s="117"/>
      <c r="X40" s="117"/>
      <c r="Y40" s="117"/>
      <c r="Z40" s="117"/>
      <c r="AA40" s="117"/>
      <c r="AB40" s="117"/>
      <c r="AC40" s="117"/>
      <c r="AD40" s="117"/>
      <c r="AE40" s="117"/>
      <c r="AF40" s="117"/>
      <c r="AG40" s="117"/>
      <c r="AH40" s="117"/>
      <c r="AI40" s="117"/>
      <c r="AJ40" s="117"/>
      <c r="AK40" s="117"/>
      <c r="AL40" s="117"/>
      <c r="AM40" s="117"/>
      <c r="AN40" s="117"/>
      <c r="AO40" s="117"/>
      <c r="AP40" s="117"/>
      <c r="AQ40" s="117"/>
      <c r="AR40" s="117"/>
      <c r="AS40" s="117"/>
      <c r="AT40" s="117"/>
      <c r="AU40" s="117"/>
      <c r="AV40" s="117"/>
      <c r="AW40" s="117"/>
      <c r="AX40" s="115"/>
      <c r="AY40" s="117" t="s">
        <v>163</v>
      </c>
      <c r="AZ40" s="115"/>
      <c r="BA40" s="117">
        <v>16</v>
      </c>
      <c r="BB40" s="117">
        <v>16</v>
      </c>
      <c r="BC40" s="117">
        <f>INDEX(AY42:CR72,BA40,BB40)</f>
        <v>46.457782999999999</v>
      </c>
      <c r="BD40" s="115"/>
      <c r="BE40" s="115"/>
      <c r="BF40" s="115"/>
      <c r="BG40" s="115"/>
      <c r="BH40" s="115"/>
      <c r="BI40" s="115"/>
      <c r="BJ40" s="115"/>
      <c r="BK40" s="115"/>
      <c r="BL40" s="115"/>
      <c r="BM40" s="115"/>
      <c r="BN40" s="115"/>
      <c r="BO40" s="115"/>
      <c r="BP40" s="115"/>
      <c r="BQ40" s="115"/>
      <c r="BR40" s="115"/>
      <c r="BS40" s="115"/>
      <c r="BT40" s="115"/>
      <c r="BU40" s="115"/>
      <c r="BV40" s="115"/>
      <c r="BW40" s="115"/>
      <c r="BX40" s="115"/>
      <c r="BY40" s="115"/>
      <c r="BZ40" s="115"/>
      <c r="CA40" s="115"/>
      <c r="CB40" s="115"/>
      <c r="CC40" s="115"/>
      <c r="CD40" s="115"/>
      <c r="CE40" s="115"/>
      <c r="CF40" s="115"/>
      <c r="CG40" s="115"/>
      <c r="CH40" s="115"/>
      <c r="CI40" s="115"/>
      <c r="CJ40" s="115"/>
      <c r="CK40" s="115"/>
      <c r="CL40" s="115"/>
      <c r="CM40" s="115"/>
      <c r="CN40" s="115"/>
      <c r="CO40" s="115"/>
      <c r="CP40" s="115"/>
      <c r="CQ40" s="115"/>
      <c r="CR40" s="115"/>
      <c r="CV40" s="88">
        <f>COUNT(CV42:CV66)</f>
        <v>25</v>
      </c>
      <c r="CW40" s="88">
        <f>MAX(CW42:CW66)</f>
        <v>365</v>
      </c>
    </row>
    <row r="42" spans="1:1429" ht="7.5" customHeight="1" x14ac:dyDescent="0.15">
      <c r="A42" s="115">
        <f t="shared" ref="A42:A52" si="23">C4</f>
        <v>0</v>
      </c>
      <c r="B42" s="115">
        <v>1</v>
      </c>
      <c r="C42" s="118">
        <v>46</v>
      </c>
      <c r="D42" s="120">
        <f>B42</f>
        <v>1</v>
      </c>
      <c r="E42" s="121">
        <f>D42+1</f>
        <v>2</v>
      </c>
      <c r="F42" s="121">
        <f t="shared" ref="F42:AW42" si="24">E42+1</f>
        <v>3</v>
      </c>
      <c r="G42" s="121">
        <f t="shared" si="24"/>
        <v>4</v>
      </c>
      <c r="H42" s="121">
        <f t="shared" si="24"/>
        <v>5</v>
      </c>
      <c r="I42" s="121">
        <f t="shared" si="24"/>
        <v>6</v>
      </c>
      <c r="J42" s="121">
        <f t="shared" si="24"/>
        <v>7</v>
      </c>
      <c r="K42" s="121">
        <f t="shared" si="24"/>
        <v>8</v>
      </c>
      <c r="L42" s="121">
        <f t="shared" si="24"/>
        <v>9</v>
      </c>
      <c r="M42" s="121">
        <f t="shared" si="24"/>
        <v>10</v>
      </c>
      <c r="N42" s="121">
        <f t="shared" si="24"/>
        <v>11</v>
      </c>
      <c r="O42" s="121">
        <f t="shared" si="24"/>
        <v>12</v>
      </c>
      <c r="P42" s="121">
        <f t="shared" si="24"/>
        <v>13</v>
      </c>
      <c r="Q42" s="121">
        <f t="shared" si="24"/>
        <v>14</v>
      </c>
      <c r="R42" s="121">
        <f t="shared" si="24"/>
        <v>15</v>
      </c>
      <c r="S42" s="121">
        <f t="shared" si="24"/>
        <v>16</v>
      </c>
      <c r="T42" s="121">
        <f t="shared" si="24"/>
        <v>17</v>
      </c>
      <c r="U42" s="121">
        <f t="shared" si="24"/>
        <v>18</v>
      </c>
      <c r="V42" s="121">
        <f t="shared" si="24"/>
        <v>19</v>
      </c>
      <c r="W42" s="121">
        <f t="shared" si="24"/>
        <v>20</v>
      </c>
      <c r="X42" s="121">
        <f t="shared" si="24"/>
        <v>21</v>
      </c>
      <c r="Y42" s="121">
        <f t="shared" si="24"/>
        <v>22</v>
      </c>
      <c r="Z42" s="121">
        <f t="shared" si="24"/>
        <v>23</v>
      </c>
      <c r="AA42" s="121">
        <f t="shared" si="24"/>
        <v>24</v>
      </c>
      <c r="AB42" s="121">
        <f t="shared" si="24"/>
        <v>25</v>
      </c>
      <c r="AC42" s="121">
        <f t="shared" si="24"/>
        <v>26</v>
      </c>
      <c r="AD42" s="121">
        <f t="shared" si="24"/>
        <v>27</v>
      </c>
      <c r="AE42" s="121">
        <f t="shared" si="24"/>
        <v>28</v>
      </c>
      <c r="AF42" s="121">
        <f t="shared" si="24"/>
        <v>29</v>
      </c>
      <c r="AG42" s="121">
        <f t="shared" si="24"/>
        <v>30</v>
      </c>
      <c r="AH42" s="121">
        <f t="shared" si="24"/>
        <v>31</v>
      </c>
      <c r="AI42" s="121">
        <f t="shared" si="24"/>
        <v>32</v>
      </c>
      <c r="AJ42" s="121">
        <f t="shared" si="24"/>
        <v>33</v>
      </c>
      <c r="AK42" s="121">
        <f t="shared" si="24"/>
        <v>34</v>
      </c>
      <c r="AL42" s="121">
        <f t="shared" si="24"/>
        <v>35</v>
      </c>
      <c r="AM42" s="121">
        <f t="shared" si="24"/>
        <v>36</v>
      </c>
      <c r="AN42" s="121">
        <f t="shared" si="24"/>
        <v>37</v>
      </c>
      <c r="AO42" s="121">
        <f t="shared" si="24"/>
        <v>38</v>
      </c>
      <c r="AP42" s="121">
        <f t="shared" si="24"/>
        <v>39</v>
      </c>
      <c r="AQ42" s="121">
        <f t="shared" si="24"/>
        <v>40</v>
      </c>
      <c r="AR42" s="121">
        <f t="shared" si="24"/>
        <v>41</v>
      </c>
      <c r="AS42" s="121">
        <f t="shared" si="24"/>
        <v>42</v>
      </c>
      <c r="AT42" s="121">
        <f t="shared" si="24"/>
        <v>43</v>
      </c>
      <c r="AU42" s="121">
        <f t="shared" si="24"/>
        <v>44</v>
      </c>
      <c r="AV42" s="121">
        <f t="shared" si="24"/>
        <v>45</v>
      </c>
      <c r="AW42" s="121">
        <f t="shared" si="24"/>
        <v>46</v>
      </c>
      <c r="AY42" s="112">
        <f>INDEX($D$38:$BBY$38,1,D42)</f>
        <v>2.1642747999999999E-9</v>
      </c>
      <c r="AZ42" s="112">
        <f t="shared" ref="AZ42:AZ72" si="25">INDEX($D$38:$BBY$38,1,E42)</f>
        <v>4.2822940000000001E-9</v>
      </c>
      <c r="BA42" s="112">
        <f t="shared" ref="BA42:BA72" si="26">INDEX($D$38:$BBY$38,1,F42)</f>
        <v>8.0004073999999997E-9</v>
      </c>
      <c r="BB42" s="112">
        <f t="shared" ref="BB42:BB72" si="27">INDEX($D$38:$BBY$38,1,G42)</f>
        <v>1.44034615E-8</v>
      </c>
      <c r="BC42" s="112">
        <f t="shared" ref="BC42:BC72" si="28">INDEX($D$38:$BBY$38,1,H42)</f>
        <v>2.5240643E-8</v>
      </c>
      <c r="BD42" s="112">
        <f t="shared" ref="BD42:BD72" si="29">INDEX($D$38:$BBY$38,1,I42)</f>
        <v>4.3241109999999999E-8</v>
      </c>
      <c r="BE42" s="112">
        <f t="shared" ref="BE42:BE72" si="30">INDEX($D$38:$BBY$38,1,J42)</f>
        <v>7.2538269999999997E-8</v>
      </c>
      <c r="BF42" s="112">
        <f t="shared" ref="BF42:BF72" si="31">INDEX($D$38:$BBY$38,1,K42)</f>
        <v>1.1920022E-7</v>
      </c>
      <c r="BG42" s="112">
        <f t="shared" ref="BG42:BG72" si="32">INDEX($D$38:$BBY$38,1,L42)</f>
        <v>1.9184038999999999E-7</v>
      </c>
      <c r="BH42" s="112">
        <f t="shared" ref="BH42:BH72" si="33">INDEX($D$38:$BBY$38,1,M42)</f>
        <v>3.0224110000000001E-7</v>
      </c>
      <c r="BI42" s="112">
        <f t="shared" ref="BI42:BI72" si="34">INDEX($D$38:$BBY$38,1,N42)</f>
        <v>4.6586674999999999E-7</v>
      </c>
      <c r="BJ42" s="112">
        <f t="shared" ref="BJ42:BJ72" si="35">INDEX($D$38:$BBY$38,1,O42)</f>
        <v>7.0207560000000002E-7</v>
      </c>
      <c r="BK42" s="112">
        <f t="shared" ref="BK42:BK72" si="36">INDEX($D$38:$BBY$38,1,P42)</f>
        <v>1.0337731E-6</v>
      </c>
      <c r="BL42" s="112">
        <f t="shared" ref="BL42:BL72" si="37">INDEX($D$38:$BBY$38,1,Q42)</f>
        <v>1.4862189999999999E-6</v>
      </c>
      <c r="BM42" s="112">
        <f t="shared" ref="BM42:BM72" si="38">INDEX($D$38:$BBY$38,1,R42)</f>
        <v>2.0847366999999999E-6</v>
      </c>
      <c r="BN42" s="112">
        <f t="shared" ref="BN42:BN72" si="39">INDEX($D$38:$BBY$38,1,S42)</f>
        <v>2.8512368E-6</v>
      </c>
      <c r="BO42" s="112">
        <f t="shared" ref="BO42:BO72" si="40">INDEX($D$38:$BBY$38,1,T42)</f>
        <v>3.7996151000000002E-6</v>
      </c>
      <c r="BP42" s="112">
        <f t="shared" ref="BP42:BP72" si="41">INDEX($D$38:$BBY$38,1,U42)</f>
        <v>4.9306279999999998E-6</v>
      </c>
      <c r="BQ42" s="112">
        <f t="shared" ref="BQ42:BQ72" si="42">INDEX($D$38:$BBY$38,1,V42)</f>
        <v>6.2273310000000003E-6</v>
      </c>
      <c r="BR42" s="112">
        <f t="shared" ref="BR42:BR72" si="43">INDEX($D$38:$BBY$38,1,W42)</f>
        <v>7.6518929999999996E-6</v>
      </c>
      <c r="BS42" s="112">
        <f t="shared" ref="BS42:BS72" si="44">INDEX($D$38:$BBY$38,1,X42)</f>
        <v>9.1439939999999994E-6</v>
      </c>
      <c r="BT42" s="112">
        <f t="shared" ref="BT42:BT72" si="45">INDEX($D$38:$BBY$38,1,Y42)</f>
        <v>1.0622257000000001E-5</v>
      </c>
      <c r="BU42" s="112">
        <f t="shared" ref="BU42:BU72" si="46">INDEX($D$38:$BBY$38,1,Z42)</f>
        <v>1.1989989E-5</v>
      </c>
      <c r="BV42" s="112">
        <f t="shared" ref="BV42:BV72" si="47">INDEX($D$38:$BBY$38,1,AA42)</f>
        <v>1.3145377999999999E-5</v>
      </c>
      <c r="BW42" s="112">
        <f t="shared" ref="BW42:BW72" si="48">INDEX($D$38:$BBY$38,1,AB42)</f>
        <v>1.3994240999999999E-5</v>
      </c>
      <c r="BX42" s="112">
        <f t="shared" ref="BX42:BX72" si="49">INDEX($D$38:$BBY$38,1,AC42)</f>
        <v>1.44631895E-5</v>
      </c>
      <c r="BY42" s="112">
        <f t="shared" ref="BY42:BY72" si="50">INDEX($D$38:$BBY$38,1,AD42)</f>
        <v>1.4510646E-5</v>
      </c>
      <c r="BZ42" s="112">
        <f t="shared" ref="BZ42:BZ72" si="51">INDEX($D$38:$BBY$38,1,AE42)</f>
        <v>1.41332985E-5</v>
      </c>
      <c r="CA42" s="112">
        <f t="shared" ref="CA42:CA72" si="52">INDEX($D$38:$BBY$38,1,AF42)</f>
        <v>1.3366474E-5</v>
      </c>
      <c r="CB42" s="112">
        <f t="shared" ref="CB42:CB72" si="53">INDEX($D$38:$BBY$38,1,AG42)</f>
        <v>1.2278413E-5</v>
      </c>
      <c r="CC42" s="112">
        <f t="shared" ref="CC42:CC72" si="54">INDEX($D$38:$BBY$38,1,AH42)</f>
        <v>1.0959772E-5</v>
      </c>
      <c r="CD42" s="112">
        <f t="shared" ref="CD42:CD72" si="55">INDEX($D$38:$BBY$38,1,AI42)</f>
        <v>9.5107860000000005E-6</v>
      </c>
      <c r="CE42" s="112">
        <f t="shared" ref="CE42:CE72" si="56">INDEX($D$38:$BBY$38,1,AJ42)</f>
        <v>8.0285719999999997E-6</v>
      </c>
      <c r="CF42" s="112">
        <f t="shared" ref="CF42:CF72" si="57">INDEX($D$38:$BBY$38,1,AK42)</f>
        <v>6.5968214999999997E-6</v>
      </c>
      <c r="CG42" s="112">
        <f t="shared" ref="CG42:CG72" si="58">INDEX($D$38:$BBY$38,1,AL42)</f>
        <v>5.2794084999999997E-6</v>
      </c>
      <c r="CH42" s="112">
        <f t="shared" ref="CH42:CH72" si="59">INDEX($D$38:$BBY$38,1,AM42)</f>
        <v>4.1180129999999999E-6</v>
      </c>
      <c r="CI42" s="112">
        <f t="shared" ref="CI42:CI72" si="60">INDEX($D$38:$BBY$38,1,AN42)</f>
        <v>3.1329570000000002E-6</v>
      </c>
      <c r="CJ42" s="112">
        <f t="shared" ref="CJ42:CJ72" si="61">INDEX($D$38:$BBY$38,1,AO42)</f>
        <v>2.3265118000000001E-6</v>
      </c>
      <c r="CK42" s="112">
        <f t="shared" ref="CK42:CK72" si="62">INDEX($D$38:$BBY$38,1,AP42)</f>
        <v>1.6875682999999999E-6</v>
      </c>
      <c r="CL42" s="112">
        <f t="shared" ref="CL42:CL72" si="63">INDEX($D$38:$BBY$38,1,AQ42)</f>
        <v>1.196588E-6</v>
      </c>
      <c r="CM42" s="112">
        <f t="shared" ref="CM42:CM72" si="64">INDEX($D$38:$BBY$38,1,AR42)</f>
        <v>8.3001700000000004E-7</v>
      </c>
      <c r="CN42" s="112">
        <f t="shared" ref="CN42:CN72" si="65">INDEX($D$38:$BBY$38,1,AS42)</f>
        <v>5.6374879999999999E-7</v>
      </c>
      <c r="CO42" s="112">
        <f t="shared" ref="CO42:CO72" si="66">INDEX($D$38:$BBY$38,1,AT42)</f>
        <v>3.7552052999999998E-7</v>
      </c>
      <c r="CP42" s="112">
        <f t="shared" ref="CP42:CP72" si="67">INDEX($D$38:$BBY$38,1,AU42)</f>
        <v>2.4645170000000001E-7</v>
      </c>
      <c r="CQ42" s="112">
        <f t="shared" ref="CQ42:CQ72" si="68">INDEX($D$38:$BBY$38,1,AV42)</f>
        <v>1.6225417E-7</v>
      </c>
      <c r="CR42" s="112">
        <f t="shared" ref="CR42:CR72" si="69">INDEX($D$38:$BBY$38,1,AW42)</f>
        <v>1.1537622400000001E-7</v>
      </c>
      <c r="CV42" s="88">
        <f>ex_03_MVT!B3</f>
        <v>0</v>
      </c>
      <c r="CW42" s="88">
        <f>ex_03_MVT!C3</f>
        <v>14.739000000000001</v>
      </c>
    </row>
    <row r="43" spans="1:1429" ht="7.5" customHeight="1" x14ac:dyDescent="0.15">
      <c r="A43" s="115">
        <f t="shared" si="23"/>
        <v>1</v>
      </c>
      <c r="B43" s="115">
        <f>B42+C$42</f>
        <v>47</v>
      </c>
      <c r="C43" s="118">
        <v>31</v>
      </c>
      <c r="D43" s="120">
        <f t="shared" ref="D43:D72" si="70">B43</f>
        <v>47</v>
      </c>
      <c r="E43" s="121">
        <f t="shared" ref="E43:AW43" si="71">D43+1</f>
        <v>48</v>
      </c>
      <c r="F43" s="121">
        <f t="shared" si="71"/>
        <v>49</v>
      </c>
      <c r="G43" s="121">
        <f t="shared" si="71"/>
        <v>50</v>
      </c>
      <c r="H43" s="121">
        <f t="shared" si="71"/>
        <v>51</v>
      </c>
      <c r="I43" s="121">
        <f t="shared" si="71"/>
        <v>52</v>
      </c>
      <c r="J43" s="121">
        <f t="shared" si="71"/>
        <v>53</v>
      </c>
      <c r="K43" s="121">
        <f t="shared" si="71"/>
        <v>54</v>
      </c>
      <c r="L43" s="121">
        <f t="shared" si="71"/>
        <v>55</v>
      </c>
      <c r="M43" s="121">
        <f t="shared" si="71"/>
        <v>56</v>
      </c>
      <c r="N43" s="121">
        <f t="shared" si="71"/>
        <v>57</v>
      </c>
      <c r="O43" s="121">
        <f t="shared" si="71"/>
        <v>58</v>
      </c>
      <c r="P43" s="121">
        <f t="shared" si="71"/>
        <v>59</v>
      </c>
      <c r="Q43" s="121">
        <f t="shared" si="71"/>
        <v>60</v>
      </c>
      <c r="R43" s="121">
        <f t="shared" si="71"/>
        <v>61</v>
      </c>
      <c r="S43" s="121">
        <f t="shared" si="71"/>
        <v>62</v>
      </c>
      <c r="T43" s="121">
        <f t="shared" si="71"/>
        <v>63</v>
      </c>
      <c r="U43" s="121">
        <f t="shared" si="71"/>
        <v>64</v>
      </c>
      <c r="V43" s="121">
        <f t="shared" si="71"/>
        <v>65</v>
      </c>
      <c r="W43" s="121">
        <f t="shared" si="71"/>
        <v>66</v>
      </c>
      <c r="X43" s="121">
        <f t="shared" si="71"/>
        <v>67</v>
      </c>
      <c r="Y43" s="121">
        <f t="shared" si="71"/>
        <v>68</v>
      </c>
      <c r="Z43" s="121">
        <f t="shared" si="71"/>
        <v>69</v>
      </c>
      <c r="AA43" s="121">
        <f t="shared" si="71"/>
        <v>70</v>
      </c>
      <c r="AB43" s="121">
        <f t="shared" si="71"/>
        <v>71</v>
      </c>
      <c r="AC43" s="121">
        <f t="shared" si="71"/>
        <v>72</v>
      </c>
      <c r="AD43" s="121">
        <f t="shared" si="71"/>
        <v>73</v>
      </c>
      <c r="AE43" s="121">
        <f t="shared" si="71"/>
        <v>74</v>
      </c>
      <c r="AF43" s="121">
        <f t="shared" si="71"/>
        <v>75</v>
      </c>
      <c r="AG43" s="121">
        <f t="shared" si="71"/>
        <v>76</v>
      </c>
      <c r="AH43" s="121">
        <f t="shared" si="71"/>
        <v>77</v>
      </c>
      <c r="AI43" s="121">
        <f t="shared" si="71"/>
        <v>78</v>
      </c>
      <c r="AJ43" s="121">
        <f t="shared" si="71"/>
        <v>79</v>
      </c>
      <c r="AK43" s="121">
        <f t="shared" si="71"/>
        <v>80</v>
      </c>
      <c r="AL43" s="121">
        <f t="shared" si="71"/>
        <v>81</v>
      </c>
      <c r="AM43" s="121">
        <f t="shared" si="71"/>
        <v>82</v>
      </c>
      <c r="AN43" s="121">
        <f t="shared" si="71"/>
        <v>83</v>
      </c>
      <c r="AO43" s="121">
        <f t="shared" si="71"/>
        <v>84</v>
      </c>
      <c r="AP43" s="121">
        <f t="shared" si="71"/>
        <v>85</v>
      </c>
      <c r="AQ43" s="121">
        <f t="shared" si="71"/>
        <v>86</v>
      </c>
      <c r="AR43" s="121">
        <f t="shared" si="71"/>
        <v>87</v>
      </c>
      <c r="AS43" s="121">
        <f t="shared" si="71"/>
        <v>88</v>
      </c>
      <c r="AT43" s="121">
        <f t="shared" si="71"/>
        <v>89</v>
      </c>
      <c r="AU43" s="121">
        <f t="shared" si="71"/>
        <v>90</v>
      </c>
      <c r="AV43" s="121">
        <f t="shared" si="71"/>
        <v>91</v>
      </c>
      <c r="AW43" s="121">
        <f t="shared" si="71"/>
        <v>92</v>
      </c>
      <c r="AY43" s="112">
        <f t="shared" ref="AY43:AY72" si="72">INDEX($D$38:$BBY$38,1,D43)</f>
        <v>5.5949930000000001E-9</v>
      </c>
      <c r="AZ43" s="112">
        <f t="shared" si="25"/>
        <v>1.10970415E-8</v>
      </c>
      <c r="BA43" s="112">
        <f t="shared" si="26"/>
        <v>2.0876489999999998E-8</v>
      </c>
      <c r="BB43" s="112">
        <f t="shared" si="27"/>
        <v>3.7934593999999998E-8</v>
      </c>
      <c r="BC43" s="112">
        <f t="shared" si="28"/>
        <v>6.7171633999999997E-8</v>
      </c>
      <c r="BD43" s="112">
        <f t="shared" si="29"/>
        <v>1.1633512E-7</v>
      </c>
      <c r="BE43" s="112">
        <f t="shared" si="30"/>
        <v>1.973146E-7</v>
      </c>
      <c r="BF43" s="112">
        <f t="shared" si="31"/>
        <v>3.2779257999999999E-7</v>
      </c>
      <c r="BG43" s="112">
        <f t="shared" si="32"/>
        <v>5.3318870000000002E-7</v>
      </c>
      <c r="BH43" s="112">
        <f t="shared" si="33"/>
        <v>8.4871203000000004E-7</v>
      </c>
      <c r="BI43" s="112">
        <f t="shared" si="34"/>
        <v>1.3211501999999999E-6</v>
      </c>
      <c r="BJ43" s="112">
        <f t="shared" si="35"/>
        <v>2.0098003E-6</v>
      </c>
      <c r="BK43" s="112">
        <f t="shared" si="36"/>
        <v>2.9856963000000002E-6</v>
      </c>
      <c r="BL43" s="112">
        <f t="shared" si="37"/>
        <v>4.3281460000000001E-6</v>
      </c>
      <c r="BM43" s="112">
        <f t="shared" si="38"/>
        <v>6.1176483999999999E-6</v>
      </c>
      <c r="BN43" s="112">
        <f t="shared" si="39"/>
        <v>8.4250330000000001E-6</v>
      </c>
      <c r="BO43" s="112">
        <f t="shared" si="40"/>
        <v>1.1295606E-5</v>
      </c>
      <c r="BP43" s="112">
        <f t="shared" si="41"/>
        <v>1.4731638E-5</v>
      </c>
      <c r="BQ43" s="112">
        <f t="shared" si="42"/>
        <v>1.8680066000000001E-5</v>
      </c>
      <c r="BR43" s="112">
        <f t="shared" si="43"/>
        <v>2.302542E-5</v>
      </c>
      <c r="BS43" s="112">
        <f t="shared" si="44"/>
        <v>2.7582351000000001E-5</v>
      </c>
      <c r="BT43" s="112">
        <f t="shared" si="45"/>
        <v>3.2096486000000002E-5</v>
      </c>
      <c r="BU43" s="112">
        <f t="shared" si="46"/>
        <v>3.6260814999999998E-5</v>
      </c>
      <c r="BV43" s="112">
        <f t="shared" si="47"/>
        <v>3.9752136E-5</v>
      </c>
      <c r="BW43" s="112">
        <f t="shared" si="48"/>
        <v>4.2273936E-5</v>
      </c>
      <c r="BX43" s="112">
        <f t="shared" si="49"/>
        <v>4.3599244000000001E-5</v>
      </c>
      <c r="BY43" s="112">
        <f t="shared" si="50"/>
        <v>4.3606233E-5</v>
      </c>
      <c r="BZ43" s="112">
        <f t="shared" si="51"/>
        <v>4.2297679999999999E-5</v>
      </c>
      <c r="CA43" s="112">
        <f t="shared" si="52"/>
        <v>3.9800055999999998E-5</v>
      </c>
      <c r="CB43" s="112">
        <f t="shared" si="53"/>
        <v>3.6343049999999998E-5</v>
      </c>
      <c r="CC43" s="112">
        <f t="shared" si="54"/>
        <v>3.2222009999999998E-5</v>
      </c>
      <c r="CD43" s="112">
        <f t="shared" si="55"/>
        <v>2.7755654E-5</v>
      </c>
      <c r="CE43" s="112">
        <f t="shared" si="56"/>
        <v>2.3244635E-5</v>
      </c>
      <c r="CF43" s="112">
        <f t="shared" si="57"/>
        <v>1.8939546999999999E-5</v>
      </c>
      <c r="CG43" s="112">
        <f t="shared" si="58"/>
        <v>1.5023987E-5</v>
      </c>
      <c r="CH43" s="112">
        <f t="shared" si="59"/>
        <v>1.1611699999999999E-5</v>
      </c>
      <c r="CI43" s="112">
        <f t="shared" si="60"/>
        <v>8.7508200000000007E-6</v>
      </c>
      <c r="CJ43" s="112">
        <f t="shared" si="61"/>
        <v>6.4356664000000002E-6</v>
      </c>
      <c r="CK43" s="112">
        <f t="shared" si="62"/>
        <v>4.6224960000000001E-6</v>
      </c>
      <c r="CL43" s="112">
        <f t="shared" si="63"/>
        <v>3.2451887E-6</v>
      </c>
      <c r="CM43" s="112">
        <f t="shared" si="64"/>
        <v>2.2285958000000002E-6</v>
      </c>
      <c r="CN43" s="112">
        <f t="shared" si="65"/>
        <v>1.4984953E-6</v>
      </c>
      <c r="CO43" s="112">
        <f t="shared" si="66"/>
        <v>9.880976000000001E-7</v>
      </c>
      <c r="CP43" s="112">
        <f t="shared" si="67"/>
        <v>6.4184906000000002E-7</v>
      </c>
      <c r="CQ43" s="112">
        <f t="shared" si="68"/>
        <v>4.1830809999999998E-7</v>
      </c>
      <c r="CR43" s="112">
        <f t="shared" si="69"/>
        <v>2.9732109999999998E-7</v>
      </c>
      <c r="CV43" s="88">
        <f>ex_03_MVT!B4</f>
        <v>1</v>
      </c>
      <c r="CW43" s="88">
        <f>ex_03_MVT!C4</f>
        <v>29.478999999999999</v>
      </c>
    </row>
    <row r="44" spans="1:1429" ht="7.5" customHeight="1" x14ac:dyDescent="0.15">
      <c r="A44" s="115">
        <f t="shared" si="23"/>
        <v>2</v>
      </c>
      <c r="B44" s="115">
        <f t="shared" ref="B44:B52" si="73">B43+C$42</f>
        <v>93</v>
      </c>
      <c r="C44" s="171">
        <f>C42*C43</f>
        <v>1426</v>
      </c>
      <c r="D44" s="120">
        <f t="shared" si="70"/>
        <v>93</v>
      </c>
      <c r="E44" s="121">
        <f t="shared" ref="E44:AW44" si="74">D44+1</f>
        <v>94</v>
      </c>
      <c r="F44" s="121">
        <f t="shared" si="74"/>
        <v>95</v>
      </c>
      <c r="G44" s="121">
        <f t="shared" si="74"/>
        <v>96</v>
      </c>
      <c r="H44" s="121">
        <f t="shared" si="74"/>
        <v>97</v>
      </c>
      <c r="I44" s="121">
        <f t="shared" si="74"/>
        <v>98</v>
      </c>
      <c r="J44" s="121">
        <f t="shared" si="74"/>
        <v>99</v>
      </c>
      <c r="K44" s="121">
        <f t="shared" si="74"/>
        <v>100</v>
      </c>
      <c r="L44" s="121">
        <f t="shared" si="74"/>
        <v>101</v>
      </c>
      <c r="M44" s="121">
        <f t="shared" si="74"/>
        <v>102</v>
      </c>
      <c r="N44" s="121">
        <f t="shared" si="74"/>
        <v>103</v>
      </c>
      <c r="O44" s="121">
        <f t="shared" si="74"/>
        <v>104</v>
      </c>
      <c r="P44" s="121">
        <f t="shared" si="74"/>
        <v>105</v>
      </c>
      <c r="Q44" s="121">
        <f t="shared" si="74"/>
        <v>106</v>
      </c>
      <c r="R44" s="121">
        <f t="shared" si="74"/>
        <v>107</v>
      </c>
      <c r="S44" s="121">
        <f t="shared" si="74"/>
        <v>108</v>
      </c>
      <c r="T44" s="121">
        <f t="shared" si="74"/>
        <v>109</v>
      </c>
      <c r="U44" s="121">
        <f t="shared" si="74"/>
        <v>110</v>
      </c>
      <c r="V44" s="121">
        <f t="shared" si="74"/>
        <v>111</v>
      </c>
      <c r="W44" s="121">
        <f t="shared" si="74"/>
        <v>112</v>
      </c>
      <c r="X44" s="121">
        <f t="shared" si="74"/>
        <v>113</v>
      </c>
      <c r="Y44" s="121">
        <f t="shared" si="74"/>
        <v>114</v>
      </c>
      <c r="Z44" s="121">
        <f t="shared" si="74"/>
        <v>115</v>
      </c>
      <c r="AA44" s="121">
        <f t="shared" si="74"/>
        <v>116</v>
      </c>
      <c r="AB44" s="121">
        <f t="shared" si="74"/>
        <v>117</v>
      </c>
      <c r="AC44" s="121">
        <f t="shared" si="74"/>
        <v>118</v>
      </c>
      <c r="AD44" s="121">
        <f t="shared" si="74"/>
        <v>119</v>
      </c>
      <c r="AE44" s="121">
        <f t="shared" si="74"/>
        <v>120</v>
      </c>
      <c r="AF44" s="121">
        <f t="shared" si="74"/>
        <v>121</v>
      </c>
      <c r="AG44" s="121">
        <f t="shared" si="74"/>
        <v>122</v>
      </c>
      <c r="AH44" s="121">
        <f t="shared" si="74"/>
        <v>123</v>
      </c>
      <c r="AI44" s="121">
        <f t="shared" si="74"/>
        <v>124</v>
      </c>
      <c r="AJ44" s="121">
        <f t="shared" si="74"/>
        <v>125</v>
      </c>
      <c r="AK44" s="121">
        <f t="shared" si="74"/>
        <v>126</v>
      </c>
      <c r="AL44" s="121">
        <f t="shared" si="74"/>
        <v>127</v>
      </c>
      <c r="AM44" s="121">
        <f t="shared" si="74"/>
        <v>128</v>
      </c>
      <c r="AN44" s="121">
        <f t="shared" si="74"/>
        <v>129</v>
      </c>
      <c r="AO44" s="121">
        <f t="shared" si="74"/>
        <v>130</v>
      </c>
      <c r="AP44" s="121">
        <f t="shared" si="74"/>
        <v>131</v>
      </c>
      <c r="AQ44" s="121">
        <f t="shared" si="74"/>
        <v>132</v>
      </c>
      <c r="AR44" s="121">
        <f t="shared" si="74"/>
        <v>133</v>
      </c>
      <c r="AS44" s="121">
        <f t="shared" si="74"/>
        <v>134</v>
      </c>
      <c r="AT44" s="121">
        <f t="shared" si="74"/>
        <v>135</v>
      </c>
      <c r="AU44" s="121">
        <f t="shared" si="74"/>
        <v>136</v>
      </c>
      <c r="AV44" s="121">
        <f t="shared" si="74"/>
        <v>137</v>
      </c>
      <c r="AW44" s="121">
        <f t="shared" si="74"/>
        <v>138</v>
      </c>
      <c r="AY44" s="112">
        <f t="shared" si="72"/>
        <v>1.7210847999999999E-8</v>
      </c>
      <c r="AZ44" s="112">
        <f t="shared" si="25"/>
        <v>3.4224093999999999E-8</v>
      </c>
      <c r="BA44" s="112">
        <f t="shared" si="26"/>
        <v>6.4833799999999999E-8</v>
      </c>
      <c r="BB44" s="112">
        <f t="shared" si="27"/>
        <v>1.1889431000000001E-7</v>
      </c>
      <c r="BC44" s="112">
        <f t="shared" si="28"/>
        <v>2.1269439E-7</v>
      </c>
      <c r="BD44" s="112">
        <f t="shared" si="29"/>
        <v>3.7231932999999999E-7</v>
      </c>
      <c r="BE44" s="112">
        <f t="shared" si="30"/>
        <v>6.3831163000000004E-7</v>
      </c>
      <c r="BF44" s="112">
        <f t="shared" si="31"/>
        <v>1.0717149000000001E-6</v>
      </c>
      <c r="BG44" s="112">
        <f t="shared" si="32"/>
        <v>1.7613383999999999E-6</v>
      </c>
      <c r="BH44" s="112">
        <f t="shared" si="33"/>
        <v>2.8316265000000001E-6</v>
      </c>
      <c r="BI44" s="112">
        <f t="shared" si="34"/>
        <v>4.4498564999999997E-6</v>
      </c>
      <c r="BJ44" s="112">
        <f t="shared" si="35"/>
        <v>6.8304739999999998E-6</v>
      </c>
      <c r="BK44" s="112">
        <f t="shared" si="36"/>
        <v>1.0233361500000001E-5</v>
      </c>
      <c r="BL44" s="112">
        <f t="shared" si="37"/>
        <v>1.4952288E-5</v>
      </c>
      <c r="BM44" s="112">
        <f t="shared" si="38"/>
        <v>2.1288903E-5</v>
      </c>
      <c r="BN44" s="112">
        <f t="shared" si="39"/>
        <v>2.9517882000000002E-5</v>
      </c>
      <c r="BO44" s="112">
        <f t="shared" si="40"/>
        <v>3.9811522999999999E-5</v>
      </c>
      <c r="BP44" s="112">
        <f t="shared" si="41"/>
        <v>5.215668E-5</v>
      </c>
      <c r="BQ44" s="112">
        <f t="shared" si="42"/>
        <v>6.6346249999999995E-5</v>
      </c>
      <c r="BR44" s="112">
        <f t="shared" si="43"/>
        <v>8.1971934999999996E-5</v>
      </c>
      <c r="BS44" s="112">
        <f t="shared" si="44"/>
        <v>9.8375089999999999E-5</v>
      </c>
      <c r="BT44" s="112">
        <f t="shared" si="45"/>
        <v>1.1462771999999999E-4</v>
      </c>
      <c r="BU44" s="112">
        <f t="shared" si="46"/>
        <v>1.2956426999999999E-4</v>
      </c>
      <c r="BV44" s="112">
        <f t="shared" si="47"/>
        <v>1.4197014000000001E-4</v>
      </c>
      <c r="BW44" s="112">
        <f t="shared" si="48"/>
        <v>1.507491E-4</v>
      </c>
      <c r="BX44" s="112">
        <f t="shared" si="49"/>
        <v>1.5508049999999999E-4</v>
      </c>
      <c r="BY44" s="112">
        <f t="shared" si="50"/>
        <v>1.5455397000000001E-4</v>
      </c>
      <c r="BZ44" s="112">
        <f t="shared" si="51"/>
        <v>1.4923376E-4</v>
      </c>
      <c r="CA44" s="112">
        <f t="shared" si="52"/>
        <v>1.3964509999999999E-4</v>
      </c>
      <c r="CB44" s="112">
        <f t="shared" si="53"/>
        <v>1.2670288999999999E-4</v>
      </c>
      <c r="CC44" s="112">
        <f t="shared" si="54"/>
        <v>1.115372E-4</v>
      </c>
      <c r="CD44" s="112">
        <f t="shared" si="55"/>
        <v>9.5338739999999999E-5</v>
      </c>
      <c r="CE44" s="112">
        <f t="shared" si="56"/>
        <v>7.9200020000000002E-5</v>
      </c>
      <c r="CF44" s="112">
        <f t="shared" si="57"/>
        <v>6.3993124000000001E-5</v>
      </c>
      <c r="CG44" s="112">
        <f t="shared" si="58"/>
        <v>5.0319579999999997E-5</v>
      </c>
      <c r="CH44" s="112">
        <f t="shared" si="59"/>
        <v>3.853932E-5</v>
      </c>
      <c r="CI44" s="112">
        <f t="shared" si="60"/>
        <v>2.8776212E-5</v>
      </c>
      <c r="CJ44" s="112">
        <f t="shared" si="61"/>
        <v>2.0965235E-5</v>
      </c>
      <c r="CK44" s="112">
        <f t="shared" si="62"/>
        <v>1.4916581E-5</v>
      </c>
      <c r="CL44" s="112">
        <f t="shared" si="63"/>
        <v>1.0372873499999999E-5</v>
      </c>
      <c r="CM44" s="112">
        <f t="shared" si="64"/>
        <v>7.0558110000000004E-6</v>
      </c>
      <c r="CN44" s="112">
        <f t="shared" si="65"/>
        <v>4.6991569999999997E-6</v>
      </c>
      <c r="CO44" s="112">
        <f t="shared" si="66"/>
        <v>3.0688718000000002E-6</v>
      </c>
      <c r="CP44" s="112">
        <f t="shared" si="67"/>
        <v>1.9731517000000001E-6</v>
      </c>
      <c r="CQ44" s="112">
        <f t="shared" si="68"/>
        <v>1.2659515000000001E-6</v>
      </c>
      <c r="CR44" s="112">
        <f t="shared" si="69"/>
        <v>8.4331620000000004E-7</v>
      </c>
      <c r="CV44" s="88">
        <f>ex_03_MVT!B5</f>
        <v>2</v>
      </c>
      <c r="CW44" s="88">
        <f>ex_03_MVT!C5</f>
        <v>44.218000000000004</v>
      </c>
    </row>
    <row r="45" spans="1:1429" ht="7.5" customHeight="1" x14ac:dyDescent="0.15">
      <c r="A45" s="115">
        <f t="shared" si="23"/>
        <v>3</v>
      </c>
      <c r="B45" s="115">
        <f t="shared" si="73"/>
        <v>139</v>
      </c>
      <c r="C45" s="115">
        <f>C44/C42</f>
        <v>31</v>
      </c>
      <c r="D45" s="120">
        <f t="shared" si="70"/>
        <v>139</v>
      </c>
      <c r="E45" s="121">
        <f t="shared" ref="E45:AW45" si="75">D45+1</f>
        <v>140</v>
      </c>
      <c r="F45" s="121">
        <f t="shared" si="75"/>
        <v>141</v>
      </c>
      <c r="G45" s="121">
        <f t="shared" si="75"/>
        <v>142</v>
      </c>
      <c r="H45" s="121">
        <f t="shared" si="75"/>
        <v>143</v>
      </c>
      <c r="I45" s="121">
        <f t="shared" si="75"/>
        <v>144</v>
      </c>
      <c r="J45" s="121">
        <f t="shared" si="75"/>
        <v>145</v>
      </c>
      <c r="K45" s="121">
        <f t="shared" si="75"/>
        <v>146</v>
      </c>
      <c r="L45" s="121">
        <f t="shared" si="75"/>
        <v>147</v>
      </c>
      <c r="M45" s="121">
        <f t="shared" si="75"/>
        <v>148</v>
      </c>
      <c r="N45" s="121">
        <f t="shared" si="75"/>
        <v>149</v>
      </c>
      <c r="O45" s="121">
        <f t="shared" si="75"/>
        <v>150</v>
      </c>
      <c r="P45" s="121">
        <f t="shared" si="75"/>
        <v>151</v>
      </c>
      <c r="Q45" s="121">
        <f t="shared" si="75"/>
        <v>152</v>
      </c>
      <c r="R45" s="121">
        <f t="shared" si="75"/>
        <v>153</v>
      </c>
      <c r="S45" s="121">
        <f t="shared" si="75"/>
        <v>154</v>
      </c>
      <c r="T45" s="121">
        <f t="shared" si="75"/>
        <v>155</v>
      </c>
      <c r="U45" s="121">
        <f t="shared" si="75"/>
        <v>156</v>
      </c>
      <c r="V45" s="121">
        <f t="shared" si="75"/>
        <v>157</v>
      </c>
      <c r="W45" s="121">
        <f t="shared" si="75"/>
        <v>158</v>
      </c>
      <c r="X45" s="121">
        <f t="shared" si="75"/>
        <v>159</v>
      </c>
      <c r="Y45" s="121">
        <f t="shared" si="75"/>
        <v>160</v>
      </c>
      <c r="Z45" s="121">
        <f t="shared" si="75"/>
        <v>161</v>
      </c>
      <c r="AA45" s="121">
        <f t="shared" si="75"/>
        <v>162</v>
      </c>
      <c r="AB45" s="121">
        <f t="shared" si="75"/>
        <v>163</v>
      </c>
      <c r="AC45" s="121">
        <f t="shared" si="75"/>
        <v>164</v>
      </c>
      <c r="AD45" s="121">
        <f t="shared" si="75"/>
        <v>165</v>
      </c>
      <c r="AE45" s="121">
        <f t="shared" si="75"/>
        <v>166</v>
      </c>
      <c r="AF45" s="121">
        <f t="shared" si="75"/>
        <v>167</v>
      </c>
      <c r="AG45" s="121">
        <f t="shared" si="75"/>
        <v>168</v>
      </c>
      <c r="AH45" s="121">
        <f t="shared" si="75"/>
        <v>169</v>
      </c>
      <c r="AI45" s="121">
        <f t="shared" si="75"/>
        <v>170</v>
      </c>
      <c r="AJ45" s="121">
        <f t="shared" si="75"/>
        <v>171</v>
      </c>
      <c r="AK45" s="121">
        <f t="shared" si="75"/>
        <v>172</v>
      </c>
      <c r="AL45" s="121">
        <f t="shared" si="75"/>
        <v>173</v>
      </c>
      <c r="AM45" s="121">
        <f t="shared" si="75"/>
        <v>174</v>
      </c>
      <c r="AN45" s="121">
        <f t="shared" si="75"/>
        <v>175</v>
      </c>
      <c r="AO45" s="121">
        <f t="shared" si="75"/>
        <v>176</v>
      </c>
      <c r="AP45" s="121">
        <f t="shared" si="75"/>
        <v>177</v>
      </c>
      <c r="AQ45" s="121">
        <f t="shared" si="75"/>
        <v>178</v>
      </c>
      <c r="AR45" s="121">
        <f t="shared" si="75"/>
        <v>179</v>
      </c>
      <c r="AS45" s="121">
        <f t="shared" si="75"/>
        <v>180</v>
      </c>
      <c r="AT45" s="121">
        <f t="shared" si="75"/>
        <v>181</v>
      </c>
      <c r="AU45" s="121">
        <f t="shared" si="75"/>
        <v>182</v>
      </c>
      <c r="AV45" s="121">
        <f t="shared" si="75"/>
        <v>183</v>
      </c>
      <c r="AW45" s="121">
        <f t="shared" si="75"/>
        <v>184</v>
      </c>
      <c r="AY45" s="112">
        <f t="shared" si="72"/>
        <v>5.201056E-8</v>
      </c>
      <c r="AZ45" s="112">
        <f t="shared" si="25"/>
        <v>1.037236E-7</v>
      </c>
      <c r="BA45" s="112">
        <f t="shared" si="26"/>
        <v>1.9792212E-7</v>
      </c>
      <c r="BB45" s="112">
        <f t="shared" si="27"/>
        <v>3.6640355000000001E-7</v>
      </c>
      <c r="BC45" s="112">
        <f t="shared" si="28"/>
        <v>6.6240153000000005E-7</v>
      </c>
      <c r="BD45" s="112">
        <f t="shared" si="29"/>
        <v>1.1723005000000001E-6</v>
      </c>
      <c r="BE45" s="112">
        <f t="shared" si="30"/>
        <v>2.0321188E-6</v>
      </c>
      <c r="BF45" s="112">
        <f t="shared" si="31"/>
        <v>3.4492407000000002E-6</v>
      </c>
      <c r="BG45" s="112">
        <f t="shared" si="32"/>
        <v>5.7289920000000003E-6</v>
      </c>
      <c r="BH45" s="112">
        <f t="shared" si="33"/>
        <v>9.3040809999999993E-6</v>
      </c>
      <c r="BI45" s="112">
        <f t="shared" si="34"/>
        <v>1.4762567E-5</v>
      </c>
      <c r="BJ45" s="112">
        <f t="shared" si="35"/>
        <v>2.2866574000000001E-5</v>
      </c>
      <c r="BK45" s="112">
        <f t="shared" si="36"/>
        <v>3.454904E-5</v>
      </c>
      <c r="BL45" s="112">
        <f t="shared" si="37"/>
        <v>5.0880390000000001E-5</v>
      </c>
      <c r="BM45" s="112">
        <f t="shared" si="38"/>
        <v>7.2959099999999997E-5</v>
      </c>
      <c r="BN45" s="112">
        <f t="shared" si="39"/>
        <v>1.0192032E-4</v>
      </c>
      <c r="BO45" s="112">
        <f t="shared" si="40"/>
        <v>1.3843252999999999E-4</v>
      </c>
      <c r="BP45" s="112">
        <f t="shared" si="41"/>
        <v>1.8207736E-4</v>
      </c>
      <c r="BQ45" s="112">
        <f t="shared" si="42"/>
        <v>2.3212309999999999E-4</v>
      </c>
      <c r="BR45" s="112">
        <f t="shared" si="43"/>
        <v>2.872199E-4</v>
      </c>
      <c r="BS45" s="112">
        <f t="shared" si="44"/>
        <v>3.4512082000000001E-4</v>
      </c>
      <c r="BT45" s="112">
        <f t="shared" si="45"/>
        <v>4.0262739999999999E-4</v>
      </c>
      <c r="BU45" s="112">
        <f t="shared" si="46"/>
        <v>4.5511784E-4</v>
      </c>
      <c r="BV45" s="112">
        <f t="shared" si="47"/>
        <v>4.9812070000000003E-4</v>
      </c>
      <c r="BW45" s="112">
        <f t="shared" si="48"/>
        <v>5.2772083999999997E-4</v>
      </c>
      <c r="BX45" s="112">
        <f t="shared" si="49"/>
        <v>5.4104480000000002E-4</v>
      </c>
      <c r="BY45" s="112">
        <f t="shared" si="50"/>
        <v>5.3681240000000004E-4</v>
      </c>
      <c r="BZ45" s="112">
        <f t="shared" si="51"/>
        <v>5.1548960000000004E-4</v>
      </c>
      <c r="CA45" s="112">
        <f t="shared" si="52"/>
        <v>4.7915084999999998E-4</v>
      </c>
      <c r="CB45" s="112">
        <f t="shared" si="53"/>
        <v>4.315182E-4</v>
      </c>
      <c r="CC45" s="112">
        <f t="shared" si="54"/>
        <v>3.7678883999999998E-4</v>
      </c>
      <c r="CD45" s="112">
        <f t="shared" si="55"/>
        <v>3.1928840000000001E-4</v>
      </c>
      <c r="CE45" s="112">
        <f t="shared" si="56"/>
        <v>2.6292790000000002E-4</v>
      </c>
      <c r="CF45" s="112">
        <f t="shared" si="57"/>
        <v>2.1063629999999999E-4</v>
      </c>
      <c r="CG45" s="112">
        <f t="shared" si="58"/>
        <v>1.6410953000000001E-4</v>
      </c>
      <c r="CH45" s="112">
        <f t="shared" si="59"/>
        <v>1.2450418000000001E-4</v>
      </c>
      <c r="CI45" s="112">
        <f t="shared" si="60"/>
        <v>9.2089439999999996E-5</v>
      </c>
      <c r="CJ45" s="112">
        <f t="shared" si="61"/>
        <v>6.6460656000000005E-5</v>
      </c>
      <c r="CK45" s="112">
        <f t="shared" si="62"/>
        <v>4.6841310000000002E-5</v>
      </c>
      <c r="CL45" s="112">
        <f t="shared" si="63"/>
        <v>3.2267619999999997E-5</v>
      </c>
      <c r="CM45" s="112">
        <f t="shared" si="64"/>
        <v>2.1744134E-5</v>
      </c>
      <c r="CN45" s="112">
        <f t="shared" si="65"/>
        <v>1.4347105000000001E-5</v>
      </c>
      <c r="CO45" s="112">
        <f t="shared" si="66"/>
        <v>9.2828369999999998E-6</v>
      </c>
      <c r="CP45" s="112">
        <f t="shared" si="67"/>
        <v>5.9134019999999996E-6</v>
      </c>
      <c r="CQ45" s="112">
        <f t="shared" si="68"/>
        <v>3.7673487E-6</v>
      </c>
      <c r="CR45" s="112">
        <f t="shared" si="69"/>
        <v>2.5691375000000002E-6</v>
      </c>
      <c r="CV45" s="88">
        <f>ex_03_MVT!B6</f>
        <v>3</v>
      </c>
      <c r="CW45" s="88">
        <f>ex_03_MVT!C6</f>
        <v>58.957999999999998</v>
      </c>
    </row>
    <row r="46" spans="1:1429" ht="3.75" customHeight="1" x14ac:dyDescent="0.15">
      <c r="A46" s="115">
        <f t="shared" si="23"/>
        <v>4</v>
      </c>
      <c r="B46" s="115">
        <f t="shared" si="73"/>
        <v>185</v>
      </c>
      <c r="C46" s="115"/>
      <c r="D46" s="120">
        <f t="shared" si="70"/>
        <v>185</v>
      </c>
      <c r="E46" s="121">
        <f t="shared" ref="E46:AW46" si="76">D46+1</f>
        <v>186</v>
      </c>
      <c r="F46" s="121">
        <f t="shared" si="76"/>
        <v>187</v>
      </c>
      <c r="G46" s="121">
        <f t="shared" si="76"/>
        <v>188</v>
      </c>
      <c r="H46" s="121">
        <f t="shared" si="76"/>
        <v>189</v>
      </c>
      <c r="I46" s="121">
        <f t="shared" si="76"/>
        <v>190</v>
      </c>
      <c r="J46" s="121">
        <f t="shared" si="76"/>
        <v>191</v>
      </c>
      <c r="K46" s="121">
        <f t="shared" si="76"/>
        <v>192</v>
      </c>
      <c r="L46" s="121">
        <f t="shared" si="76"/>
        <v>193</v>
      </c>
      <c r="M46" s="121">
        <f t="shared" si="76"/>
        <v>194</v>
      </c>
      <c r="N46" s="121">
        <f t="shared" si="76"/>
        <v>195</v>
      </c>
      <c r="O46" s="121">
        <f t="shared" si="76"/>
        <v>196</v>
      </c>
      <c r="P46" s="121">
        <f t="shared" si="76"/>
        <v>197</v>
      </c>
      <c r="Q46" s="121">
        <f t="shared" si="76"/>
        <v>198</v>
      </c>
      <c r="R46" s="121">
        <f t="shared" si="76"/>
        <v>199</v>
      </c>
      <c r="S46" s="121">
        <f t="shared" si="76"/>
        <v>200</v>
      </c>
      <c r="T46" s="121">
        <f t="shared" si="76"/>
        <v>201</v>
      </c>
      <c r="U46" s="121">
        <f t="shared" si="76"/>
        <v>202</v>
      </c>
      <c r="V46" s="121">
        <f t="shared" si="76"/>
        <v>203</v>
      </c>
      <c r="W46" s="121">
        <f t="shared" si="76"/>
        <v>204</v>
      </c>
      <c r="X46" s="121">
        <f t="shared" si="76"/>
        <v>205</v>
      </c>
      <c r="Y46" s="121">
        <f t="shared" si="76"/>
        <v>206</v>
      </c>
      <c r="Z46" s="121">
        <f t="shared" si="76"/>
        <v>207</v>
      </c>
      <c r="AA46" s="121">
        <f t="shared" si="76"/>
        <v>208</v>
      </c>
      <c r="AB46" s="121">
        <f t="shared" si="76"/>
        <v>209</v>
      </c>
      <c r="AC46" s="121">
        <f t="shared" si="76"/>
        <v>210</v>
      </c>
      <c r="AD46" s="121">
        <f t="shared" si="76"/>
        <v>211</v>
      </c>
      <c r="AE46" s="121">
        <f t="shared" si="76"/>
        <v>212</v>
      </c>
      <c r="AF46" s="121">
        <f t="shared" si="76"/>
        <v>213</v>
      </c>
      <c r="AG46" s="121">
        <f t="shared" si="76"/>
        <v>214</v>
      </c>
      <c r="AH46" s="121">
        <f t="shared" si="76"/>
        <v>215</v>
      </c>
      <c r="AI46" s="121">
        <f t="shared" si="76"/>
        <v>216</v>
      </c>
      <c r="AJ46" s="121">
        <f t="shared" si="76"/>
        <v>217</v>
      </c>
      <c r="AK46" s="121">
        <f t="shared" si="76"/>
        <v>218</v>
      </c>
      <c r="AL46" s="121">
        <f t="shared" si="76"/>
        <v>219</v>
      </c>
      <c r="AM46" s="121">
        <f t="shared" si="76"/>
        <v>220</v>
      </c>
      <c r="AN46" s="121">
        <f t="shared" si="76"/>
        <v>221</v>
      </c>
      <c r="AO46" s="121">
        <f t="shared" si="76"/>
        <v>222</v>
      </c>
      <c r="AP46" s="121">
        <f t="shared" si="76"/>
        <v>223</v>
      </c>
      <c r="AQ46" s="121">
        <f t="shared" si="76"/>
        <v>224</v>
      </c>
      <c r="AR46" s="121">
        <f t="shared" si="76"/>
        <v>225</v>
      </c>
      <c r="AS46" s="121">
        <f t="shared" si="76"/>
        <v>226</v>
      </c>
      <c r="AT46" s="121">
        <f t="shared" si="76"/>
        <v>227</v>
      </c>
      <c r="AU46" s="121">
        <f t="shared" si="76"/>
        <v>228</v>
      </c>
      <c r="AV46" s="121">
        <f t="shared" si="76"/>
        <v>229</v>
      </c>
      <c r="AW46" s="121">
        <f t="shared" si="76"/>
        <v>230</v>
      </c>
      <c r="AY46" s="112">
        <f t="shared" si="72"/>
        <v>1.5098317E-7</v>
      </c>
      <c r="AZ46" s="112">
        <f t="shared" si="25"/>
        <v>3.0211743E-7</v>
      </c>
      <c r="BA46" s="112">
        <f t="shared" si="26"/>
        <v>5.8106679999999999E-7</v>
      </c>
      <c r="BB46" s="112">
        <f t="shared" si="27"/>
        <v>1.086734E-6</v>
      </c>
      <c r="BC46" s="112">
        <f t="shared" si="28"/>
        <v>1.9870106000000001E-6</v>
      </c>
      <c r="BD46" s="112">
        <f t="shared" si="29"/>
        <v>3.5582912000000001E-6</v>
      </c>
      <c r="BE46" s="112">
        <f t="shared" si="30"/>
        <v>6.2420177E-6</v>
      </c>
      <c r="BF46" s="112">
        <f t="shared" si="31"/>
        <v>1.0720536E-5</v>
      </c>
      <c r="BG46" s="112">
        <f t="shared" si="32"/>
        <v>1.801138E-5</v>
      </c>
      <c r="BH46" s="112">
        <f t="shared" si="33"/>
        <v>2.9573406E-5</v>
      </c>
      <c r="BI46" s="112">
        <f t="shared" si="34"/>
        <v>4.7411089999999997E-5</v>
      </c>
      <c r="BJ46" s="112">
        <f t="shared" si="35"/>
        <v>7.4151896E-5</v>
      </c>
      <c r="BK46" s="112">
        <f t="shared" si="36"/>
        <v>1.1301601599999999E-4</v>
      </c>
      <c r="BL46" s="112">
        <f t="shared" si="37"/>
        <v>1.6782888E-4</v>
      </c>
      <c r="BM46" s="112">
        <f t="shared" si="38"/>
        <v>2.4200409999999999E-4</v>
      </c>
      <c r="BN46" s="112">
        <f t="shared" si="39"/>
        <v>3.4136932999999999E-4</v>
      </c>
      <c r="BO46" s="112">
        <f t="shared" si="40"/>
        <v>4.6922726E-4</v>
      </c>
      <c r="BP46" s="112">
        <f t="shared" si="41"/>
        <v>6.1720000000000004E-4</v>
      </c>
      <c r="BQ46" s="112">
        <f t="shared" si="42"/>
        <v>7.8755850000000001E-4</v>
      </c>
      <c r="BR46" s="112">
        <f t="shared" si="43"/>
        <v>9.7568109999999998E-4</v>
      </c>
      <c r="BS46" s="112">
        <f t="shared" si="44"/>
        <v>1.1732241999999999E-3</v>
      </c>
      <c r="BT46" s="112">
        <f t="shared" si="45"/>
        <v>1.3718525E-3</v>
      </c>
      <c r="BU46" s="112">
        <f t="shared" si="46"/>
        <v>1.5488717000000001E-3</v>
      </c>
      <c r="BV46" s="112">
        <f t="shared" si="47"/>
        <v>1.6903886999999999E-3</v>
      </c>
      <c r="BW46" s="112">
        <f t="shared" si="48"/>
        <v>1.7841395000000001E-3</v>
      </c>
      <c r="BX46" s="112">
        <f t="shared" si="49"/>
        <v>1.820117E-3</v>
      </c>
      <c r="BY46" s="112">
        <f t="shared" si="50"/>
        <v>1.7948980000000001E-3</v>
      </c>
      <c r="BZ46" s="112">
        <f t="shared" si="51"/>
        <v>1.7111938E-3</v>
      </c>
      <c r="CA46" s="112">
        <f t="shared" si="52"/>
        <v>1.5757881000000001E-3</v>
      </c>
      <c r="CB46" s="112">
        <f t="shared" si="53"/>
        <v>1.4063788000000001E-3</v>
      </c>
      <c r="CC46" s="112">
        <f t="shared" si="54"/>
        <v>1.2165492E-3</v>
      </c>
      <c r="CD46" s="112">
        <f t="shared" si="55"/>
        <v>1.0201469000000001E-3</v>
      </c>
      <c r="CE46" s="112">
        <f t="shared" si="56"/>
        <v>8.3166019999999998E-4</v>
      </c>
      <c r="CF46" s="112">
        <f t="shared" si="57"/>
        <v>6.6137309999999996E-4</v>
      </c>
      <c r="CG46" s="112">
        <f t="shared" si="58"/>
        <v>5.0998665000000004E-4</v>
      </c>
      <c r="CH46" s="112">
        <f t="shared" si="59"/>
        <v>3.8291399999999999E-4</v>
      </c>
      <c r="CI46" s="112">
        <f t="shared" si="60"/>
        <v>2.8052443E-4</v>
      </c>
      <c r="CJ46" s="112">
        <f t="shared" si="61"/>
        <v>2.0050617000000001E-4</v>
      </c>
      <c r="CK46" s="112">
        <f t="shared" si="62"/>
        <v>1.3996914E-4</v>
      </c>
      <c r="CL46" s="112">
        <f t="shared" si="63"/>
        <v>9.5506980000000004E-5</v>
      </c>
      <c r="CM46" s="112">
        <f t="shared" si="64"/>
        <v>6.3754800000000002E-5</v>
      </c>
      <c r="CN46" s="112">
        <f t="shared" si="65"/>
        <v>4.167669E-5</v>
      </c>
      <c r="CO46" s="112">
        <f t="shared" si="66"/>
        <v>2.6720322999999999E-5</v>
      </c>
      <c r="CP46" s="112">
        <f t="shared" si="67"/>
        <v>1.6873205999999999E-5</v>
      </c>
      <c r="CQ46" s="112">
        <f t="shared" si="68"/>
        <v>1.0672511999999999E-5</v>
      </c>
      <c r="CR46" s="112">
        <f t="shared" si="69"/>
        <v>7.2767119999999996E-6</v>
      </c>
      <c r="CV46" s="88">
        <f>ex_03_MVT!B7</f>
        <v>4</v>
      </c>
      <c r="CW46" s="88">
        <f>ex_03_MVT!C7</f>
        <v>73.697000000000003</v>
      </c>
    </row>
    <row r="47" spans="1:1429" ht="3.75" customHeight="1" x14ac:dyDescent="0.15">
      <c r="A47" s="115">
        <f t="shared" si="23"/>
        <v>5</v>
      </c>
      <c r="B47" s="115">
        <f t="shared" si="73"/>
        <v>231</v>
      </c>
      <c r="C47" s="115"/>
      <c r="D47" s="120">
        <f t="shared" si="70"/>
        <v>231</v>
      </c>
      <c r="E47" s="121">
        <f t="shared" ref="E47:AW47" si="77">D47+1</f>
        <v>232</v>
      </c>
      <c r="F47" s="121">
        <f t="shared" si="77"/>
        <v>233</v>
      </c>
      <c r="G47" s="121">
        <f t="shared" si="77"/>
        <v>234</v>
      </c>
      <c r="H47" s="121">
        <f t="shared" si="77"/>
        <v>235</v>
      </c>
      <c r="I47" s="121">
        <f t="shared" si="77"/>
        <v>236</v>
      </c>
      <c r="J47" s="121">
        <f t="shared" si="77"/>
        <v>237</v>
      </c>
      <c r="K47" s="121">
        <f t="shared" si="77"/>
        <v>238</v>
      </c>
      <c r="L47" s="121">
        <f t="shared" si="77"/>
        <v>239</v>
      </c>
      <c r="M47" s="121">
        <f t="shared" si="77"/>
        <v>240</v>
      </c>
      <c r="N47" s="121">
        <f t="shared" si="77"/>
        <v>241</v>
      </c>
      <c r="O47" s="121">
        <f t="shared" si="77"/>
        <v>242</v>
      </c>
      <c r="P47" s="121">
        <f t="shared" si="77"/>
        <v>243</v>
      </c>
      <c r="Q47" s="121">
        <f t="shared" si="77"/>
        <v>244</v>
      </c>
      <c r="R47" s="121">
        <f t="shared" si="77"/>
        <v>245</v>
      </c>
      <c r="S47" s="121">
        <f t="shared" si="77"/>
        <v>246</v>
      </c>
      <c r="T47" s="121">
        <f t="shared" si="77"/>
        <v>247</v>
      </c>
      <c r="U47" s="121">
        <f t="shared" si="77"/>
        <v>248</v>
      </c>
      <c r="V47" s="121">
        <f t="shared" si="77"/>
        <v>249</v>
      </c>
      <c r="W47" s="121">
        <f t="shared" si="77"/>
        <v>250</v>
      </c>
      <c r="X47" s="121">
        <f t="shared" si="77"/>
        <v>251</v>
      </c>
      <c r="Y47" s="121">
        <f t="shared" si="77"/>
        <v>252</v>
      </c>
      <c r="Z47" s="121">
        <f t="shared" si="77"/>
        <v>253</v>
      </c>
      <c r="AA47" s="121">
        <f t="shared" si="77"/>
        <v>254</v>
      </c>
      <c r="AB47" s="121">
        <f t="shared" si="77"/>
        <v>255</v>
      </c>
      <c r="AC47" s="121">
        <f t="shared" si="77"/>
        <v>256</v>
      </c>
      <c r="AD47" s="121">
        <f t="shared" si="77"/>
        <v>257</v>
      </c>
      <c r="AE47" s="121">
        <f t="shared" si="77"/>
        <v>258</v>
      </c>
      <c r="AF47" s="121">
        <f t="shared" si="77"/>
        <v>259</v>
      </c>
      <c r="AG47" s="121">
        <f t="shared" si="77"/>
        <v>260</v>
      </c>
      <c r="AH47" s="121">
        <f t="shared" si="77"/>
        <v>261</v>
      </c>
      <c r="AI47" s="121">
        <f t="shared" si="77"/>
        <v>262</v>
      </c>
      <c r="AJ47" s="121">
        <f t="shared" si="77"/>
        <v>263</v>
      </c>
      <c r="AK47" s="121">
        <f t="shared" si="77"/>
        <v>264</v>
      </c>
      <c r="AL47" s="121">
        <f t="shared" si="77"/>
        <v>265</v>
      </c>
      <c r="AM47" s="121">
        <f t="shared" si="77"/>
        <v>266</v>
      </c>
      <c r="AN47" s="121">
        <f t="shared" si="77"/>
        <v>267</v>
      </c>
      <c r="AO47" s="121">
        <f t="shared" si="77"/>
        <v>268</v>
      </c>
      <c r="AP47" s="121">
        <f t="shared" si="77"/>
        <v>269</v>
      </c>
      <c r="AQ47" s="121">
        <f t="shared" si="77"/>
        <v>270</v>
      </c>
      <c r="AR47" s="121">
        <f t="shared" si="77"/>
        <v>271</v>
      </c>
      <c r="AS47" s="121">
        <f t="shared" si="77"/>
        <v>272</v>
      </c>
      <c r="AT47" s="121">
        <f t="shared" si="77"/>
        <v>273</v>
      </c>
      <c r="AU47" s="121">
        <f t="shared" si="77"/>
        <v>274</v>
      </c>
      <c r="AV47" s="121">
        <f t="shared" si="77"/>
        <v>275</v>
      </c>
      <c r="AW47" s="121">
        <f t="shared" si="77"/>
        <v>276</v>
      </c>
      <c r="AY47" s="112">
        <f t="shared" si="72"/>
        <v>4.1879337999999999E-7</v>
      </c>
      <c r="AZ47" s="112">
        <f t="shared" si="25"/>
        <v>8.4130579999999997E-7</v>
      </c>
      <c r="BA47" s="112">
        <f t="shared" si="26"/>
        <v>1.6322614999999999E-6</v>
      </c>
      <c r="BB47" s="112">
        <f t="shared" si="27"/>
        <v>3.0868961999999998E-6</v>
      </c>
      <c r="BC47" s="112">
        <f t="shared" si="28"/>
        <v>5.7141129999999998E-6</v>
      </c>
      <c r="BD47" s="112">
        <f t="shared" si="29"/>
        <v>1.0365268E-5</v>
      </c>
      <c r="BE47" s="112">
        <f t="shared" si="30"/>
        <v>1.8422512000000001E-5</v>
      </c>
      <c r="BF47" s="112">
        <f t="shared" si="31"/>
        <v>3.205746E-5</v>
      </c>
      <c r="BG47" s="112">
        <f t="shared" si="32"/>
        <v>5.455923E-5</v>
      </c>
      <c r="BH47" s="112">
        <f t="shared" si="33"/>
        <v>9.070607E-5</v>
      </c>
      <c r="BI47" s="112">
        <f t="shared" si="34"/>
        <v>1.471426E-4</v>
      </c>
      <c r="BJ47" s="112">
        <f t="shared" si="35"/>
        <v>2.328168E-4</v>
      </c>
      <c r="BK47" s="112">
        <f t="shared" si="36"/>
        <v>3.5810969999999998E-4</v>
      </c>
      <c r="BL47" s="112">
        <f t="shared" si="37"/>
        <v>5.3853495000000002E-4</v>
      </c>
      <c r="BM47" s="112">
        <f t="shared" si="38"/>
        <v>7.7332189999999997E-4</v>
      </c>
      <c r="BN47" s="112">
        <f t="shared" si="39"/>
        <v>1.1078106000000001E-3</v>
      </c>
      <c r="BO47" s="112">
        <f t="shared" si="40"/>
        <v>1.5800049E-3</v>
      </c>
      <c r="BP47" s="112">
        <f t="shared" si="41"/>
        <v>2.0105066000000002E-3</v>
      </c>
      <c r="BQ47" s="112">
        <f t="shared" si="42"/>
        <v>2.5737782000000002E-3</v>
      </c>
      <c r="BR47" s="112">
        <f t="shared" si="43"/>
        <v>3.2121858000000001E-3</v>
      </c>
      <c r="BS47" s="112">
        <f t="shared" si="44"/>
        <v>3.8686758000000001E-3</v>
      </c>
      <c r="BT47" s="112">
        <f t="shared" si="45"/>
        <v>4.5727611999999999E-3</v>
      </c>
      <c r="BU47" s="112">
        <f t="shared" si="46"/>
        <v>5.1186043000000002E-3</v>
      </c>
      <c r="BV47" s="112">
        <f t="shared" si="47"/>
        <v>5.5345610000000003E-3</v>
      </c>
      <c r="BW47" s="112">
        <f t="shared" si="48"/>
        <v>5.8048847000000004E-3</v>
      </c>
      <c r="BX47" s="112">
        <f t="shared" si="49"/>
        <v>5.8762385000000004E-3</v>
      </c>
      <c r="BY47" s="112">
        <f t="shared" si="50"/>
        <v>5.7391087000000004E-3</v>
      </c>
      <c r="BZ47" s="112">
        <f t="shared" si="51"/>
        <v>5.4107284999999998E-3</v>
      </c>
      <c r="CA47" s="112">
        <f t="shared" si="52"/>
        <v>4.891645E-3</v>
      </c>
      <c r="CB47" s="112">
        <f t="shared" si="53"/>
        <v>4.3275190000000002E-3</v>
      </c>
      <c r="CC47" s="112">
        <f t="shared" si="54"/>
        <v>3.7192707E-3</v>
      </c>
      <c r="CD47" s="112">
        <f t="shared" si="55"/>
        <v>3.0716939999999998E-3</v>
      </c>
      <c r="CE47" s="112">
        <f t="shared" si="56"/>
        <v>2.4645528999999999E-3</v>
      </c>
      <c r="CF47" s="112">
        <f t="shared" si="57"/>
        <v>1.9681786999999999E-3</v>
      </c>
      <c r="CG47" s="112">
        <f t="shared" si="58"/>
        <v>1.4940922999999999E-3</v>
      </c>
      <c r="CH47" s="112">
        <f t="shared" si="59"/>
        <v>1.1084937999999999E-3</v>
      </c>
      <c r="CI47" s="112">
        <f t="shared" si="60"/>
        <v>8.0629400000000004E-4</v>
      </c>
      <c r="CJ47" s="112">
        <f t="shared" si="61"/>
        <v>5.7082856000000004E-4</v>
      </c>
      <c r="CK47" s="112">
        <f t="shared" si="62"/>
        <v>3.9482340000000001E-4</v>
      </c>
      <c r="CL47" s="112">
        <f t="shared" si="63"/>
        <v>2.6689094000000003E-4</v>
      </c>
      <c r="CM47" s="112">
        <f t="shared" si="64"/>
        <v>1.7650683000000001E-4</v>
      </c>
      <c r="CN47" s="112">
        <f t="shared" si="65"/>
        <v>1.1433473E-4</v>
      </c>
      <c r="CO47" s="112">
        <f t="shared" si="66"/>
        <v>7.2654234999999995E-5</v>
      </c>
      <c r="CP47" s="112">
        <f t="shared" si="67"/>
        <v>4.5492370000000003E-5</v>
      </c>
      <c r="CQ47" s="112">
        <f t="shared" si="68"/>
        <v>2.8578360000000001E-5</v>
      </c>
      <c r="CR47" s="112">
        <f t="shared" si="69"/>
        <v>1.9496234000000001E-5</v>
      </c>
      <c r="CV47" s="88">
        <f>ex_03_MVT!B8</f>
        <v>5</v>
      </c>
      <c r="CW47" s="88">
        <f>ex_03_MVT!C8</f>
        <v>88.436000000000007</v>
      </c>
    </row>
    <row r="48" spans="1:1429" ht="3.75" customHeight="1" x14ac:dyDescent="0.15">
      <c r="A48" s="115">
        <f t="shared" si="23"/>
        <v>6</v>
      </c>
      <c r="B48" s="115">
        <f t="shared" si="73"/>
        <v>277</v>
      </c>
      <c r="C48" s="115"/>
      <c r="D48" s="120">
        <f t="shared" si="70"/>
        <v>277</v>
      </c>
      <c r="E48" s="121">
        <f t="shared" ref="E48:AW48" si="78">D48+1</f>
        <v>278</v>
      </c>
      <c r="F48" s="121">
        <f t="shared" si="78"/>
        <v>279</v>
      </c>
      <c r="G48" s="121">
        <f t="shared" si="78"/>
        <v>280</v>
      </c>
      <c r="H48" s="121">
        <f t="shared" si="78"/>
        <v>281</v>
      </c>
      <c r="I48" s="121">
        <f t="shared" si="78"/>
        <v>282</v>
      </c>
      <c r="J48" s="121">
        <f t="shared" si="78"/>
        <v>283</v>
      </c>
      <c r="K48" s="121">
        <f t="shared" si="78"/>
        <v>284</v>
      </c>
      <c r="L48" s="121">
        <f t="shared" si="78"/>
        <v>285</v>
      </c>
      <c r="M48" s="121">
        <f t="shared" si="78"/>
        <v>286</v>
      </c>
      <c r="N48" s="121">
        <f t="shared" si="78"/>
        <v>287</v>
      </c>
      <c r="O48" s="121">
        <f t="shared" si="78"/>
        <v>288</v>
      </c>
      <c r="P48" s="121">
        <f t="shared" si="78"/>
        <v>289</v>
      </c>
      <c r="Q48" s="121">
        <f t="shared" si="78"/>
        <v>290</v>
      </c>
      <c r="R48" s="121">
        <f t="shared" si="78"/>
        <v>291</v>
      </c>
      <c r="S48" s="121">
        <f t="shared" si="78"/>
        <v>292</v>
      </c>
      <c r="T48" s="121">
        <f t="shared" si="78"/>
        <v>293</v>
      </c>
      <c r="U48" s="121">
        <f t="shared" si="78"/>
        <v>294</v>
      </c>
      <c r="V48" s="121">
        <f t="shared" si="78"/>
        <v>295</v>
      </c>
      <c r="W48" s="121">
        <f t="shared" si="78"/>
        <v>296</v>
      </c>
      <c r="X48" s="121">
        <f t="shared" si="78"/>
        <v>297</v>
      </c>
      <c r="Y48" s="121">
        <f t="shared" si="78"/>
        <v>298</v>
      </c>
      <c r="Z48" s="121">
        <f t="shared" si="78"/>
        <v>299</v>
      </c>
      <c r="AA48" s="121">
        <f t="shared" si="78"/>
        <v>300</v>
      </c>
      <c r="AB48" s="121">
        <f t="shared" si="78"/>
        <v>301</v>
      </c>
      <c r="AC48" s="121">
        <f t="shared" si="78"/>
        <v>302</v>
      </c>
      <c r="AD48" s="121">
        <f t="shared" si="78"/>
        <v>303</v>
      </c>
      <c r="AE48" s="121">
        <f t="shared" si="78"/>
        <v>304</v>
      </c>
      <c r="AF48" s="121">
        <f t="shared" si="78"/>
        <v>305</v>
      </c>
      <c r="AG48" s="121">
        <f t="shared" si="78"/>
        <v>306</v>
      </c>
      <c r="AH48" s="121">
        <f t="shared" si="78"/>
        <v>307</v>
      </c>
      <c r="AI48" s="121">
        <f t="shared" si="78"/>
        <v>308</v>
      </c>
      <c r="AJ48" s="121">
        <f t="shared" si="78"/>
        <v>309</v>
      </c>
      <c r="AK48" s="121">
        <f t="shared" si="78"/>
        <v>310</v>
      </c>
      <c r="AL48" s="121">
        <f t="shared" si="78"/>
        <v>311</v>
      </c>
      <c r="AM48" s="121">
        <f t="shared" si="78"/>
        <v>312</v>
      </c>
      <c r="AN48" s="121">
        <f t="shared" si="78"/>
        <v>313</v>
      </c>
      <c r="AO48" s="121">
        <f t="shared" si="78"/>
        <v>314</v>
      </c>
      <c r="AP48" s="121">
        <f t="shared" si="78"/>
        <v>315</v>
      </c>
      <c r="AQ48" s="121">
        <f t="shared" si="78"/>
        <v>316</v>
      </c>
      <c r="AR48" s="121">
        <f t="shared" si="78"/>
        <v>317</v>
      </c>
      <c r="AS48" s="121">
        <f t="shared" si="78"/>
        <v>318</v>
      </c>
      <c r="AT48" s="121">
        <f t="shared" si="78"/>
        <v>319</v>
      </c>
      <c r="AU48" s="121">
        <f t="shared" si="78"/>
        <v>320</v>
      </c>
      <c r="AV48" s="121">
        <f t="shared" si="78"/>
        <v>321</v>
      </c>
      <c r="AW48" s="121">
        <f t="shared" si="78"/>
        <v>322</v>
      </c>
      <c r="AY48" s="112">
        <f t="shared" si="72"/>
        <v>1.1049962E-6</v>
      </c>
      <c r="AZ48" s="112">
        <f t="shared" si="25"/>
        <v>2.2299936999999998E-6</v>
      </c>
      <c r="BA48" s="112">
        <f t="shared" si="26"/>
        <v>4.3683990000000002E-6</v>
      </c>
      <c r="BB48" s="112">
        <f t="shared" si="27"/>
        <v>8.3624345000000008E-6</v>
      </c>
      <c r="BC48" s="112">
        <f t="shared" si="28"/>
        <v>1.5688201999999999E-5</v>
      </c>
      <c r="BD48" s="112">
        <f t="shared" si="29"/>
        <v>2.8859438000000001E-5</v>
      </c>
      <c r="BE48" s="112">
        <f t="shared" si="30"/>
        <v>5.2036629999999998E-5</v>
      </c>
      <c r="BF48" s="112">
        <f t="shared" si="31"/>
        <v>9.1901109999999994E-5</v>
      </c>
      <c r="BG48" s="112">
        <f t="shared" si="32"/>
        <v>1.5881972000000001E-4</v>
      </c>
      <c r="BH48" s="112">
        <f t="shared" si="33"/>
        <v>2.6812943E-4</v>
      </c>
      <c r="BI48" s="112">
        <f t="shared" si="34"/>
        <v>4.4114285000000002E-4</v>
      </c>
      <c r="BJ48" s="112">
        <f t="shared" si="35"/>
        <v>7.1150119999999998E-4</v>
      </c>
      <c r="BK48" s="112">
        <f t="shared" si="36"/>
        <v>1.1005526000000001E-3</v>
      </c>
      <c r="BL48" s="112">
        <f t="shared" si="37"/>
        <v>1.7380391000000001E-3</v>
      </c>
      <c r="BM48" s="112">
        <f t="shared" si="38"/>
        <v>2.3674824999999999E-3</v>
      </c>
      <c r="BN48" s="112">
        <f t="shared" si="39"/>
        <v>3.4566244999999999E-3</v>
      </c>
      <c r="BO48" s="112">
        <f t="shared" si="40"/>
        <v>4.7064623999999999E-3</v>
      </c>
      <c r="BP48" s="112">
        <f t="shared" si="41"/>
        <v>6.3249366E-3</v>
      </c>
      <c r="BQ48" s="112">
        <f t="shared" si="42"/>
        <v>8.1769979999999996E-3</v>
      </c>
      <c r="BR48" s="112">
        <f t="shared" si="43"/>
        <v>1.0213097000000001E-2</v>
      </c>
      <c r="BS48" s="112">
        <f t="shared" si="44"/>
        <v>1.2303394E-2</v>
      </c>
      <c r="BT48" s="112">
        <f t="shared" si="45"/>
        <v>1.4290501000000001E-2</v>
      </c>
      <c r="BU48" s="112">
        <f t="shared" si="46"/>
        <v>1.6007726999999999E-2</v>
      </c>
      <c r="BV48" s="112">
        <f t="shared" si="47"/>
        <v>1.7276964999999998E-2</v>
      </c>
      <c r="BW48" s="112">
        <f t="shared" si="48"/>
        <v>1.7968442000000001E-2</v>
      </c>
      <c r="BX48" s="112">
        <f t="shared" si="49"/>
        <v>1.8005515E-2</v>
      </c>
      <c r="BY48" s="112">
        <f t="shared" si="50"/>
        <v>1.7400837999999998E-2</v>
      </c>
      <c r="BZ48" s="112">
        <f t="shared" si="51"/>
        <v>1.6233872999999999E-2</v>
      </c>
      <c r="CA48" s="112">
        <f t="shared" si="52"/>
        <v>1.4637387999999999E-2</v>
      </c>
      <c r="CB48" s="112">
        <f t="shared" si="53"/>
        <v>1.2766438E-2</v>
      </c>
      <c r="CC48" s="112">
        <f t="shared" si="54"/>
        <v>1.0770775E-2</v>
      </c>
      <c r="CD48" s="112">
        <f t="shared" si="55"/>
        <v>8.7791129999999998E-3</v>
      </c>
      <c r="CE48" s="112">
        <f t="shared" si="56"/>
        <v>6.9617927000000003E-3</v>
      </c>
      <c r="CF48" s="112">
        <f t="shared" si="57"/>
        <v>5.3678780000000004E-3</v>
      </c>
      <c r="CG48" s="112">
        <f t="shared" si="58"/>
        <v>4.0188430000000002E-3</v>
      </c>
      <c r="CH48" s="112">
        <f t="shared" si="59"/>
        <v>2.9442246999999999E-3</v>
      </c>
      <c r="CI48" s="112">
        <f t="shared" si="60"/>
        <v>2.1701513E-3</v>
      </c>
      <c r="CJ48" s="112">
        <f t="shared" si="61"/>
        <v>1.5170824E-3</v>
      </c>
      <c r="CK48" s="112">
        <f t="shared" si="62"/>
        <v>1.0423041E-3</v>
      </c>
      <c r="CL48" s="112">
        <f t="shared" si="63"/>
        <v>6.9835749999999999E-4</v>
      </c>
      <c r="CM48" s="112">
        <f t="shared" si="64"/>
        <v>4.5776840000000003E-4</v>
      </c>
      <c r="CN48" s="112">
        <f t="shared" si="65"/>
        <v>2.9405692000000002E-4</v>
      </c>
      <c r="CO48" s="112">
        <f t="shared" si="66"/>
        <v>1.8533577E-4</v>
      </c>
      <c r="CP48" s="112">
        <f t="shared" si="67"/>
        <v>1.1511709E-4</v>
      </c>
      <c r="CQ48" s="112">
        <f t="shared" si="68"/>
        <v>7.1734899999999997E-5</v>
      </c>
      <c r="CR48" s="112">
        <f t="shared" si="69"/>
        <v>4.8130273999999998E-5</v>
      </c>
      <c r="CV48" s="88">
        <f>ex_03_MVT!B9</f>
        <v>6</v>
      </c>
      <c r="CW48" s="88">
        <f>ex_03_MVT!C9</f>
        <v>103.18</v>
      </c>
    </row>
    <row r="49" spans="1:101" ht="3.75" customHeight="1" x14ac:dyDescent="0.15">
      <c r="A49" s="115">
        <f t="shared" si="23"/>
        <v>7</v>
      </c>
      <c r="B49" s="115">
        <f t="shared" si="73"/>
        <v>323</v>
      </c>
      <c r="C49" s="115"/>
      <c r="D49" s="120">
        <f t="shared" si="70"/>
        <v>323</v>
      </c>
      <c r="E49" s="121">
        <f t="shared" ref="E49:AW49" si="79">D49+1</f>
        <v>324</v>
      </c>
      <c r="F49" s="121">
        <f t="shared" si="79"/>
        <v>325</v>
      </c>
      <c r="G49" s="121">
        <f t="shared" si="79"/>
        <v>326</v>
      </c>
      <c r="H49" s="121">
        <f t="shared" si="79"/>
        <v>327</v>
      </c>
      <c r="I49" s="121">
        <f t="shared" si="79"/>
        <v>328</v>
      </c>
      <c r="J49" s="121">
        <f t="shared" si="79"/>
        <v>329</v>
      </c>
      <c r="K49" s="121">
        <f t="shared" si="79"/>
        <v>330</v>
      </c>
      <c r="L49" s="121">
        <f t="shared" si="79"/>
        <v>331</v>
      </c>
      <c r="M49" s="121">
        <f t="shared" si="79"/>
        <v>332</v>
      </c>
      <c r="N49" s="121">
        <f t="shared" si="79"/>
        <v>333</v>
      </c>
      <c r="O49" s="121">
        <f t="shared" si="79"/>
        <v>334</v>
      </c>
      <c r="P49" s="121">
        <f t="shared" si="79"/>
        <v>335</v>
      </c>
      <c r="Q49" s="121">
        <f t="shared" si="79"/>
        <v>336</v>
      </c>
      <c r="R49" s="121">
        <f t="shared" si="79"/>
        <v>337</v>
      </c>
      <c r="S49" s="121">
        <f t="shared" si="79"/>
        <v>338</v>
      </c>
      <c r="T49" s="121">
        <f t="shared" si="79"/>
        <v>339</v>
      </c>
      <c r="U49" s="121">
        <f t="shared" si="79"/>
        <v>340</v>
      </c>
      <c r="V49" s="121">
        <f t="shared" si="79"/>
        <v>341</v>
      </c>
      <c r="W49" s="121">
        <f t="shared" si="79"/>
        <v>342</v>
      </c>
      <c r="X49" s="121">
        <f t="shared" si="79"/>
        <v>343</v>
      </c>
      <c r="Y49" s="121">
        <f t="shared" si="79"/>
        <v>344</v>
      </c>
      <c r="Z49" s="121">
        <f t="shared" si="79"/>
        <v>345</v>
      </c>
      <c r="AA49" s="121">
        <f t="shared" si="79"/>
        <v>346</v>
      </c>
      <c r="AB49" s="121">
        <f t="shared" si="79"/>
        <v>347</v>
      </c>
      <c r="AC49" s="121">
        <f t="shared" si="79"/>
        <v>348</v>
      </c>
      <c r="AD49" s="121">
        <f t="shared" si="79"/>
        <v>349</v>
      </c>
      <c r="AE49" s="121">
        <f t="shared" si="79"/>
        <v>350</v>
      </c>
      <c r="AF49" s="121">
        <f t="shared" si="79"/>
        <v>351</v>
      </c>
      <c r="AG49" s="121">
        <f t="shared" si="79"/>
        <v>352</v>
      </c>
      <c r="AH49" s="121">
        <f t="shared" si="79"/>
        <v>353</v>
      </c>
      <c r="AI49" s="121">
        <f t="shared" si="79"/>
        <v>354</v>
      </c>
      <c r="AJ49" s="121">
        <f t="shared" si="79"/>
        <v>355</v>
      </c>
      <c r="AK49" s="121">
        <f t="shared" si="79"/>
        <v>356</v>
      </c>
      <c r="AL49" s="121">
        <f t="shared" si="79"/>
        <v>357</v>
      </c>
      <c r="AM49" s="121">
        <f t="shared" si="79"/>
        <v>358</v>
      </c>
      <c r="AN49" s="121">
        <f t="shared" si="79"/>
        <v>359</v>
      </c>
      <c r="AO49" s="121">
        <f t="shared" si="79"/>
        <v>360</v>
      </c>
      <c r="AP49" s="121">
        <f t="shared" si="79"/>
        <v>361</v>
      </c>
      <c r="AQ49" s="121">
        <f t="shared" si="79"/>
        <v>362</v>
      </c>
      <c r="AR49" s="121">
        <f t="shared" si="79"/>
        <v>363</v>
      </c>
      <c r="AS49" s="121">
        <f t="shared" si="79"/>
        <v>364</v>
      </c>
      <c r="AT49" s="121">
        <f t="shared" si="79"/>
        <v>365</v>
      </c>
      <c r="AU49" s="121">
        <f t="shared" si="79"/>
        <v>366</v>
      </c>
      <c r="AV49" s="121">
        <f t="shared" si="79"/>
        <v>367</v>
      </c>
      <c r="AW49" s="121">
        <f t="shared" si="79"/>
        <v>368</v>
      </c>
      <c r="AY49" s="112">
        <f t="shared" si="72"/>
        <v>2.7587840000000001E-6</v>
      </c>
      <c r="AZ49" s="112">
        <f t="shared" si="25"/>
        <v>5.5973819999999999E-6</v>
      </c>
      <c r="BA49" s="112">
        <f t="shared" si="26"/>
        <v>1.1082614E-5</v>
      </c>
      <c r="BB49" s="112">
        <f t="shared" si="27"/>
        <v>2.1498461000000001E-5</v>
      </c>
      <c r="BC49" s="112">
        <f t="shared" si="28"/>
        <v>4.0916384000000003E-5</v>
      </c>
      <c r="BD49" s="112">
        <f t="shared" si="29"/>
        <v>7.6393759999999998E-5</v>
      </c>
      <c r="BE49" s="112">
        <f t="shared" si="30"/>
        <v>1.3985454E-4</v>
      </c>
      <c r="BF49" s="112">
        <f t="shared" si="31"/>
        <v>2.5104823999999999E-4</v>
      </c>
      <c r="BG49" s="112">
        <f t="shared" si="32"/>
        <v>4.422874E-4</v>
      </c>
      <c r="BH49" s="112">
        <f t="shared" si="33"/>
        <v>7.6377909999999995E-4</v>
      </c>
      <c r="BI49" s="112">
        <f t="shared" si="34"/>
        <v>1.2687117999999999E-3</v>
      </c>
      <c r="BJ49" s="112">
        <f t="shared" si="35"/>
        <v>2.169622E-3</v>
      </c>
      <c r="BK49" s="112">
        <f t="shared" si="36"/>
        <v>3.1143485E-3</v>
      </c>
      <c r="BL49" s="112">
        <f t="shared" si="37"/>
        <v>4.6800933999999999E-3</v>
      </c>
      <c r="BM49" s="112">
        <f t="shared" si="38"/>
        <v>6.8895340000000001E-3</v>
      </c>
      <c r="BN49" s="112">
        <f t="shared" si="39"/>
        <v>1.0021146E-2</v>
      </c>
      <c r="BO49" s="112">
        <f t="shared" si="40"/>
        <v>1.40946135E-2</v>
      </c>
      <c r="BP49" s="112">
        <f t="shared" si="41"/>
        <v>1.9480747999999999E-2</v>
      </c>
      <c r="BQ49" s="112">
        <f t="shared" si="42"/>
        <v>2.5004611999999999E-2</v>
      </c>
      <c r="BR49" s="112">
        <f t="shared" si="43"/>
        <v>3.0981129E-2</v>
      </c>
      <c r="BS49" s="112">
        <f t="shared" si="44"/>
        <v>3.7197616000000003E-2</v>
      </c>
      <c r="BT49" s="112">
        <f t="shared" si="45"/>
        <v>4.3454699999999999E-2</v>
      </c>
      <c r="BU49" s="112">
        <f t="shared" si="46"/>
        <v>4.7979828000000002E-2</v>
      </c>
      <c r="BV49" s="112">
        <f t="shared" si="47"/>
        <v>5.1166844000000003E-2</v>
      </c>
      <c r="BW49" s="112">
        <f t="shared" si="48"/>
        <v>5.2814536000000002E-2</v>
      </c>
      <c r="BX49" s="112">
        <f t="shared" si="49"/>
        <v>5.2398239999999999E-2</v>
      </c>
      <c r="BY49" s="112">
        <f t="shared" si="50"/>
        <v>5.0082135999999999E-2</v>
      </c>
      <c r="BZ49" s="112">
        <f t="shared" si="51"/>
        <v>4.6213619999999997E-2</v>
      </c>
      <c r="CA49" s="112">
        <f t="shared" si="52"/>
        <v>4.1298278000000001E-2</v>
      </c>
      <c r="CB49" s="112">
        <f t="shared" si="53"/>
        <v>3.559172E-2</v>
      </c>
      <c r="CC49" s="112">
        <f t="shared" si="54"/>
        <v>2.9605535999999998E-2</v>
      </c>
      <c r="CD49" s="112">
        <f t="shared" si="55"/>
        <v>2.3516426E-2</v>
      </c>
      <c r="CE49" s="112">
        <f t="shared" si="56"/>
        <v>1.8550715999999998E-2</v>
      </c>
      <c r="CF49" s="112">
        <f t="shared" si="57"/>
        <v>1.4243514000000001E-2</v>
      </c>
      <c r="CG49" s="112">
        <f t="shared" si="58"/>
        <v>1.0499496000000001E-2</v>
      </c>
      <c r="CH49" s="112">
        <f t="shared" si="59"/>
        <v>7.5334306E-3</v>
      </c>
      <c r="CI49" s="112">
        <f t="shared" si="60"/>
        <v>5.2897739999999997E-3</v>
      </c>
      <c r="CJ49" s="112">
        <f t="shared" si="61"/>
        <v>3.6479346E-3</v>
      </c>
      <c r="CK49" s="112">
        <f t="shared" si="62"/>
        <v>2.5502670000000002E-3</v>
      </c>
      <c r="CL49" s="112">
        <f t="shared" si="63"/>
        <v>1.6897578999999999E-3</v>
      </c>
      <c r="CM49" s="112">
        <f t="shared" si="64"/>
        <v>1.098929E-3</v>
      </c>
      <c r="CN49" s="112">
        <f t="shared" si="65"/>
        <v>7.0233456999999999E-4</v>
      </c>
      <c r="CO49" s="112">
        <f t="shared" si="66"/>
        <v>4.3999022000000001E-4</v>
      </c>
      <c r="CP49" s="112">
        <f t="shared" si="67"/>
        <v>2.7133955000000002E-4</v>
      </c>
      <c r="CQ49" s="112">
        <f t="shared" si="68"/>
        <v>1.6743077E-4</v>
      </c>
      <c r="CR49" s="112">
        <f t="shared" si="69"/>
        <v>1.1019962E-4</v>
      </c>
      <c r="CV49" s="88">
        <f>ex_03_MVT!B10</f>
        <v>7</v>
      </c>
      <c r="CW49" s="88">
        <f>ex_03_MVT!C10</f>
        <v>117.92</v>
      </c>
    </row>
    <row r="50" spans="1:101" ht="3.75" customHeight="1" x14ac:dyDescent="0.15">
      <c r="A50" s="115">
        <f t="shared" si="23"/>
        <v>8</v>
      </c>
      <c r="B50" s="115">
        <f t="shared" si="73"/>
        <v>369</v>
      </c>
      <c r="C50" s="115"/>
      <c r="D50" s="120">
        <f t="shared" si="70"/>
        <v>369</v>
      </c>
      <c r="E50" s="121">
        <f t="shared" ref="E50:AW50" si="80">D50+1</f>
        <v>370</v>
      </c>
      <c r="F50" s="121">
        <f t="shared" si="80"/>
        <v>371</v>
      </c>
      <c r="G50" s="121">
        <f t="shared" si="80"/>
        <v>372</v>
      </c>
      <c r="H50" s="121">
        <f t="shared" si="80"/>
        <v>373</v>
      </c>
      <c r="I50" s="121">
        <f t="shared" si="80"/>
        <v>374</v>
      </c>
      <c r="J50" s="121">
        <f t="shared" si="80"/>
        <v>375</v>
      </c>
      <c r="K50" s="121">
        <f t="shared" si="80"/>
        <v>376</v>
      </c>
      <c r="L50" s="121">
        <f t="shared" si="80"/>
        <v>377</v>
      </c>
      <c r="M50" s="121">
        <f t="shared" si="80"/>
        <v>378</v>
      </c>
      <c r="N50" s="121">
        <f t="shared" si="80"/>
        <v>379</v>
      </c>
      <c r="O50" s="121">
        <f t="shared" si="80"/>
        <v>380</v>
      </c>
      <c r="P50" s="121">
        <f t="shared" si="80"/>
        <v>381</v>
      </c>
      <c r="Q50" s="121">
        <f t="shared" si="80"/>
        <v>382</v>
      </c>
      <c r="R50" s="121">
        <f t="shared" si="80"/>
        <v>383</v>
      </c>
      <c r="S50" s="121">
        <f t="shared" si="80"/>
        <v>384</v>
      </c>
      <c r="T50" s="121">
        <f t="shared" si="80"/>
        <v>385</v>
      </c>
      <c r="U50" s="121">
        <f t="shared" si="80"/>
        <v>386</v>
      </c>
      <c r="V50" s="121">
        <f t="shared" si="80"/>
        <v>387</v>
      </c>
      <c r="W50" s="121">
        <f t="shared" si="80"/>
        <v>388</v>
      </c>
      <c r="X50" s="121">
        <f t="shared" si="80"/>
        <v>389</v>
      </c>
      <c r="Y50" s="121">
        <f t="shared" si="80"/>
        <v>390</v>
      </c>
      <c r="Z50" s="121">
        <f t="shared" si="80"/>
        <v>391</v>
      </c>
      <c r="AA50" s="121">
        <f t="shared" si="80"/>
        <v>392</v>
      </c>
      <c r="AB50" s="121">
        <f t="shared" si="80"/>
        <v>393</v>
      </c>
      <c r="AC50" s="121">
        <f t="shared" si="80"/>
        <v>394</v>
      </c>
      <c r="AD50" s="121">
        <f t="shared" si="80"/>
        <v>395</v>
      </c>
      <c r="AE50" s="121">
        <f t="shared" si="80"/>
        <v>396</v>
      </c>
      <c r="AF50" s="121">
        <f t="shared" si="80"/>
        <v>397</v>
      </c>
      <c r="AG50" s="121">
        <f t="shared" si="80"/>
        <v>398</v>
      </c>
      <c r="AH50" s="121">
        <f t="shared" si="80"/>
        <v>399</v>
      </c>
      <c r="AI50" s="121">
        <f t="shared" si="80"/>
        <v>400</v>
      </c>
      <c r="AJ50" s="121">
        <f t="shared" si="80"/>
        <v>401</v>
      </c>
      <c r="AK50" s="121">
        <f t="shared" si="80"/>
        <v>402</v>
      </c>
      <c r="AL50" s="121">
        <f t="shared" si="80"/>
        <v>403</v>
      </c>
      <c r="AM50" s="121">
        <f t="shared" si="80"/>
        <v>404</v>
      </c>
      <c r="AN50" s="121">
        <f t="shared" si="80"/>
        <v>405</v>
      </c>
      <c r="AO50" s="121">
        <f t="shared" si="80"/>
        <v>406</v>
      </c>
      <c r="AP50" s="121">
        <f t="shared" si="80"/>
        <v>407</v>
      </c>
      <c r="AQ50" s="121">
        <f t="shared" si="80"/>
        <v>408</v>
      </c>
      <c r="AR50" s="121">
        <f t="shared" si="80"/>
        <v>409</v>
      </c>
      <c r="AS50" s="121">
        <f t="shared" si="80"/>
        <v>410</v>
      </c>
      <c r="AT50" s="121">
        <f t="shared" si="80"/>
        <v>411</v>
      </c>
      <c r="AU50" s="121">
        <f t="shared" si="80"/>
        <v>412</v>
      </c>
      <c r="AV50" s="121">
        <f t="shared" si="80"/>
        <v>413</v>
      </c>
      <c r="AW50" s="121">
        <f t="shared" si="80"/>
        <v>414</v>
      </c>
      <c r="AY50" s="112">
        <f t="shared" si="72"/>
        <v>6.4751734000000003E-6</v>
      </c>
      <c r="AZ50" s="112">
        <f t="shared" si="25"/>
        <v>1.3222145E-5</v>
      </c>
      <c r="BA50" s="112">
        <f t="shared" si="26"/>
        <v>2.6498758E-5</v>
      </c>
      <c r="BB50" s="112">
        <f t="shared" si="27"/>
        <v>5.2168059999999997E-5</v>
      </c>
      <c r="BC50" s="112">
        <f t="shared" si="28"/>
        <v>1.008495E-4</v>
      </c>
      <c r="BD50" s="112">
        <f t="shared" si="29"/>
        <v>1.9116992E-4</v>
      </c>
      <c r="BE50" s="112">
        <f t="shared" si="30"/>
        <v>3.5486036E-4</v>
      </c>
      <c r="BF50" s="112">
        <f t="shared" si="31"/>
        <v>6.4584180000000003E-4</v>
      </c>
      <c r="BG50" s="112">
        <f t="shared" si="32"/>
        <v>1.1666965E-3</v>
      </c>
      <c r="BH50" s="112">
        <f t="shared" si="33"/>
        <v>2.1476037999999999E-3</v>
      </c>
      <c r="BI50" s="112">
        <f t="shared" si="34"/>
        <v>3.2291499E-3</v>
      </c>
      <c r="BJ50" s="112">
        <f t="shared" si="35"/>
        <v>5.2025806999999999E-3</v>
      </c>
      <c r="BK50" s="112">
        <f t="shared" si="36"/>
        <v>8.3484574999999998E-3</v>
      </c>
      <c r="BL50" s="112">
        <f t="shared" si="37"/>
        <v>1.3133964E-2</v>
      </c>
      <c r="BM50" s="112">
        <f t="shared" si="38"/>
        <v>2.0087086000000001E-2</v>
      </c>
      <c r="BN50" s="112">
        <f t="shared" si="39"/>
        <v>2.9586016999999999E-2</v>
      </c>
      <c r="BO50" s="112">
        <f t="shared" si="40"/>
        <v>4.1785485999999997E-2</v>
      </c>
      <c r="BP50" s="112">
        <f t="shared" si="41"/>
        <v>5.6574541999999998E-2</v>
      </c>
      <c r="BQ50" s="112">
        <f t="shared" si="42"/>
        <v>7.2822639999999994E-2</v>
      </c>
      <c r="BR50" s="112">
        <f t="shared" si="43"/>
        <v>9.0260339999999994E-2</v>
      </c>
      <c r="BS50" s="112">
        <f t="shared" si="44"/>
        <v>0.107798986</v>
      </c>
      <c r="BT50" s="112">
        <f t="shared" si="45"/>
        <v>0.12295536999999999</v>
      </c>
      <c r="BU50" s="112">
        <f t="shared" si="46"/>
        <v>0.13514994</v>
      </c>
      <c r="BV50" s="112">
        <f t="shared" si="47"/>
        <v>0.14343457000000001</v>
      </c>
      <c r="BW50" s="112">
        <f t="shared" si="48"/>
        <v>0.14684537</v>
      </c>
      <c r="BX50" s="112">
        <f t="shared" si="49"/>
        <v>0.14477475000000001</v>
      </c>
      <c r="BY50" s="112">
        <f t="shared" si="50"/>
        <v>0.1374021</v>
      </c>
      <c r="BZ50" s="112">
        <f t="shared" si="51"/>
        <v>0.12578524999999999</v>
      </c>
      <c r="CA50" s="112">
        <f t="shared" si="52"/>
        <v>0.111255065</v>
      </c>
      <c r="CB50" s="112">
        <f t="shared" si="53"/>
        <v>9.5061064000000001E-2</v>
      </c>
      <c r="CC50" s="112">
        <f t="shared" si="54"/>
        <v>7.6606795000000005E-2</v>
      </c>
      <c r="CD50" s="112">
        <f t="shared" si="55"/>
        <v>6.1083316999999998E-2</v>
      </c>
      <c r="CE50" s="112">
        <f t="shared" si="56"/>
        <v>4.6981953E-2</v>
      </c>
      <c r="CF50" s="112">
        <f t="shared" si="57"/>
        <v>3.5232487999999999E-2</v>
      </c>
      <c r="CG50" s="112">
        <f t="shared" si="58"/>
        <v>2.5071110000000001E-2</v>
      </c>
      <c r="CH50" s="112">
        <f t="shared" si="59"/>
        <v>1.7946400000000001E-2</v>
      </c>
      <c r="CI50" s="112">
        <f t="shared" si="60"/>
        <v>1.2489497E-2</v>
      </c>
      <c r="CJ50" s="112">
        <f t="shared" si="61"/>
        <v>8.4611349999999998E-3</v>
      </c>
      <c r="CK50" s="112">
        <f t="shared" si="62"/>
        <v>5.6028509999999998E-3</v>
      </c>
      <c r="CL50" s="112">
        <f t="shared" si="63"/>
        <v>3.6414028E-3</v>
      </c>
      <c r="CM50" s="112">
        <f t="shared" si="64"/>
        <v>2.3728161999999999E-3</v>
      </c>
      <c r="CN50" s="112">
        <f t="shared" si="65"/>
        <v>1.5392225E-3</v>
      </c>
      <c r="CO50" s="112">
        <f t="shared" si="66"/>
        <v>9.6399745000000001E-4</v>
      </c>
      <c r="CP50" s="112">
        <f t="shared" si="67"/>
        <v>5.9255810000000001E-4</v>
      </c>
      <c r="CQ50" s="112">
        <f t="shared" si="68"/>
        <v>3.6562120000000002E-4</v>
      </c>
      <c r="CR50" s="112">
        <f t="shared" si="69"/>
        <v>2.4734559999999999E-4</v>
      </c>
      <c r="CV50" s="88">
        <f>ex_03_MVT!B11</f>
        <v>8</v>
      </c>
      <c r="CW50" s="88">
        <f>ex_03_MVT!C11</f>
        <v>132.65</v>
      </c>
    </row>
    <row r="51" spans="1:101" ht="3.75" customHeight="1" x14ac:dyDescent="0.15">
      <c r="A51" s="115">
        <f t="shared" si="23"/>
        <v>9</v>
      </c>
      <c r="B51" s="115">
        <f t="shared" si="73"/>
        <v>415</v>
      </c>
      <c r="C51" s="115"/>
      <c r="D51" s="120">
        <f t="shared" si="70"/>
        <v>415</v>
      </c>
      <c r="E51" s="121">
        <f t="shared" ref="E51:AW51" si="81">D51+1</f>
        <v>416</v>
      </c>
      <c r="F51" s="121">
        <f t="shared" si="81"/>
        <v>417</v>
      </c>
      <c r="G51" s="121">
        <f t="shared" si="81"/>
        <v>418</v>
      </c>
      <c r="H51" s="121">
        <f t="shared" si="81"/>
        <v>419</v>
      </c>
      <c r="I51" s="121">
        <f t="shared" si="81"/>
        <v>420</v>
      </c>
      <c r="J51" s="121">
        <f t="shared" si="81"/>
        <v>421</v>
      </c>
      <c r="K51" s="121">
        <f t="shared" si="81"/>
        <v>422</v>
      </c>
      <c r="L51" s="121">
        <f t="shared" si="81"/>
        <v>423</v>
      </c>
      <c r="M51" s="121">
        <f t="shared" si="81"/>
        <v>424</v>
      </c>
      <c r="N51" s="121">
        <f t="shared" si="81"/>
        <v>425</v>
      </c>
      <c r="O51" s="121">
        <f t="shared" si="81"/>
        <v>426</v>
      </c>
      <c r="P51" s="121">
        <f t="shared" si="81"/>
        <v>427</v>
      </c>
      <c r="Q51" s="121">
        <f t="shared" si="81"/>
        <v>428</v>
      </c>
      <c r="R51" s="121">
        <f t="shared" si="81"/>
        <v>429</v>
      </c>
      <c r="S51" s="121">
        <f t="shared" si="81"/>
        <v>430</v>
      </c>
      <c r="T51" s="121">
        <f t="shared" si="81"/>
        <v>431</v>
      </c>
      <c r="U51" s="121">
        <f t="shared" si="81"/>
        <v>432</v>
      </c>
      <c r="V51" s="121">
        <f t="shared" si="81"/>
        <v>433</v>
      </c>
      <c r="W51" s="121">
        <f t="shared" si="81"/>
        <v>434</v>
      </c>
      <c r="X51" s="121">
        <f t="shared" si="81"/>
        <v>435</v>
      </c>
      <c r="Y51" s="121">
        <f t="shared" si="81"/>
        <v>436</v>
      </c>
      <c r="Z51" s="121">
        <f t="shared" si="81"/>
        <v>437</v>
      </c>
      <c r="AA51" s="121">
        <f t="shared" si="81"/>
        <v>438</v>
      </c>
      <c r="AB51" s="121">
        <f t="shared" si="81"/>
        <v>439</v>
      </c>
      <c r="AC51" s="121">
        <f t="shared" si="81"/>
        <v>440</v>
      </c>
      <c r="AD51" s="121">
        <f t="shared" si="81"/>
        <v>441</v>
      </c>
      <c r="AE51" s="121">
        <f t="shared" si="81"/>
        <v>442</v>
      </c>
      <c r="AF51" s="121">
        <f t="shared" si="81"/>
        <v>443</v>
      </c>
      <c r="AG51" s="121">
        <f t="shared" si="81"/>
        <v>444</v>
      </c>
      <c r="AH51" s="121">
        <f t="shared" si="81"/>
        <v>445</v>
      </c>
      <c r="AI51" s="121">
        <f t="shared" si="81"/>
        <v>446</v>
      </c>
      <c r="AJ51" s="121">
        <f t="shared" si="81"/>
        <v>447</v>
      </c>
      <c r="AK51" s="121">
        <f t="shared" si="81"/>
        <v>448</v>
      </c>
      <c r="AL51" s="121">
        <f t="shared" si="81"/>
        <v>449</v>
      </c>
      <c r="AM51" s="121">
        <f t="shared" si="81"/>
        <v>450</v>
      </c>
      <c r="AN51" s="121">
        <f t="shared" si="81"/>
        <v>451</v>
      </c>
      <c r="AO51" s="121">
        <f t="shared" si="81"/>
        <v>452</v>
      </c>
      <c r="AP51" s="121">
        <f t="shared" si="81"/>
        <v>453</v>
      </c>
      <c r="AQ51" s="121">
        <f t="shared" si="81"/>
        <v>454</v>
      </c>
      <c r="AR51" s="121">
        <f t="shared" si="81"/>
        <v>455</v>
      </c>
      <c r="AS51" s="121">
        <f t="shared" si="81"/>
        <v>456</v>
      </c>
      <c r="AT51" s="121">
        <f t="shared" si="81"/>
        <v>457</v>
      </c>
      <c r="AU51" s="121">
        <f t="shared" si="81"/>
        <v>458</v>
      </c>
      <c r="AV51" s="121">
        <f t="shared" si="81"/>
        <v>459</v>
      </c>
      <c r="AW51" s="121">
        <f t="shared" si="81"/>
        <v>460</v>
      </c>
      <c r="AY51" s="112">
        <f t="shared" si="72"/>
        <v>1.4168845E-5</v>
      </c>
      <c r="AZ51" s="112">
        <f t="shared" si="25"/>
        <v>2.916535E-5</v>
      </c>
      <c r="BA51" s="112">
        <f t="shared" si="26"/>
        <v>5.9311816999999997E-5</v>
      </c>
      <c r="BB51" s="112">
        <f t="shared" si="27"/>
        <v>1.1889173999999999E-4</v>
      </c>
      <c r="BC51" s="112">
        <f t="shared" si="28"/>
        <v>2.3432303E-4</v>
      </c>
      <c r="BD51" s="112">
        <f t="shared" si="29"/>
        <v>4.5220554000000002E-4</v>
      </c>
      <c r="BE51" s="112">
        <f t="shared" si="30"/>
        <v>8.4835203999999997E-4</v>
      </c>
      <c r="BF51" s="112">
        <f t="shared" si="31"/>
        <v>1.5249656000000001E-3</v>
      </c>
      <c r="BG51" s="112">
        <f t="shared" si="32"/>
        <v>2.7165825000000001E-3</v>
      </c>
      <c r="BH51" s="112">
        <f t="shared" si="33"/>
        <v>4.7813355999999996E-3</v>
      </c>
      <c r="BI51" s="112">
        <f t="shared" si="34"/>
        <v>7.9456319999999993E-3</v>
      </c>
      <c r="BJ51" s="112">
        <f t="shared" si="35"/>
        <v>1.3498913499999999E-2</v>
      </c>
      <c r="BK51" s="112">
        <f t="shared" si="36"/>
        <v>2.2561985999999999E-2</v>
      </c>
      <c r="BL51" s="112">
        <f t="shared" si="37"/>
        <v>3.6460699999999999E-2</v>
      </c>
      <c r="BM51" s="112">
        <f t="shared" si="38"/>
        <v>5.6481745E-2</v>
      </c>
      <c r="BN51" s="112">
        <f t="shared" si="39"/>
        <v>8.3355810000000002E-2</v>
      </c>
      <c r="BO51" s="112">
        <f t="shared" si="40"/>
        <v>0.11680488</v>
      </c>
      <c r="BP51" s="112">
        <f t="shared" si="41"/>
        <v>0.15630231999999999</v>
      </c>
      <c r="BQ51" s="112">
        <f t="shared" si="42"/>
        <v>0.20000644000000001</v>
      </c>
      <c r="BR51" s="112">
        <f t="shared" si="43"/>
        <v>0.24661337999999999</v>
      </c>
      <c r="BS51" s="112">
        <f t="shared" si="44"/>
        <v>0.29188513999999999</v>
      </c>
      <c r="BT51" s="112">
        <f t="shared" si="45"/>
        <v>0.33158880000000002</v>
      </c>
      <c r="BU51" s="112">
        <f t="shared" si="46"/>
        <v>0.36193985000000001</v>
      </c>
      <c r="BV51" s="112">
        <f t="shared" si="47"/>
        <v>0.3799342</v>
      </c>
      <c r="BW51" s="112">
        <f t="shared" si="48"/>
        <v>0.38373279999999999</v>
      </c>
      <c r="BX51" s="112">
        <f t="shared" si="49"/>
        <v>0.37377948</v>
      </c>
      <c r="BY51" s="112">
        <f t="shared" si="50"/>
        <v>0.35060498000000001</v>
      </c>
      <c r="BZ51" s="112">
        <f t="shared" si="51"/>
        <v>0.31722610000000001</v>
      </c>
      <c r="CA51" s="112">
        <f t="shared" si="52"/>
        <v>0.27693151999999999</v>
      </c>
      <c r="CB51" s="112">
        <f t="shared" si="53"/>
        <v>0.23330808</v>
      </c>
      <c r="CC51" s="112">
        <f t="shared" si="54"/>
        <v>0.1912944</v>
      </c>
      <c r="CD51" s="112">
        <f t="shared" si="55"/>
        <v>0.15193458000000001</v>
      </c>
      <c r="CE51" s="112">
        <f t="shared" si="56"/>
        <v>0.11344756</v>
      </c>
      <c r="CF51" s="112">
        <f t="shared" si="57"/>
        <v>8.2109860000000007E-2</v>
      </c>
      <c r="CG51" s="112">
        <f t="shared" si="58"/>
        <v>5.7888112999999998E-2</v>
      </c>
      <c r="CH51" s="112">
        <f t="shared" si="59"/>
        <v>4.0255494000000003E-2</v>
      </c>
      <c r="CI51" s="112">
        <f t="shared" si="60"/>
        <v>2.7435952999999999E-2</v>
      </c>
      <c r="CJ51" s="112">
        <f t="shared" si="61"/>
        <v>1.8308613000000001E-2</v>
      </c>
      <c r="CK51" s="112">
        <f t="shared" si="62"/>
        <v>1.1952287000000001E-2</v>
      </c>
      <c r="CL51" s="112">
        <f t="shared" si="63"/>
        <v>7.6359994999999998E-3</v>
      </c>
      <c r="CM51" s="112">
        <f t="shared" si="64"/>
        <v>4.8143007000000003E-3</v>
      </c>
      <c r="CN51" s="112">
        <f t="shared" si="65"/>
        <v>3.1484535E-3</v>
      </c>
      <c r="CO51" s="112">
        <f t="shared" si="66"/>
        <v>1.9414530000000001E-3</v>
      </c>
      <c r="CP51" s="112">
        <f t="shared" si="67"/>
        <v>1.1882297000000001E-3</v>
      </c>
      <c r="CQ51" s="112">
        <f t="shared" si="68"/>
        <v>7.3072675000000005E-4</v>
      </c>
      <c r="CR51" s="112">
        <f t="shared" si="69"/>
        <v>4.9599883000000003E-4</v>
      </c>
      <c r="CV51" s="88">
        <f>ex_03_MVT!B12</f>
        <v>9</v>
      </c>
      <c r="CW51" s="88">
        <f>ex_03_MVT!C12</f>
        <v>147.38999999999999</v>
      </c>
    </row>
    <row r="52" spans="1:101" ht="3.75" customHeight="1" x14ac:dyDescent="0.15">
      <c r="A52" s="115">
        <f t="shared" si="23"/>
        <v>10</v>
      </c>
      <c r="B52" s="115">
        <f t="shared" si="73"/>
        <v>461</v>
      </c>
      <c r="C52" s="115"/>
      <c r="D52" s="120">
        <f t="shared" si="70"/>
        <v>461</v>
      </c>
      <c r="E52" s="121">
        <f t="shared" ref="E52:AW52" si="82">D52+1</f>
        <v>462</v>
      </c>
      <c r="F52" s="121">
        <f t="shared" si="82"/>
        <v>463</v>
      </c>
      <c r="G52" s="121">
        <f t="shared" si="82"/>
        <v>464</v>
      </c>
      <c r="H52" s="121">
        <f t="shared" si="82"/>
        <v>465</v>
      </c>
      <c r="I52" s="121">
        <f t="shared" si="82"/>
        <v>466</v>
      </c>
      <c r="J52" s="121">
        <f t="shared" si="82"/>
        <v>467</v>
      </c>
      <c r="K52" s="121">
        <f t="shared" si="82"/>
        <v>468</v>
      </c>
      <c r="L52" s="121">
        <f t="shared" si="82"/>
        <v>469</v>
      </c>
      <c r="M52" s="121">
        <f t="shared" si="82"/>
        <v>470</v>
      </c>
      <c r="N52" s="121">
        <f t="shared" si="82"/>
        <v>471</v>
      </c>
      <c r="O52" s="121">
        <f t="shared" si="82"/>
        <v>472</v>
      </c>
      <c r="P52" s="121">
        <f t="shared" si="82"/>
        <v>473</v>
      </c>
      <c r="Q52" s="121">
        <f t="shared" si="82"/>
        <v>474</v>
      </c>
      <c r="R52" s="121">
        <f t="shared" si="82"/>
        <v>475</v>
      </c>
      <c r="S52" s="121">
        <f t="shared" si="82"/>
        <v>476</v>
      </c>
      <c r="T52" s="121">
        <f t="shared" si="82"/>
        <v>477</v>
      </c>
      <c r="U52" s="121">
        <f t="shared" si="82"/>
        <v>478</v>
      </c>
      <c r="V52" s="121">
        <f t="shared" si="82"/>
        <v>479</v>
      </c>
      <c r="W52" s="121">
        <f t="shared" si="82"/>
        <v>480</v>
      </c>
      <c r="X52" s="121">
        <f t="shared" si="82"/>
        <v>481</v>
      </c>
      <c r="Y52" s="121">
        <f t="shared" si="82"/>
        <v>482</v>
      </c>
      <c r="Z52" s="121">
        <f t="shared" si="82"/>
        <v>483</v>
      </c>
      <c r="AA52" s="121">
        <f t="shared" si="82"/>
        <v>484</v>
      </c>
      <c r="AB52" s="121">
        <f t="shared" si="82"/>
        <v>485</v>
      </c>
      <c r="AC52" s="121">
        <f t="shared" si="82"/>
        <v>486</v>
      </c>
      <c r="AD52" s="121">
        <f t="shared" si="82"/>
        <v>487</v>
      </c>
      <c r="AE52" s="121">
        <f t="shared" si="82"/>
        <v>488</v>
      </c>
      <c r="AF52" s="121">
        <f t="shared" si="82"/>
        <v>489</v>
      </c>
      <c r="AG52" s="121">
        <f t="shared" si="82"/>
        <v>490</v>
      </c>
      <c r="AH52" s="121">
        <f t="shared" si="82"/>
        <v>491</v>
      </c>
      <c r="AI52" s="121">
        <f t="shared" si="82"/>
        <v>492</v>
      </c>
      <c r="AJ52" s="121">
        <f t="shared" si="82"/>
        <v>493</v>
      </c>
      <c r="AK52" s="121">
        <f t="shared" si="82"/>
        <v>494</v>
      </c>
      <c r="AL52" s="121">
        <f t="shared" si="82"/>
        <v>495</v>
      </c>
      <c r="AM52" s="121">
        <f t="shared" si="82"/>
        <v>496</v>
      </c>
      <c r="AN52" s="121">
        <f t="shared" si="82"/>
        <v>497</v>
      </c>
      <c r="AO52" s="121">
        <f t="shared" si="82"/>
        <v>498</v>
      </c>
      <c r="AP52" s="121">
        <f t="shared" si="82"/>
        <v>499</v>
      </c>
      <c r="AQ52" s="121">
        <f t="shared" si="82"/>
        <v>500</v>
      </c>
      <c r="AR52" s="121">
        <f t="shared" si="82"/>
        <v>501</v>
      </c>
      <c r="AS52" s="121">
        <f t="shared" si="82"/>
        <v>502</v>
      </c>
      <c r="AT52" s="121">
        <f t="shared" si="82"/>
        <v>503</v>
      </c>
      <c r="AU52" s="121">
        <f t="shared" si="82"/>
        <v>504</v>
      </c>
      <c r="AV52" s="121">
        <f t="shared" si="82"/>
        <v>505</v>
      </c>
      <c r="AW52" s="121">
        <f t="shared" si="82"/>
        <v>506</v>
      </c>
      <c r="AY52" s="112">
        <f t="shared" si="72"/>
        <v>2.8563042999999998E-5</v>
      </c>
      <c r="AZ52" s="112">
        <f t="shared" si="25"/>
        <v>5.9377050000000001E-5</v>
      </c>
      <c r="BA52" s="112">
        <f t="shared" si="26"/>
        <v>1.2296693000000001E-4</v>
      </c>
      <c r="BB52" s="112">
        <f t="shared" si="27"/>
        <v>2.525723E-4</v>
      </c>
      <c r="BC52" s="112">
        <f t="shared" si="28"/>
        <v>5.1327462999999995E-4</v>
      </c>
      <c r="BD52" s="112">
        <f t="shared" si="29"/>
        <v>1.0290259999999999E-3</v>
      </c>
      <c r="BE52" s="112">
        <f t="shared" si="30"/>
        <v>2.0239383E-3</v>
      </c>
      <c r="BF52" s="112">
        <f t="shared" si="31"/>
        <v>3.2606367000000002E-3</v>
      </c>
      <c r="BG52" s="112">
        <f t="shared" si="32"/>
        <v>5.8394889999999998E-3</v>
      </c>
      <c r="BH52" s="112">
        <f t="shared" si="33"/>
        <v>1.1040876E-2</v>
      </c>
      <c r="BI52" s="112">
        <f t="shared" si="34"/>
        <v>1.9457869999999999E-2</v>
      </c>
      <c r="BJ52" s="112">
        <f t="shared" si="35"/>
        <v>3.4422300000000003E-2</v>
      </c>
      <c r="BK52" s="112">
        <f t="shared" si="36"/>
        <v>5.9014509999999999E-2</v>
      </c>
      <c r="BL52" s="112">
        <f t="shared" si="37"/>
        <v>9.6211080000000004E-2</v>
      </c>
      <c r="BM52" s="112">
        <f t="shared" si="38"/>
        <v>0.14875743999999999</v>
      </c>
      <c r="BN52" s="112">
        <f t="shared" si="39"/>
        <v>0.21701422000000001</v>
      </c>
      <c r="BO52" s="112">
        <f t="shared" si="40"/>
        <v>0.30626845000000003</v>
      </c>
      <c r="BP52" s="112">
        <f t="shared" si="41"/>
        <v>0.41386557000000002</v>
      </c>
      <c r="BQ52" s="112">
        <f t="shared" si="42"/>
        <v>0.53155993999999995</v>
      </c>
      <c r="BR52" s="112">
        <f t="shared" si="43"/>
        <v>0.65089430000000004</v>
      </c>
      <c r="BS52" s="112">
        <f t="shared" si="44"/>
        <v>0.76056915999999997</v>
      </c>
      <c r="BT52" s="112">
        <f t="shared" si="45"/>
        <v>0.85012995999999996</v>
      </c>
      <c r="BU52" s="112">
        <f t="shared" si="46"/>
        <v>0.91154515999999997</v>
      </c>
      <c r="BV52" s="112">
        <f t="shared" si="47"/>
        <v>0.94010349999999998</v>
      </c>
      <c r="BW52" s="112">
        <f t="shared" si="48"/>
        <v>0.93234044000000005</v>
      </c>
      <c r="BX52" s="112">
        <f t="shared" si="49"/>
        <v>0.89277740000000005</v>
      </c>
      <c r="BY52" s="112">
        <f t="shared" si="50"/>
        <v>0.8240904</v>
      </c>
      <c r="BZ52" s="112">
        <f t="shared" si="51"/>
        <v>0.73422109999999996</v>
      </c>
      <c r="CA52" s="112">
        <f t="shared" si="52"/>
        <v>0.63167229999999996</v>
      </c>
      <c r="CB52" s="112">
        <f t="shared" si="53"/>
        <v>0.52526355000000002</v>
      </c>
      <c r="CC52" s="112">
        <f t="shared" si="54"/>
        <v>0.42525395999999999</v>
      </c>
      <c r="CD52" s="112">
        <f t="shared" si="55"/>
        <v>0.33341672999999999</v>
      </c>
      <c r="CE52" s="112">
        <f t="shared" si="56"/>
        <v>0.24722989000000001</v>
      </c>
      <c r="CF52" s="112">
        <f t="shared" si="57"/>
        <v>0.17897183</v>
      </c>
      <c r="CG52" s="112">
        <f t="shared" si="58"/>
        <v>0.12676067999999999</v>
      </c>
      <c r="CH52" s="112">
        <f t="shared" si="59"/>
        <v>8.5481130000000002E-2</v>
      </c>
      <c r="CI52" s="112">
        <f t="shared" si="60"/>
        <v>5.5907810000000002E-2</v>
      </c>
      <c r="CJ52" s="112">
        <f t="shared" si="61"/>
        <v>3.6454245000000003E-2</v>
      </c>
      <c r="CK52" s="112">
        <f t="shared" si="62"/>
        <v>2.3467044999999999E-2</v>
      </c>
      <c r="CL52" s="112">
        <f t="shared" si="63"/>
        <v>1.4821325999999999E-2</v>
      </c>
      <c r="CM52" s="112">
        <f t="shared" si="64"/>
        <v>9.1807264999999999E-3</v>
      </c>
      <c r="CN52" s="112">
        <f t="shared" si="65"/>
        <v>5.6154393000000004E-3</v>
      </c>
      <c r="CO52" s="112">
        <f t="shared" si="66"/>
        <v>3.4563427000000001E-3</v>
      </c>
      <c r="CP52" s="112">
        <f t="shared" si="67"/>
        <v>2.1588103999999999E-3</v>
      </c>
      <c r="CQ52" s="112">
        <f t="shared" si="68"/>
        <v>1.3240512E-3</v>
      </c>
      <c r="CR52" s="112">
        <f t="shared" si="69"/>
        <v>8.5859230000000003E-4</v>
      </c>
      <c r="CV52" s="88">
        <f>ex_03_MVT!B13</f>
        <v>10</v>
      </c>
      <c r="CW52" s="88">
        <f>ex_03_MVT!C13</f>
        <v>162.13</v>
      </c>
    </row>
    <row r="53" spans="1:101" ht="3.75" customHeight="1" x14ac:dyDescent="0.15">
      <c r="A53" s="115">
        <f t="shared" ref="A53:A73" si="83">C15</f>
        <v>11</v>
      </c>
      <c r="B53" s="115">
        <f t="shared" ref="B53:B73" si="84">B52+C$42</f>
        <v>507</v>
      </c>
      <c r="C53" s="115"/>
      <c r="D53" s="120">
        <f t="shared" si="70"/>
        <v>507</v>
      </c>
      <c r="E53" s="121">
        <f t="shared" ref="E53:AW53" si="85">D53+1</f>
        <v>508</v>
      </c>
      <c r="F53" s="121">
        <f t="shared" si="85"/>
        <v>509</v>
      </c>
      <c r="G53" s="121">
        <f t="shared" si="85"/>
        <v>510</v>
      </c>
      <c r="H53" s="121">
        <f t="shared" si="85"/>
        <v>511</v>
      </c>
      <c r="I53" s="121">
        <f t="shared" si="85"/>
        <v>512</v>
      </c>
      <c r="J53" s="121">
        <f t="shared" si="85"/>
        <v>513</v>
      </c>
      <c r="K53" s="121">
        <f t="shared" si="85"/>
        <v>514</v>
      </c>
      <c r="L53" s="121">
        <f t="shared" si="85"/>
        <v>515</v>
      </c>
      <c r="M53" s="121">
        <f t="shared" si="85"/>
        <v>516</v>
      </c>
      <c r="N53" s="121">
        <f t="shared" si="85"/>
        <v>517</v>
      </c>
      <c r="O53" s="121">
        <f t="shared" si="85"/>
        <v>518</v>
      </c>
      <c r="P53" s="121">
        <f t="shared" si="85"/>
        <v>519</v>
      </c>
      <c r="Q53" s="121">
        <f t="shared" si="85"/>
        <v>520</v>
      </c>
      <c r="R53" s="121">
        <f t="shared" si="85"/>
        <v>521</v>
      </c>
      <c r="S53" s="121">
        <f t="shared" si="85"/>
        <v>522</v>
      </c>
      <c r="T53" s="121">
        <f t="shared" si="85"/>
        <v>523</v>
      </c>
      <c r="U53" s="121">
        <f t="shared" si="85"/>
        <v>524</v>
      </c>
      <c r="V53" s="121">
        <f t="shared" si="85"/>
        <v>525</v>
      </c>
      <c r="W53" s="121">
        <f t="shared" si="85"/>
        <v>526</v>
      </c>
      <c r="X53" s="121">
        <f t="shared" si="85"/>
        <v>527</v>
      </c>
      <c r="Y53" s="121">
        <f t="shared" si="85"/>
        <v>528</v>
      </c>
      <c r="Z53" s="121">
        <f t="shared" si="85"/>
        <v>529</v>
      </c>
      <c r="AA53" s="121">
        <f t="shared" si="85"/>
        <v>530</v>
      </c>
      <c r="AB53" s="121">
        <f t="shared" si="85"/>
        <v>531</v>
      </c>
      <c r="AC53" s="121">
        <f t="shared" si="85"/>
        <v>532</v>
      </c>
      <c r="AD53" s="121">
        <f t="shared" si="85"/>
        <v>533</v>
      </c>
      <c r="AE53" s="121">
        <f t="shared" si="85"/>
        <v>534</v>
      </c>
      <c r="AF53" s="121">
        <f t="shared" si="85"/>
        <v>535</v>
      </c>
      <c r="AG53" s="121">
        <f t="shared" si="85"/>
        <v>536</v>
      </c>
      <c r="AH53" s="121">
        <f t="shared" si="85"/>
        <v>537</v>
      </c>
      <c r="AI53" s="121">
        <f t="shared" si="85"/>
        <v>538</v>
      </c>
      <c r="AJ53" s="121">
        <f t="shared" si="85"/>
        <v>539</v>
      </c>
      <c r="AK53" s="121">
        <f t="shared" si="85"/>
        <v>540</v>
      </c>
      <c r="AL53" s="121">
        <f t="shared" si="85"/>
        <v>541</v>
      </c>
      <c r="AM53" s="121">
        <f t="shared" si="85"/>
        <v>542</v>
      </c>
      <c r="AN53" s="121">
        <f t="shared" si="85"/>
        <v>543</v>
      </c>
      <c r="AO53" s="121">
        <f t="shared" si="85"/>
        <v>544</v>
      </c>
      <c r="AP53" s="121">
        <f t="shared" si="85"/>
        <v>545</v>
      </c>
      <c r="AQ53" s="121">
        <f t="shared" si="85"/>
        <v>546</v>
      </c>
      <c r="AR53" s="121">
        <f t="shared" si="85"/>
        <v>547</v>
      </c>
      <c r="AS53" s="121">
        <f t="shared" si="85"/>
        <v>548</v>
      </c>
      <c r="AT53" s="121">
        <f t="shared" si="85"/>
        <v>549</v>
      </c>
      <c r="AU53" s="121">
        <f t="shared" si="85"/>
        <v>550</v>
      </c>
      <c r="AV53" s="121">
        <f t="shared" si="85"/>
        <v>551</v>
      </c>
      <c r="AW53" s="121">
        <f t="shared" si="85"/>
        <v>552</v>
      </c>
      <c r="AY53" s="112">
        <f t="shared" si="72"/>
        <v>5.2117623E-5</v>
      </c>
      <c r="AZ53" s="112">
        <f t="shared" si="25"/>
        <v>1.0936726E-4</v>
      </c>
      <c r="BA53" s="112">
        <f t="shared" si="26"/>
        <v>2.3064413000000001E-4</v>
      </c>
      <c r="BB53" s="112">
        <f t="shared" si="27"/>
        <v>4.8624383999999998E-4</v>
      </c>
      <c r="BC53" s="112">
        <f t="shared" si="28"/>
        <v>1.0253148000000001E-3</v>
      </c>
      <c r="BD53" s="112">
        <f t="shared" si="29"/>
        <v>2.1719420000000001E-3</v>
      </c>
      <c r="BE53" s="112">
        <f t="shared" si="30"/>
        <v>3.5935512E-3</v>
      </c>
      <c r="BF53" s="112">
        <f t="shared" si="31"/>
        <v>6.5538417999999998E-3</v>
      </c>
      <c r="BG53" s="112">
        <f t="shared" si="32"/>
        <v>1.2593237E-2</v>
      </c>
      <c r="BH53" s="112">
        <f t="shared" si="33"/>
        <v>2.4243178000000001E-2</v>
      </c>
      <c r="BI53" s="112">
        <f t="shared" si="34"/>
        <v>4.5664214000000002E-2</v>
      </c>
      <c r="BJ53" s="112">
        <f t="shared" si="35"/>
        <v>8.3485370000000003E-2</v>
      </c>
      <c r="BK53" s="112">
        <f t="shared" si="36"/>
        <v>0.14618927000000001</v>
      </c>
      <c r="BL53" s="112">
        <f t="shared" si="37"/>
        <v>0.24726472999999999</v>
      </c>
      <c r="BM53" s="112">
        <f t="shared" si="38"/>
        <v>0.37768744999999998</v>
      </c>
      <c r="BN53" s="112">
        <f t="shared" si="39"/>
        <v>0.56642009999999998</v>
      </c>
      <c r="BO53" s="112">
        <f t="shared" si="40"/>
        <v>0.80395550000000005</v>
      </c>
      <c r="BP53" s="112">
        <f t="shared" si="41"/>
        <v>1.0753341000000001</v>
      </c>
      <c r="BQ53" s="112">
        <f t="shared" si="42"/>
        <v>1.3638728</v>
      </c>
      <c r="BR53" s="112">
        <f t="shared" si="43"/>
        <v>1.6442635000000001</v>
      </c>
      <c r="BS53" s="112">
        <f t="shared" si="44"/>
        <v>1.8776712</v>
      </c>
      <c r="BT53" s="112">
        <f t="shared" si="45"/>
        <v>2.0438466000000002</v>
      </c>
      <c r="BU53" s="112">
        <f t="shared" si="46"/>
        <v>2.1335896999999999</v>
      </c>
      <c r="BV53" s="112">
        <f t="shared" si="47"/>
        <v>2.1446793</v>
      </c>
      <c r="BW53" s="112">
        <f t="shared" si="48"/>
        <v>2.07986</v>
      </c>
      <c r="BX53" s="112">
        <f t="shared" si="49"/>
        <v>1.9481401</v>
      </c>
      <c r="BY53" s="112">
        <f t="shared" si="50"/>
        <v>1.7626265999999999</v>
      </c>
      <c r="BZ53" s="112">
        <f t="shared" si="51"/>
        <v>1.5418297999999999</v>
      </c>
      <c r="CA53" s="112">
        <f t="shared" si="52"/>
        <v>1.3052223999999999</v>
      </c>
      <c r="CB53" s="112">
        <f t="shared" si="53"/>
        <v>1.0702001000000001</v>
      </c>
      <c r="CC53" s="112">
        <f t="shared" si="54"/>
        <v>0.85099860000000005</v>
      </c>
      <c r="CD53" s="112">
        <f t="shared" si="55"/>
        <v>0.65517133000000005</v>
      </c>
      <c r="CE53" s="112">
        <f t="shared" si="56"/>
        <v>0.48365747999999997</v>
      </c>
      <c r="CF53" s="112">
        <f t="shared" si="57"/>
        <v>0.34757292000000001</v>
      </c>
      <c r="CG53" s="112">
        <f t="shared" si="58"/>
        <v>0.24341045</v>
      </c>
      <c r="CH53" s="112">
        <f t="shared" si="59"/>
        <v>0.16487615999999999</v>
      </c>
      <c r="CI53" s="112">
        <f t="shared" si="60"/>
        <v>0.10624422</v>
      </c>
      <c r="CJ53" s="112">
        <f t="shared" si="61"/>
        <v>6.6720180000000004E-2</v>
      </c>
      <c r="CK53" s="112">
        <f t="shared" si="62"/>
        <v>4.1976317999999999E-2</v>
      </c>
      <c r="CL53" s="112">
        <f t="shared" si="63"/>
        <v>2.6153606999999999E-2</v>
      </c>
      <c r="CM53" s="112">
        <f t="shared" si="64"/>
        <v>1.6014704000000001E-2</v>
      </c>
      <c r="CN53" s="112">
        <f t="shared" si="65"/>
        <v>9.6358490000000002E-3</v>
      </c>
      <c r="CO53" s="112">
        <f t="shared" si="66"/>
        <v>5.7552539999999996E-3</v>
      </c>
      <c r="CP53" s="112">
        <f t="shared" si="67"/>
        <v>3.6023213E-3</v>
      </c>
      <c r="CQ53" s="112">
        <f t="shared" si="68"/>
        <v>2.1972532999999998E-3</v>
      </c>
      <c r="CR53" s="112">
        <f t="shared" si="69"/>
        <v>1.4503717E-3</v>
      </c>
      <c r="CV53" s="88">
        <f>ex_03_MVT!B14</f>
        <v>11</v>
      </c>
      <c r="CW53" s="88">
        <f>ex_03_MVT!C14</f>
        <v>176.87</v>
      </c>
    </row>
    <row r="54" spans="1:101" ht="3.75" customHeight="1" x14ac:dyDescent="0.15">
      <c r="A54" s="115">
        <f t="shared" si="83"/>
        <v>12</v>
      </c>
      <c r="B54" s="115">
        <f t="shared" si="84"/>
        <v>553</v>
      </c>
      <c r="C54" s="115"/>
      <c r="D54" s="120">
        <f t="shared" si="70"/>
        <v>553</v>
      </c>
      <c r="E54" s="121">
        <f t="shared" ref="E54:AW54" si="86">D54+1</f>
        <v>554</v>
      </c>
      <c r="F54" s="121">
        <f t="shared" si="86"/>
        <v>555</v>
      </c>
      <c r="G54" s="121">
        <f t="shared" si="86"/>
        <v>556</v>
      </c>
      <c r="H54" s="121">
        <f t="shared" si="86"/>
        <v>557</v>
      </c>
      <c r="I54" s="121">
        <f t="shared" si="86"/>
        <v>558</v>
      </c>
      <c r="J54" s="121">
        <f t="shared" si="86"/>
        <v>559</v>
      </c>
      <c r="K54" s="121">
        <f t="shared" si="86"/>
        <v>560</v>
      </c>
      <c r="L54" s="121">
        <f t="shared" si="86"/>
        <v>561</v>
      </c>
      <c r="M54" s="121">
        <f t="shared" si="86"/>
        <v>562</v>
      </c>
      <c r="N54" s="121">
        <f t="shared" si="86"/>
        <v>563</v>
      </c>
      <c r="O54" s="121">
        <f t="shared" si="86"/>
        <v>564</v>
      </c>
      <c r="P54" s="121">
        <f t="shared" si="86"/>
        <v>565</v>
      </c>
      <c r="Q54" s="121">
        <f t="shared" si="86"/>
        <v>566</v>
      </c>
      <c r="R54" s="121">
        <f t="shared" si="86"/>
        <v>567</v>
      </c>
      <c r="S54" s="121">
        <f t="shared" si="86"/>
        <v>568</v>
      </c>
      <c r="T54" s="121">
        <f t="shared" si="86"/>
        <v>569</v>
      </c>
      <c r="U54" s="121">
        <f t="shared" si="86"/>
        <v>570</v>
      </c>
      <c r="V54" s="121">
        <f t="shared" si="86"/>
        <v>571</v>
      </c>
      <c r="W54" s="121">
        <f t="shared" si="86"/>
        <v>572</v>
      </c>
      <c r="X54" s="121">
        <f t="shared" si="86"/>
        <v>573</v>
      </c>
      <c r="Y54" s="121">
        <f t="shared" si="86"/>
        <v>574</v>
      </c>
      <c r="Z54" s="121">
        <f t="shared" si="86"/>
        <v>575</v>
      </c>
      <c r="AA54" s="121">
        <f t="shared" si="86"/>
        <v>576</v>
      </c>
      <c r="AB54" s="121">
        <f t="shared" si="86"/>
        <v>577</v>
      </c>
      <c r="AC54" s="121">
        <f t="shared" si="86"/>
        <v>578</v>
      </c>
      <c r="AD54" s="121">
        <f t="shared" si="86"/>
        <v>579</v>
      </c>
      <c r="AE54" s="121">
        <f t="shared" si="86"/>
        <v>580</v>
      </c>
      <c r="AF54" s="121">
        <f t="shared" si="86"/>
        <v>581</v>
      </c>
      <c r="AG54" s="121">
        <f t="shared" si="86"/>
        <v>582</v>
      </c>
      <c r="AH54" s="121">
        <f t="shared" si="86"/>
        <v>583</v>
      </c>
      <c r="AI54" s="121">
        <f t="shared" si="86"/>
        <v>584</v>
      </c>
      <c r="AJ54" s="121">
        <f t="shared" si="86"/>
        <v>585</v>
      </c>
      <c r="AK54" s="121">
        <f t="shared" si="86"/>
        <v>586</v>
      </c>
      <c r="AL54" s="121">
        <f t="shared" si="86"/>
        <v>587</v>
      </c>
      <c r="AM54" s="121">
        <f t="shared" si="86"/>
        <v>588</v>
      </c>
      <c r="AN54" s="121">
        <f t="shared" si="86"/>
        <v>589</v>
      </c>
      <c r="AO54" s="121">
        <f t="shared" si="86"/>
        <v>590</v>
      </c>
      <c r="AP54" s="121">
        <f t="shared" si="86"/>
        <v>591</v>
      </c>
      <c r="AQ54" s="121">
        <f t="shared" si="86"/>
        <v>592</v>
      </c>
      <c r="AR54" s="121">
        <f t="shared" si="86"/>
        <v>593</v>
      </c>
      <c r="AS54" s="121">
        <f t="shared" si="86"/>
        <v>594</v>
      </c>
      <c r="AT54" s="121">
        <f t="shared" si="86"/>
        <v>595</v>
      </c>
      <c r="AU54" s="121">
        <f t="shared" si="86"/>
        <v>596</v>
      </c>
      <c r="AV54" s="121">
        <f t="shared" si="86"/>
        <v>597</v>
      </c>
      <c r="AW54" s="121">
        <f t="shared" si="86"/>
        <v>598</v>
      </c>
      <c r="AY54" s="112">
        <f t="shared" si="72"/>
        <v>8.4368109999999997E-5</v>
      </c>
      <c r="AZ54" s="112">
        <f t="shared" si="25"/>
        <v>1.7787441999999999E-4</v>
      </c>
      <c r="BA54" s="112">
        <f t="shared" si="26"/>
        <v>3.7865364E-4</v>
      </c>
      <c r="BB54" s="112">
        <f t="shared" si="27"/>
        <v>8.0726395000000001E-4</v>
      </c>
      <c r="BC54" s="112">
        <f t="shared" si="28"/>
        <v>1.7233079E-3</v>
      </c>
      <c r="BD54" s="112">
        <f t="shared" si="29"/>
        <v>3.7126818000000001E-3</v>
      </c>
      <c r="BE54" s="112">
        <f t="shared" si="30"/>
        <v>6.4353120000000003E-3</v>
      </c>
      <c r="BF54" s="112">
        <f t="shared" si="31"/>
        <v>1.2686634E-2</v>
      </c>
      <c r="BG54" s="112">
        <f t="shared" si="32"/>
        <v>2.5724608E-2</v>
      </c>
      <c r="BH54" s="112">
        <f t="shared" si="33"/>
        <v>5.1826008E-2</v>
      </c>
      <c r="BI54" s="112">
        <f t="shared" si="34"/>
        <v>0.10228342999999999</v>
      </c>
      <c r="BJ54" s="112">
        <f t="shared" si="35"/>
        <v>0.19365607000000001</v>
      </c>
      <c r="BK54" s="112">
        <f t="shared" si="36"/>
        <v>0.34356225000000001</v>
      </c>
      <c r="BL54" s="112">
        <f t="shared" si="37"/>
        <v>0.57881020000000005</v>
      </c>
      <c r="BM54" s="112">
        <f t="shared" si="38"/>
        <v>0.95368414999999995</v>
      </c>
      <c r="BN54" s="112">
        <f t="shared" si="39"/>
        <v>1.474512</v>
      </c>
      <c r="BO54" s="112">
        <f t="shared" si="40"/>
        <v>2.1098792999999998</v>
      </c>
      <c r="BP54" s="112">
        <f t="shared" si="41"/>
        <v>2.7867095000000002</v>
      </c>
      <c r="BQ54" s="112">
        <f t="shared" si="42"/>
        <v>3.4119616000000001</v>
      </c>
      <c r="BR54" s="112">
        <f t="shared" si="43"/>
        <v>3.9362689999999998</v>
      </c>
      <c r="BS54" s="112">
        <f t="shared" si="44"/>
        <v>4.3124905</v>
      </c>
      <c r="BT54" s="112">
        <f t="shared" si="45"/>
        <v>4.5250645</v>
      </c>
      <c r="BU54" s="112">
        <f t="shared" si="46"/>
        <v>4.5573106000000001</v>
      </c>
      <c r="BV54" s="112">
        <f t="shared" si="47"/>
        <v>4.4317956000000001</v>
      </c>
      <c r="BW54" s="112">
        <f t="shared" si="48"/>
        <v>4.1750354999999999</v>
      </c>
      <c r="BX54" s="112">
        <f t="shared" si="49"/>
        <v>3.8099837000000001</v>
      </c>
      <c r="BY54" s="112">
        <f t="shared" si="50"/>
        <v>3.367677</v>
      </c>
      <c r="BZ54" s="112">
        <f t="shared" si="51"/>
        <v>2.8843675000000002</v>
      </c>
      <c r="CA54" s="112">
        <f t="shared" si="52"/>
        <v>2.3964853000000002</v>
      </c>
      <c r="CB54" s="112">
        <f t="shared" si="53"/>
        <v>1.932193</v>
      </c>
      <c r="CC54" s="112">
        <f t="shared" si="54"/>
        <v>1.5126151000000001</v>
      </c>
      <c r="CD54" s="112">
        <f t="shared" si="55"/>
        <v>1.1500554000000001</v>
      </c>
      <c r="CE54" s="112">
        <f t="shared" si="56"/>
        <v>0.84670805999999998</v>
      </c>
      <c r="CF54" s="112">
        <f t="shared" si="57"/>
        <v>0.59892429999999997</v>
      </c>
      <c r="CG54" s="112">
        <f t="shared" si="58"/>
        <v>0.41283005</v>
      </c>
      <c r="CH54" s="112">
        <f t="shared" si="59"/>
        <v>0.27791482000000001</v>
      </c>
      <c r="CI54" s="112">
        <f t="shared" si="60"/>
        <v>0.18122435000000001</v>
      </c>
      <c r="CJ54" s="112">
        <f t="shared" si="61"/>
        <v>0.11243806000000001</v>
      </c>
      <c r="CK54" s="112">
        <f t="shared" si="62"/>
        <v>6.8139160000000004E-2</v>
      </c>
      <c r="CL54" s="112">
        <f t="shared" si="63"/>
        <v>4.1529898000000003E-2</v>
      </c>
      <c r="CM54" s="112">
        <f t="shared" si="64"/>
        <v>2.5123566E-2</v>
      </c>
      <c r="CN54" s="112">
        <f t="shared" si="65"/>
        <v>1.4963967E-2</v>
      </c>
      <c r="CO54" s="112">
        <f t="shared" si="66"/>
        <v>8.7996610000000003E-3</v>
      </c>
      <c r="CP54" s="112">
        <f t="shared" si="67"/>
        <v>5.1898889999999996E-3</v>
      </c>
      <c r="CQ54" s="112">
        <f t="shared" si="68"/>
        <v>3.2241094999999999E-3</v>
      </c>
      <c r="CR54" s="112">
        <f t="shared" si="69"/>
        <v>2.0889677E-3</v>
      </c>
      <c r="CV54" s="88">
        <f>ex_03_MVT!B15</f>
        <v>12</v>
      </c>
      <c r="CW54" s="88">
        <f>ex_03_MVT!C15</f>
        <v>191.61</v>
      </c>
    </row>
    <row r="55" spans="1:101" ht="3.75" customHeight="1" x14ac:dyDescent="0.15">
      <c r="A55" s="115">
        <f t="shared" si="83"/>
        <v>13</v>
      </c>
      <c r="B55" s="115">
        <f t="shared" si="84"/>
        <v>599</v>
      </c>
      <c r="C55" s="115"/>
      <c r="D55" s="120">
        <f t="shared" si="70"/>
        <v>599</v>
      </c>
      <c r="E55" s="121">
        <f t="shared" ref="E55:AW55" si="87">D55+1</f>
        <v>600</v>
      </c>
      <c r="F55" s="121">
        <f t="shared" si="87"/>
        <v>601</v>
      </c>
      <c r="G55" s="121">
        <f t="shared" si="87"/>
        <v>602</v>
      </c>
      <c r="H55" s="121">
        <f t="shared" si="87"/>
        <v>603</v>
      </c>
      <c r="I55" s="121">
        <f t="shared" si="87"/>
        <v>604</v>
      </c>
      <c r="J55" s="121">
        <f t="shared" si="87"/>
        <v>605</v>
      </c>
      <c r="K55" s="121">
        <f t="shared" si="87"/>
        <v>606</v>
      </c>
      <c r="L55" s="121">
        <f t="shared" si="87"/>
        <v>607</v>
      </c>
      <c r="M55" s="121">
        <f t="shared" si="87"/>
        <v>608</v>
      </c>
      <c r="N55" s="121">
        <f t="shared" si="87"/>
        <v>609</v>
      </c>
      <c r="O55" s="121">
        <f t="shared" si="87"/>
        <v>610</v>
      </c>
      <c r="P55" s="121">
        <f t="shared" si="87"/>
        <v>611</v>
      </c>
      <c r="Q55" s="121">
        <f t="shared" si="87"/>
        <v>612</v>
      </c>
      <c r="R55" s="121">
        <f t="shared" si="87"/>
        <v>613</v>
      </c>
      <c r="S55" s="121">
        <f t="shared" si="87"/>
        <v>614</v>
      </c>
      <c r="T55" s="121">
        <f t="shared" si="87"/>
        <v>615</v>
      </c>
      <c r="U55" s="121">
        <f t="shared" si="87"/>
        <v>616</v>
      </c>
      <c r="V55" s="121">
        <f t="shared" si="87"/>
        <v>617</v>
      </c>
      <c r="W55" s="121">
        <f t="shared" si="87"/>
        <v>618</v>
      </c>
      <c r="X55" s="121">
        <f t="shared" si="87"/>
        <v>619</v>
      </c>
      <c r="Y55" s="121">
        <f t="shared" si="87"/>
        <v>620</v>
      </c>
      <c r="Z55" s="121">
        <f t="shared" si="87"/>
        <v>621</v>
      </c>
      <c r="AA55" s="121">
        <f t="shared" si="87"/>
        <v>622</v>
      </c>
      <c r="AB55" s="121">
        <f t="shared" si="87"/>
        <v>623</v>
      </c>
      <c r="AC55" s="121">
        <f t="shared" si="87"/>
        <v>624</v>
      </c>
      <c r="AD55" s="121">
        <f t="shared" si="87"/>
        <v>625</v>
      </c>
      <c r="AE55" s="121">
        <f t="shared" si="87"/>
        <v>626</v>
      </c>
      <c r="AF55" s="121">
        <f t="shared" si="87"/>
        <v>627</v>
      </c>
      <c r="AG55" s="121">
        <f t="shared" si="87"/>
        <v>628</v>
      </c>
      <c r="AH55" s="121">
        <f t="shared" si="87"/>
        <v>629</v>
      </c>
      <c r="AI55" s="121">
        <f t="shared" si="87"/>
        <v>630</v>
      </c>
      <c r="AJ55" s="121">
        <f t="shared" si="87"/>
        <v>631</v>
      </c>
      <c r="AK55" s="121">
        <f t="shared" si="87"/>
        <v>632</v>
      </c>
      <c r="AL55" s="121">
        <f t="shared" si="87"/>
        <v>633</v>
      </c>
      <c r="AM55" s="121">
        <f t="shared" si="87"/>
        <v>634</v>
      </c>
      <c r="AN55" s="121">
        <f t="shared" si="87"/>
        <v>635</v>
      </c>
      <c r="AO55" s="121">
        <f t="shared" si="87"/>
        <v>636</v>
      </c>
      <c r="AP55" s="121">
        <f t="shared" si="87"/>
        <v>637</v>
      </c>
      <c r="AQ55" s="121">
        <f t="shared" si="87"/>
        <v>638</v>
      </c>
      <c r="AR55" s="121">
        <f t="shared" si="87"/>
        <v>639</v>
      </c>
      <c r="AS55" s="121">
        <f t="shared" si="87"/>
        <v>640</v>
      </c>
      <c r="AT55" s="121">
        <f t="shared" si="87"/>
        <v>641</v>
      </c>
      <c r="AU55" s="121">
        <f t="shared" si="87"/>
        <v>642</v>
      </c>
      <c r="AV55" s="121">
        <f t="shared" si="87"/>
        <v>643</v>
      </c>
      <c r="AW55" s="121">
        <f t="shared" si="87"/>
        <v>644</v>
      </c>
      <c r="AY55" s="112">
        <f t="shared" si="72"/>
        <v>1.1981223E-4</v>
      </c>
      <c r="AZ55" s="112">
        <f t="shared" si="25"/>
        <v>2.5278289999999999E-4</v>
      </c>
      <c r="BA55" s="112">
        <f t="shared" si="26"/>
        <v>5.3865930000000003E-4</v>
      </c>
      <c r="BB55" s="112">
        <f t="shared" si="27"/>
        <v>1.1438914000000001E-3</v>
      </c>
      <c r="BC55" s="112">
        <f t="shared" si="28"/>
        <v>2.400293E-3</v>
      </c>
      <c r="BD55" s="112">
        <f t="shared" si="29"/>
        <v>4.9273535000000004E-3</v>
      </c>
      <c r="BE55" s="112">
        <f t="shared" si="30"/>
        <v>1.0407227E-2</v>
      </c>
      <c r="BF55" s="112">
        <f t="shared" si="31"/>
        <v>2.2730969E-2</v>
      </c>
      <c r="BG55" s="112">
        <f t="shared" si="32"/>
        <v>4.8937990000000001E-2</v>
      </c>
      <c r="BH55" s="112">
        <f t="shared" si="33"/>
        <v>0.10089905</v>
      </c>
      <c r="BI55" s="112">
        <f t="shared" si="34"/>
        <v>0.20787781</v>
      </c>
      <c r="BJ55" s="112">
        <f t="shared" si="35"/>
        <v>0.40280371999999998</v>
      </c>
      <c r="BK55" s="112">
        <f t="shared" si="36"/>
        <v>0.74203969999999997</v>
      </c>
      <c r="BL55" s="112">
        <f t="shared" si="37"/>
        <v>1.3706415000000001</v>
      </c>
      <c r="BM55" s="112">
        <f t="shared" si="38"/>
        <v>2.4335268000000001</v>
      </c>
      <c r="BN55" s="112">
        <f t="shared" si="39"/>
        <v>3.9803370999999999</v>
      </c>
      <c r="BO55" s="112">
        <f t="shared" si="40"/>
        <v>5.6680292999999997</v>
      </c>
      <c r="BP55" s="112">
        <f t="shared" si="41"/>
        <v>7.0876564999999996</v>
      </c>
      <c r="BQ55" s="112">
        <f t="shared" si="42"/>
        <v>8.1287599999999998</v>
      </c>
      <c r="BR55" s="112">
        <f t="shared" si="43"/>
        <v>8.7344799999999996</v>
      </c>
      <c r="BS55" s="112">
        <f t="shared" si="44"/>
        <v>9.0144614999999995</v>
      </c>
      <c r="BT55" s="112">
        <f t="shared" si="45"/>
        <v>8.9462659999999996</v>
      </c>
      <c r="BU55" s="112">
        <f t="shared" si="46"/>
        <v>8.6061519999999998</v>
      </c>
      <c r="BV55" s="112">
        <f t="shared" si="47"/>
        <v>8.0569515000000003</v>
      </c>
      <c r="BW55" s="112">
        <f t="shared" si="48"/>
        <v>7.3371325000000001</v>
      </c>
      <c r="BX55" s="112">
        <f t="shared" si="49"/>
        <v>6.4996559999999999</v>
      </c>
      <c r="BY55" s="112">
        <f t="shared" si="50"/>
        <v>5.5996212999999999</v>
      </c>
      <c r="BZ55" s="112">
        <f t="shared" si="51"/>
        <v>4.6957820000000003</v>
      </c>
      <c r="CA55" s="112">
        <f t="shared" si="52"/>
        <v>3.8327187999999999</v>
      </c>
      <c r="CB55" s="112">
        <f t="shared" si="53"/>
        <v>3.0411855999999999</v>
      </c>
      <c r="CC55" s="112">
        <f t="shared" si="54"/>
        <v>2.3448603000000001</v>
      </c>
      <c r="CD55" s="112">
        <f t="shared" si="55"/>
        <v>1.7582757</v>
      </c>
      <c r="CE55" s="112">
        <f t="shared" si="56"/>
        <v>1.2834585000000001</v>
      </c>
      <c r="CF55" s="112">
        <f t="shared" si="57"/>
        <v>0.90815126999999995</v>
      </c>
      <c r="CG55" s="112">
        <f t="shared" si="58"/>
        <v>0.61698149999999996</v>
      </c>
      <c r="CH55" s="112">
        <f t="shared" si="59"/>
        <v>0.40944454000000002</v>
      </c>
      <c r="CI55" s="112">
        <f t="shared" si="60"/>
        <v>0.26596632999999997</v>
      </c>
      <c r="CJ55" s="112">
        <f t="shared" si="61"/>
        <v>0.16743739999999999</v>
      </c>
      <c r="CK55" s="112">
        <f t="shared" si="62"/>
        <v>0.10045268</v>
      </c>
      <c r="CL55" s="112">
        <f t="shared" si="63"/>
        <v>5.9154640000000001E-2</v>
      </c>
      <c r="CM55" s="112">
        <f t="shared" si="64"/>
        <v>3.5175647999999997E-2</v>
      </c>
      <c r="CN55" s="112">
        <f t="shared" si="65"/>
        <v>2.0771609999999999E-2</v>
      </c>
      <c r="CO55" s="112">
        <f t="shared" si="66"/>
        <v>1.2105925999999999E-2</v>
      </c>
      <c r="CP55" s="112">
        <f t="shared" si="67"/>
        <v>7.0526399999999998E-3</v>
      </c>
      <c r="CQ55" s="112">
        <f t="shared" si="68"/>
        <v>4.4330693999999997E-3</v>
      </c>
      <c r="CR55" s="112">
        <f t="shared" si="69"/>
        <v>2.8120463E-3</v>
      </c>
      <c r="CV55" s="88">
        <f>ex_03_MVT!B16</f>
        <v>13</v>
      </c>
      <c r="CW55" s="88">
        <f>ex_03_MVT!C16</f>
        <v>206.35</v>
      </c>
    </row>
    <row r="56" spans="1:101" ht="3.75" customHeight="1" x14ac:dyDescent="0.15">
      <c r="A56" s="115">
        <f t="shared" si="83"/>
        <v>14</v>
      </c>
      <c r="B56" s="115">
        <f t="shared" si="84"/>
        <v>645</v>
      </c>
      <c r="C56" s="115"/>
      <c r="D56" s="120">
        <f t="shared" si="70"/>
        <v>645</v>
      </c>
      <c r="E56" s="121">
        <f t="shared" ref="E56:AW56" si="88">D56+1</f>
        <v>646</v>
      </c>
      <c r="F56" s="121">
        <f t="shared" si="88"/>
        <v>647</v>
      </c>
      <c r="G56" s="121">
        <f t="shared" si="88"/>
        <v>648</v>
      </c>
      <c r="H56" s="121">
        <f t="shared" si="88"/>
        <v>649</v>
      </c>
      <c r="I56" s="121">
        <f t="shared" si="88"/>
        <v>650</v>
      </c>
      <c r="J56" s="121">
        <f t="shared" si="88"/>
        <v>651</v>
      </c>
      <c r="K56" s="121">
        <f t="shared" si="88"/>
        <v>652</v>
      </c>
      <c r="L56" s="121">
        <f t="shared" si="88"/>
        <v>653</v>
      </c>
      <c r="M56" s="121">
        <f t="shared" si="88"/>
        <v>654</v>
      </c>
      <c r="N56" s="121">
        <f t="shared" si="88"/>
        <v>655</v>
      </c>
      <c r="O56" s="121">
        <f t="shared" si="88"/>
        <v>656</v>
      </c>
      <c r="P56" s="121">
        <f t="shared" si="88"/>
        <v>657</v>
      </c>
      <c r="Q56" s="121">
        <f t="shared" si="88"/>
        <v>658</v>
      </c>
      <c r="R56" s="121">
        <f t="shared" si="88"/>
        <v>659</v>
      </c>
      <c r="S56" s="121">
        <f t="shared" si="88"/>
        <v>660</v>
      </c>
      <c r="T56" s="121">
        <f t="shared" si="88"/>
        <v>661</v>
      </c>
      <c r="U56" s="121">
        <f t="shared" si="88"/>
        <v>662</v>
      </c>
      <c r="V56" s="121">
        <f t="shared" si="88"/>
        <v>663</v>
      </c>
      <c r="W56" s="121">
        <f t="shared" si="88"/>
        <v>664</v>
      </c>
      <c r="X56" s="121">
        <f t="shared" si="88"/>
        <v>665</v>
      </c>
      <c r="Y56" s="121">
        <f t="shared" si="88"/>
        <v>666</v>
      </c>
      <c r="Z56" s="121">
        <f t="shared" si="88"/>
        <v>667</v>
      </c>
      <c r="AA56" s="121">
        <f t="shared" si="88"/>
        <v>668</v>
      </c>
      <c r="AB56" s="121">
        <f t="shared" si="88"/>
        <v>669</v>
      </c>
      <c r="AC56" s="121">
        <f t="shared" si="88"/>
        <v>670</v>
      </c>
      <c r="AD56" s="121">
        <f t="shared" si="88"/>
        <v>671</v>
      </c>
      <c r="AE56" s="121">
        <f t="shared" si="88"/>
        <v>672</v>
      </c>
      <c r="AF56" s="121">
        <f t="shared" si="88"/>
        <v>673</v>
      </c>
      <c r="AG56" s="121">
        <f t="shared" si="88"/>
        <v>674</v>
      </c>
      <c r="AH56" s="121">
        <f t="shared" si="88"/>
        <v>675</v>
      </c>
      <c r="AI56" s="121">
        <f t="shared" si="88"/>
        <v>676</v>
      </c>
      <c r="AJ56" s="121">
        <f t="shared" si="88"/>
        <v>677</v>
      </c>
      <c r="AK56" s="121">
        <f t="shared" si="88"/>
        <v>678</v>
      </c>
      <c r="AL56" s="121">
        <f t="shared" si="88"/>
        <v>679</v>
      </c>
      <c r="AM56" s="121">
        <f t="shared" si="88"/>
        <v>680</v>
      </c>
      <c r="AN56" s="121">
        <f t="shared" si="88"/>
        <v>681</v>
      </c>
      <c r="AO56" s="121">
        <f t="shared" si="88"/>
        <v>682</v>
      </c>
      <c r="AP56" s="121">
        <f t="shared" si="88"/>
        <v>683</v>
      </c>
      <c r="AQ56" s="121">
        <f t="shared" si="88"/>
        <v>684</v>
      </c>
      <c r="AR56" s="121">
        <f t="shared" si="88"/>
        <v>685</v>
      </c>
      <c r="AS56" s="121">
        <f t="shared" si="88"/>
        <v>686</v>
      </c>
      <c r="AT56" s="121">
        <f t="shared" si="88"/>
        <v>687</v>
      </c>
      <c r="AU56" s="121">
        <f t="shared" si="88"/>
        <v>688</v>
      </c>
      <c r="AV56" s="121">
        <f t="shared" si="88"/>
        <v>689</v>
      </c>
      <c r="AW56" s="121">
        <f t="shared" si="88"/>
        <v>690</v>
      </c>
      <c r="AY56" s="112">
        <f t="shared" si="72"/>
        <v>1.5020535999999999E-4</v>
      </c>
      <c r="AZ56" s="112">
        <f t="shared" si="25"/>
        <v>3.1852109999999997E-4</v>
      </c>
      <c r="BA56" s="112">
        <f t="shared" si="26"/>
        <v>6.8482139999999998E-4</v>
      </c>
      <c r="BB56" s="112">
        <f t="shared" si="27"/>
        <v>1.4709924999999999E-3</v>
      </c>
      <c r="BC56" s="112">
        <f t="shared" si="28"/>
        <v>3.1312433999999998E-3</v>
      </c>
      <c r="BD56" s="112">
        <f t="shared" si="29"/>
        <v>6.5640993E-3</v>
      </c>
      <c r="BE56" s="112">
        <f t="shared" si="30"/>
        <v>1.4523347000000001E-2</v>
      </c>
      <c r="BF56" s="112">
        <f t="shared" si="31"/>
        <v>3.3317430000000002E-2</v>
      </c>
      <c r="BG56" s="112">
        <f t="shared" si="32"/>
        <v>7.7043526000000001E-2</v>
      </c>
      <c r="BH56" s="112">
        <f t="shared" si="33"/>
        <v>0.17585017</v>
      </c>
      <c r="BI56" s="112">
        <f t="shared" si="34"/>
        <v>0.38259512000000001</v>
      </c>
      <c r="BJ56" s="112">
        <f t="shared" si="35"/>
        <v>0.76123505999999996</v>
      </c>
      <c r="BK56" s="112">
        <f t="shared" si="36"/>
        <v>1.521331</v>
      </c>
      <c r="BL56" s="112">
        <f t="shared" si="37"/>
        <v>3.1466880000000002</v>
      </c>
      <c r="BM56" s="112">
        <f t="shared" si="38"/>
        <v>6.3865590000000001</v>
      </c>
      <c r="BN56" s="112">
        <f t="shared" si="39"/>
        <v>11.825073</v>
      </c>
      <c r="BO56" s="112">
        <f t="shared" si="40"/>
        <v>15.862552000000001</v>
      </c>
      <c r="BP56" s="112">
        <f t="shared" si="41"/>
        <v>17.341604</v>
      </c>
      <c r="BQ56" s="112">
        <f>INDEX($D$38:$BBY$38,1,V56)</f>
        <v>17.47231</v>
      </c>
      <c r="BR56" s="112">
        <f t="shared" si="43"/>
        <v>16.977346000000001</v>
      </c>
      <c r="BS56" s="112">
        <f t="shared" si="44"/>
        <v>16.114647000000001</v>
      </c>
      <c r="BT56" s="112">
        <f t="shared" si="45"/>
        <v>14.963099</v>
      </c>
      <c r="BU56" s="112">
        <f t="shared" si="46"/>
        <v>13.685278</v>
      </c>
      <c r="BV56" s="112">
        <f t="shared" si="47"/>
        <v>12.281483</v>
      </c>
      <c r="BW56" s="112">
        <f t="shared" si="48"/>
        <v>10.797347</v>
      </c>
      <c r="BX56" s="112">
        <f t="shared" si="49"/>
        <v>9.2976120000000009</v>
      </c>
      <c r="BY56" s="112">
        <f t="shared" si="50"/>
        <v>7.8314433000000001</v>
      </c>
      <c r="BZ56" s="112">
        <f t="shared" si="51"/>
        <v>6.4487990000000002</v>
      </c>
      <c r="CA56" s="112">
        <f t="shared" si="52"/>
        <v>5.1898384000000002</v>
      </c>
      <c r="CB56" s="112">
        <f t="shared" si="53"/>
        <v>4.0675819999999998</v>
      </c>
      <c r="CC56" s="112">
        <f t="shared" si="54"/>
        <v>3.0978563000000001</v>
      </c>
      <c r="CD56" s="112">
        <f t="shared" si="55"/>
        <v>2.298254</v>
      </c>
      <c r="CE56" s="112">
        <f t="shared" si="56"/>
        <v>1.6629419999999999</v>
      </c>
      <c r="CF56" s="112">
        <f t="shared" si="57"/>
        <v>1.1682304999999999</v>
      </c>
      <c r="CG56" s="112">
        <f t="shared" si="58"/>
        <v>0.79498254999999995</v>
      </c>
      <c r="CH56" s="112">
        <f t="shared" si="59"/>
        <v>0.52611034999999995</v>
      </c>
      <c r="CI56" s="112">
        <f t="shared" si="60"/>
        <v>0.33815107</v>
      </c>
      <c r="CJ56" s="112">
        <f t="shared" si="61"/>
        <v>0.21075695999999999</v>
      </c>
      <c r="CK56" s="112">
        <f t="shared" si="62"/>
        <v>0.12545970000000001</v>
      </c>
      <c r="CL56" s="112">
        <f t="shared" si="63"/>
        <v>7.3355400000000001E-2</v>
      </c>
      <c r="CM56" s="112">
        <f t="shared" si="64"/>
        <v>4.3352096999999999E-2</v>
      </c>
      <c r="CN56" s="112">
        <f t="shared" si="65"/>
        <v>2.5490810999999999E-2</v>
      </c>
      <c r="CO56" s="112">
        <f t="shared" si="66"/>
        <v>1.4816094E-2</v>
      </c>
      <c r="CP56" s="112">
        <f t="shared" si="67"/>
        <v>8.6117829999999996E-3</v>
      </c>
      <c r="CQ56" s="112">
        <f t="shared" si="68"/>
        <v>5.3947709999999996E-3</v>
      </c>
      <c r="CR56" s="112">
        <f t="shared" si="69"/>
        <v>3.5554801999999998E-3</v>
      </c>
      <c r="CV56" s="88">
        <f>ex_03_MVT!B17</f>
        <v>14</v>
      </c>
      <c r="CW56" s="88">
        <f>ex_03_MVT!C17</f>
        <v>221.09</v>
      </c>
    </row>
    <row r="57" spans="1:101" ht="3.75" customHeight="1" x14ac:dyDescent="0.15">
      <c r="A57" s="115">
        <f t="shared" si="83"/>
        <v>15</v>
      </c>
      <c r="B57" s="115">
        <f t="shared" si="84"/>
        <v>691</v>
      </c>
      <c r="C57" s="115"/>
      <c r="D57" s="120">
        <f t="shared" si="70"/>
        <v>691</v>
      </c>
      <c r="E57" s="121">
        <f t="shared" ref="E57:AW57" si="89">D57+1</f>
        <v>692</v>
      </c>
      <c r="F57" s="121">
        <f t="shared" si="89"/>
        <v>693</v>
      </c>
      <c r="G57" s="121">
        <f t="shared" si="89"/>
        <v>694</v>
      </c>
      <c r="H57" s="121">
        <f t="shared" si="89"/>
        <v>695</v>
      </c>
      <c r="I57" s="121">
        <f t="shared" si="89"/>
        <v>696</v>
      </c>
      <c r="J57" s="121">
        <f t="shared" si="89"/>
        <v>697</v>
      </c>
      <c r="K57" s="121">
        <f t="shared" si="89"/>
        <v>698</v>
      </c>
      <c r="L57" s="121">
        <f t="shared" si="89"/>
        <v>699</v>
      </c>
      <c r="M57" s="121">
        <f t="shared" si="89"/>
        <v>700</v>
      </c>
      <c r="N57" s="121">
        <f t="shared" si="89"/>
        <v>701</v>
      </c>
      <c r="O57" s="121">
        <f t="shared" si="89"/>
        <v>702</v>
      </c>
      <c r="P57" s="121">
        <f t="shared" si="89"/>
        <v>703</v>
      </c>
      <c r="Q57" s="121">
        <f t="shared" si="89"/>
        <v>704</v>
      </c>
      <c r="R57" s="121">
        <f t="shared" si="89"/>
        <v>705</v>
      </c>
      <c r="S57" s="121">
        <f t="shared" si="89"/>
        <v>706</v>
      </c>
      <c r="T57" s="121">
        <f t="shared" si="89"/>
        <v>707</v>
      </c>
      <c r="U57" s="121">
        <f t="shared" si="89"/>
        <v>708</v>
      </c>
      <c r="V57" s="121">
        <f t="shared" si="89"/>
        <v>709</v>
      </c>
      <c r="W57" s="121">
        <f t="shared" si="89"/>
        <v>710</v>
      </c>
      <c r="X57" s="121">
        <f t="shared" si="89"/>
        <v>711</v>
      </c>
      <c r="Y57" s="121">
        <f t="shared" si="89"/>
        <v>712</v>
      </c>
      <c r="Z57" s="121">
        <f t="shared" si="89"/>
        <v>713</v>
      </c>
      <c r="AA57" s="121">
        <f t="shared" si="89"/>
        <v>714</v>
      </c>
      <c r="AB57" s="121">
        <f t="shared" si="89"/>
        <v>715</v>
      </c>
      <c r="AC57" s="121">
        <f t="shared" si="89"/>
        <v>716</v>
      </c>
      <c r="AD57" s="121">
        <f t="shared" si="89"/>
        <v>717</v>
      </c>
      <c r="AE57" s="121">
        <f t="shared" si="89"/>
        <v>718</v>
      </c>
      <c r="AF57" s="121">
        <f t="shared" si="89"/>
        <v>719</v>
      </c>
      <c r="AG57" s="121">
        <f t="shared" si="89"/>
        <v>720</v>
      </c>
      <c r="AH57" s="121">
        <f t="shared" si="89"/>
        <v>721</v>
      </c>
      <c r="AI57" s="121">
        <f t="shared" si="89"/>
        <v>722</v>
      </c>
      <c r="AJ57" s="121">
        <f t="shared" si="89"/>
        <v>723</v>
      </c>
      <c r="AK57" s="121">
        <f t="shared" si="89"/>
        <v>724</v>
      </c>
      <c r="AL57" s="121">
        <f t="shared" si="89"/>
        <v>725</v>
      </c>
      <c r="AM57" s="121">
        <f t="shared" si="89"/>
        <v>726</v>
      </c>
      <c r="AN57" s="121">
        <f t="shared" si="89"/>
        <v>727</v>
      </c>
      <c r="AO57" s="121">
        <f t="shared" si="89"/>
        <v>728</v>
      </c>
      <c r="AP57" s="121">
        <f t="shared" si="89"/>
        <v>729</v>
      </c>
      <c r="AQ57" s="121">
        <f t="shared" si="89"/>
        <v>730</v>
      </c>
      <c r="AR57" s="121">
        <f t="shared" si="89"/>
        <v>731</v>
      </c>
      <c r="AS57" s="121">
        <f t="shared" si="89"/>
        <v>732</v>
      </c>
      <c r="AT57" s="121">
        <f t="shared" si="89"/>
        <v>733</v>
      </c>
      <c r="AU57" s="121">
        <f t="shared" si="89"/>
        <v>734</v>
      </c>
      <c r="AV57" s="121">
        <f t="shared" si="89"/>
        <v>735</v>
      </c>
      <c r="AW57" s="121">
        <f t="shared" si="89"/>
        <v>736</v>
      </c>
      <c r="AY57" s="112">
        <f t="shared" si="72"/>
        <v>1.6275248000000001E-4</v>
      </c>
      <c r="AZ57" s="112">
        <f t="shared" si="25"/>
        <v>3.4622314999999999E-4</v>
      </c>
      <c r="BA57" s="112">
        <f t="shared" si="26"/>
        <v>7.4847520000000003E-4</v>
      </c>
      <c r="BB57" s="112">
        <f t="shared" si="27"/>
        <v>1.6199003E-3</v>
      </c>
      <c r="BC57" s="112">
        <f t="shared" si="28"/>
        <v>3.4838207000000001E-3</v>
      </c>
      <c r="BD57" s="112">
        <f t="shared" si="29"/>
        <v>7.4129469999999996E-3</v>
      </c>
      <c r="BE57" s="112">
        <f t="shared" si="30"/>
        <v>1.6757722999999999E-2</v>
      </c>
      <c r="BF57" s="112">
        <f t="shared" si="31"/>
        <v>3.9486680000000003E-2</v>
      </c>
      <c r="BG57" s="112">
        <f t="shared" si="32"/>
        <v>9.4479515999999999E-2</v>
      </c>
      <c r="BH57" s="112">
        <f t="shared" si="33"/>
        <v>0.22527612999999999</v>
      </c>
      <c r="BI57" s="112">
        <f t="shared" si="34"/>
        <v>0.51703860000000001</v>
      </c>
      <c r="BJ57" s="112">
        <f t="shared" si="35"/>
        <v>1.1062715999999999</v>
      </c>
      <c r="BK57" s="112">
        <f t="shared" si="36"/>
        <v>2.4779230000000001</v>
      </c>
      <c r="BL57" s="112">
        <f t="shared" si="37"/>
        <v>6.1334147000000003</v>
      </c>
      <c r="BM57" s="112">
        <f t="shared" si="38"/>
        <v>16.312885000000001</v>
      </c>
      <c r="BN57" s="112">
        <f t="shared" si="39"/>
        <v>46.457782999999999</v>
      </c>
      <c r="BO57" s="112">
        <f t="shared" si="40"/>
        <v>44.070971999999998</v>
      </c>
      <c r="BP57" s="112">
        <f t="shared" si="41"/>
        <v>34.490025000000003</v>
      </c>
      <c r="BQ57" s="112">
        <f t="shared" si="42"/>
        <v>28.870159999999998</v>
      </c>
      <c r="BR57" s="112">
        <f t="shared" si="43"/>
        <v>24.700167</v>
      </c>
      <c r="BS57" s="112">
        <f t="shared" si="44"/>
        <v>21.628847</v>
      </c>
      <c r="BT57" s="112">
        <f t="shared" si="45"/>
        <v>19.014354999999998</v>
      </c>
      <c r="BU57" s="112">
        <f t="shared" si="46"/>
        <v>16.716674999999999</v>
      </c>
      <c r="BV57" s="112">
        <f t="shared" si="47"/>
        <v>14.566941999999999</v>
      </c>
      <c r="BW57" s="112">
        <f t="shared" si="48"/>
        <v>12.515902499999999</v>
      </c>
      <c r="BX57" s="112">
        <f t="shared" si="49"/>
        <v>10.603001000000001</v>
      </c>
      <c r="BY57" s="112">
        <f t="shared" si="50"/>
        <v>8.8115269999999999</v>
      </c>
      <c r="BZ57" s="112">
        <f t="shared" si="51"/>
        <v>7.1941031999999998</v>
      </c>
      <c r="CA57" s="112">
        <f t="shared" si="52"/>
        <v>5.7863692999999996</v>
      </c>
      <c r="CB57" s="112">
        <f t="shared" si="53"/>
        <v>4.5180372999999996</v>
      </c>
      <c r="CC57" s="112">
        <f t="shared" si="54"/>
        <v>3.4129505</v>
      </c>
      <c r="CD57" s="112">
        <f t="shared" si="55"/>
        <v>2.5137637000000002</v>
      </c>
      <c r="CE57" s="112">
        <f t="shared" si="56"/>
        <v>1.814727</v>
      </c>
      <c r="CF57" s="112">
        <f t="shared" si="57"/>
        <v>1.2743521</v>
      </c>
      <c r="CG57" s="112">
        <f t="shared" si="58"/>
        <v>0.86633199999999999</v>
      </c>
      <c r="CH57" s="112">
        <f t="shared" si="59"/>
        <v>0.57200519999999999</v>
      </c>
      <c r="CI57" s="112">
        <f t="shared" si="60"/>
        <v>0.36655724000000001</v>
      </c>
      <c r="CJ57" s="112">
        <f t="shared" si="61"/>
        <v>0.22783697</v>
      </c>
      <c r="CK57" s="112">
        <f t="shared" si="62"/>
        <v>0.13528567999999999</v>
      </c>
      <c r="CL57" s="112">
        <f t="shared" si="63"/>
        <v>7.8924893999999995E-2</v>
      </c>
      <c r="CM57" s="112">
        <f t="shared" si="64"/>
        <v>4.6543617000000002E-2</v>
      </c>
      <c r="CN57" s="112">
        <f t="shared" si="65"/>
        <v>2.730289E-2</v>
      </c>
      <c r="CO57" s="112">
        <f t="shared" si="66"/>
        <v>1.5850382E-2</v>
      </c>
      <c r="CP57" s="112">
        <f t="shared" si="67"/>
        <v>9.2142760000000004E-3</v>
      </c>
      <c r="CQ57" s="112">
        <f t="shared" si="68"/>
        <v>5.7381680000000001E-3</v>
      </c>
      <c r="CR57" s="112">
        <f t="shared" si="69"/>
        <v>3.7686086999999999E-3</v>
      </c>
      <c r="CV57" s="88">
        <f>ex_03_MVT!B18</f>
        <v>15</v>
      </c>
      <c r="CW57" s="88">
        <f>ex_03_MVT!C18</f>
        <v>235.83</v>
      </c>
    </row>
    <row r="58" spans="1:101" ht="3.75" customHeight="1" x14ac:dyDescent="0.15">
      <c r="A58" s="115">
        <f t="shared" si="83"/>
        <v>16</v>
      </c>
      <c r="B58" s="115">
        <f t="shared" si="84"/>
        <v>737</v>
      </c>
      <c r="C58" s="115"/>
      <c r="D58" s="120">
        <f t="shared" si="70"/>
        <v>737</v>
      </c>
      <c r="E58" s="121">
        <f t="shared" ref="E58:AW58" si="90">D58+1</f>
        <v>738</v>
      </c>
      <c r="F58" s="121">
        <f t="shared" si="90"/>
        <v>739</v>
      </c>
      <c r="G58" s="121">
        <f t="shared" si="90"/>
        <v>740</v>
      </c>
      <c r="H58" s="121">
        <f t="shared" si="90"/>
        <v>741</v>
      </c>
      <c r="I58" s="121">
        <f t="shared" si="90"/>
        <v>742</v>
      </c>
      <c r="J58" s="121">
        <f t="shared" si="90"/>
        <v>743</v>
      </c>
      <c r="K58" s="121">
        <f t="shared" si="90"/>
        <v>744</v>
      </c>
      <c r="L58" s="121">
        <f t="shared" si="90"/>
        <v>745</v>
      </c>
      <c r="M58" s="121">
        <f t="shared" si="90"/>
        <v>746</v>
      </c>
      <c r="N58" s="121">
        <f t="shared" si="90"/>
        <v>747</v>
      </c>
      <c r="O58" s="121">
        <f t="shared" si="90"/>
        <v>748</v>
      </c>
      <c r="P58" s="121">
        <f t="shared" si="90"/>
        <v>749</v>
      </c>
      <c r="Q58" s="121">
        <f t="shared" si="90"/>
        <v>750</v>
      </c>
      <c r="R58" s="121">
        <f t="shared" si="90"/>
        <v>751</v>
      </c>
      <c r="S58" s="121">
        <f t="shared" si="90"/>
        <v>752</v>
      </c>
      <c r="T58" s="121">
        <f t="shared" si="90"/>
        <v>753</v>
      </c>
      <c r="U58" s="121">
        <f t="shared" si="90"/>
        <v>754</v>
      </c>
      <c r="V58" s="121">
        <f t="shared" si="90"/>
        <v>755</v>
      </c>
      <c r="W58" s="121">
        <f t="shared" si="90"/>
        <v>756</v>
      </c>
      <c r="X58" s="121">
        <f t="shared" si="90"/>
        <v>757</v>
      </c>
      <c r="Y58" s="121">
        <f t="shared" si="90"/>
        <v>758</v>
      </c>
      <c r="Z58" s="121">
        <f t="shared" si="90"/>
        <v>759</v>
      </c>
      <c r="AA58" s="121">
        <f t="shared" si="90"/>
        <v>760</v>
      </c>
      <c r="AB58" s="121">
        <f t="shared" si="90"/>
        <v>761</v>
      </c>
      <c r="AC58" s="121">
        <f t="shared" si="90"/>
        <v>762</v>
      </c>
      <c r="AD58" s="121">
        <f t="shared" si="90"/>
        <v>763</v>
      </c>
      <c r="AE58" s="121">
        <f t="shared" si="90"/>
        <v>764</v>
      </c>
      <c r="AF58" s="121">
        <f t="shared" si="90"/>
        <v>765</v>
      </c>
      <c r="AG58" s="121">
        <f t="shared" si="90"/>
        <v>766</v>
      </c>
      <c r="AH58" s="121">
        <f t="shared" si="90"/>
        <v>767</v>
      </c>
      <c r="AI58" s="121">
        <f t="shared" si="90"/>
        <v>768</v>
      </c>
      <c r="AJ58" s="121">
        <f t="shared" si="90"/>
        <v>769</v>
      </c>
      <c r="AK58" s="121">
        <f t="shared" si="90"/>
        <v>770</v>
      </c>
      <c r="AL58" s="121">
        <f t="shared" si="90"/>
        <v>771</v>
      </c>
      <c r="AM58" s="121">
        <f t="shared" si="90"/>
        <v>772</v>
      </c>
      <c r="AN58" s="121">
        <f t="shared" si="90"/>
        <v>773</v>
      </c>
      <c r="AO58" s="121">
        <f t="shared" si="90"/>
        <v>774</v>
      </c>
      <c r="AP58" s="121">
        <f t="shared" si="90"/>
        <v>775</v>
      </c>
      <c r="AQ58" s="121">
        <f t="shared" si="90"/>
        <v>776</v>
      </c>
      <c r="AR58" s="121">
        <f t="shared" si="90"/>
        <v>777</v>
      </c>
      <c r="AS58" s="121">
        <f t="shared" si="90"/>
        <v>778</v>
      </c>
      <c r="AT58" s="121">
        <f t="shared" si="90"/>
        <v>779</v>
      </c>
      <c r="AU58" s="121">
        <f t="shared" si="90"/>
        <v>780</v>
      </c>
      <c r="AV58" s="121">
        <f t="shared" si="90"/>
        <v>781</v>
      </c>
      <c r="AW58" s="121">
        <f t="shared" si="90"/>
        <v>782</v>
      </c>
      <c r="AY58" s="112">
        <f t="shared" si="72"/>
        <v>1.5020387999999999E-4</v>
      </c>
      <c r="AZ58" s="112">
        <f t="shared" si="25"/>
        <v>3.185183E-4</v>
      </c>
      <c r="BA58" s="112">
        <f t="shared" si="26"/>
        <v>6.8481604000000004E-4</v>
      </c>
      <c r="BB58" s="112">
        <f t="shared" si="27"/>
        <v>1.4709826E-3</v>
      </c>
      <c r="BC58" s="112">
        <f t="shared" si="28"/>
        <v>3.1312262E-3</v>
      </c>
      <c r="BD58" s="112">
        <f t="shared" si="29"/>
        <v>6.5640736999999999E-3</v>
      </c>
      <c r="BE58" s="112">
        <f t="shared" si="30"/>
        <v>1.4523319E-2</v>
      </c>
      <c r="BF58" s="112">
        <f t="shared" si="31"/>
        <v>3.331742E-2</v>
      </c>
      <c r="BG58" s="112">
        <f t="shared" si="32"/>
        <v>7.7043570000000006E-2</v>
      </c>
      <c r="BH58" s="112">
        <f t="shared" si="33"/>
        <v>0.17585039</v>
      </c>
      <c r="BI58" s="112">
        <f t="shared" si="34"/>
        <v>0.38259549999999998</v>
      </c>
      <c r="BJ58" s="112">
        <f t="shared" si="35"/>
        <v>0.76123536000000003</v>
      </c>
      <c r="BK58" s="112">
        <f t="shared" si="36"/>
        <v>1.5213306</v>
      </c>
      <c r="BL58" s="112">
        <f t="shared" si="37"/>
        <v>3.1466865999999998</v>
      </c>
      <c r="BM58" s="112">
        <f t="shared" si="38"/>
        <v>6.3865569999999998</v>
      </c>
      <c r="BN58" s="112">
        <f t="shared" si="39"/>
        <v>11.825072</v>
      </c>
      <c r="BO58" s="112">
        <f t="shared" si="40"/>
        <v>15.862555499999999</v>
      </c>
      <c r="BP58" s="112">
        <f t="shared" si="41"/>
        <v>17.341605999999999</v>
      </c>
      <c r="BQ58" s="112">
        <f t="shared" si="42"/>
        <v>17.472311000000001</v>
      </c>
      <c r="BR58" s="112">
        <f t="shared" si="43"/>
        <v>16.977350000000001</v>
      </c>
      <c r="BS58" s="112">
        <f t="shared" si="44"/>
        <v>16.114647000000001</v>
      </c>
      <c r="BT58" s="112">
        <f t="shared" si="45"/>
        <v>14.963100000000001</v>
      </c>
      <c r="BU58" s="112">
        <f t="shared" si="46"/>
        <v>13.685280000000001</v>
      </c>
      <c r="BV58" s="112">
        <f t="shared" si="47"/>
        <v>12.281485999999999</v>
      </c>
      <c r="BW58" s="112">
        <f t="shared" si="48"/>
        <v>10.797351000000001</v>
      </c>
      <c r="BX58" s="112">
        <f t="shared" si="49"/>
        <v>9.2976159999999997</v>
      </c>
      <c r="BY58" s="112">
        <f t="shared" si="50"/>
        <v>7.8314456999999997</v>
      </c>
      <c r="BZ58" s="112">
        <f t="shared" si="51"/>
        <v>6.4488006000000002</v>
      </c>
      <c r="CA58" s="112">
        <f t="shared" si="52"/>
        <v>5.1898403000000002</v>
      </c>
      <c r="CB58" s="112">
        <f t="shared" si="53"/>
        <v>4.0675825999999997</v>
      </c>
      <c r="CC58" s="112">
        <f t="shared" si="54"/>
        <v>3.0978563000000001</v>
      </c>
      <c r="CD58" s="112">
        <f t="shared" si="55"/>
        <v>2.2982534999999999</v>
      </c>
      <c r="CE58" s="112">
        <f t="shared" si="56"/>
        <v>1.6629418</v>
      </c>
      <c r="CF58" s="112">
        <f t="shared" si="57"/>
        <v>1.1682304999999999</v>
      </c>
      <c r="CG58" s="112">
        <f t="shared" si="58"/>
        <v>0.79498270000000004</v>
      </c>
      <c r="CH58" s="112">
        <f t="shared" si="59"/>
        <v>0.52611059999999998</v>
      </c>
      <c r="CI58" s="112">
        <f t="shared" si="60"/>
        <v>0.33815128</v>
      </c>
      <c r="CJ58" s="112">
        <f t="shared" si="61"/>
        <v>0.21075720000000001</v>
      </c>
      <c r="CK58" s="112">
        <f t="shared" si="62"/>
        <v>0.12545982</v>
      </c>
      <c r="CL58" s="112">
        <f t="shared" si="63"/>
        <v>7.3355519999999994E-2</v>
      </c>
      <c r="CM58" s="112">
        <f t="shared" si="64"/>
        <v>4.3352300000000003E-2</v>
      </c>
      <c r="CN58" s="112">
        <f t="shared" si="65"/>
        <v>2.5491247000000002E-2</v>
      </c>
      <c r="CO58" s="112">
        <f t="shared" si="66"/>
        <v>1.4817103999999999E-2</v>
      </c>
      <c r="CP58" s="112">
        <f t="shared" si="67"/>
        <v>8.613173E-3</v>
      </c>
      <c r="CQ58" s="112">
        <f t="shared" si="68"/>
        <v>5.3896539999999998E-3</v>
      </c>
      <c r="CR58" s="112">
        <f t="shared" si="69"/>
        <v>3.4975363E-3</v>
      </c>
      <c r="CV58" s="88">
        <f>ex_03_MVT!B19</f>
        <v>16</v>
      </c>
      <c r="CW58" s="88">
        <f>ex_03_MVT!C19</f>
        <v>250.57</v>
      </c>
    </row>
    <row r="59" spans="1:101" ht="3.75" customHeight="1" x14ac:dyDescent="0.15">
      <c r="A59" s="115">
        <f t="shared" si="83"/>
        <v>17</v>
      </c>
      <c r="B59" s="115">
        <f t="shared" si="84"/>
        <v>783</v>
      </c>
      <c r="C59" s="115"/>
      <c r="D59" s="120">
        <f t="shared" si="70"/>
        <v>783</v>
      </c>
      <c r="E59" s="121">
        <f t="shared" ref="E59:AW59" si="91">D59+1</f>
        <v>784</v>
      </c>
      <c r="F59" s="121">
        <f t="shared" si="91"/>
        <v>785</v>
      </c>
      <c r="G59" s="121">
        <f t="shared" si="91"/>
        <v>786</v>
      </c>
      <c r="H59" s="121">
        <f t="shared" si="91"/>
        <v>787</v>
      </c>
      <c r="I59" s="121">
        <f t="shared" si="91"/>
        <v>788</v>
      </c>
      <c r="J59" s="121">
        <f t="shared" si="91"/>
        <v>789</v>
      </c>
      <c r="K59" s="121">
        <f t="shared" si="91"/>
        <v>790</v>
      </c>
      <c r="L59" s="121">
        <f t="shared" si="91"/>
        <v>791</v>
      </c>
      <c r="M59" s="121">
        <f t="shared" si="91"/>
        <v>792</v>
      </c>
      <c r="N59" s="121">
        <f t="shared" si="91"/>
        <v>793</v>
      </c>
      <c r="O59" s="121">
        <f t="shared" si="91"/>
        <v>794</v>
      </c>
      <c r="P59" s="121">
        <f t="shared" si="91"/>
        <v>795</v>
      </c>
      <c r="Q59" s="121">
        <f t="shared" si="91"/>
        <v>796</v>
      </c>
      <c r="R59" s="121">
        <f t="shared" si="91"/>
        <v>797</v>
      </c>
      <c r="S59" s="121">
        <f t="shared" si="91"/>
        <v>798</v>
      </c>
      <c r="T59" s="121">
        <f t="shared" si="91"/>
        <v>799</v>
      </c>
      <c r="U59" s="121">
        <f t="shared" si="91"/>
        <v>800</v>
      </c>
      <c r="V59" s="121">
        <f t="shared" si="91"/>
        <v>801</v>
      </c>
      <c r="W59" s="121">
        <f t="shared" si="91"/>
        <v>802</v>
      </c>
      <c r="X59" s="121">
        <f t="shared" si="91"/>
        <v>803</v>
      </c>
      <c r="Y59" s="121">
        <f t="shared" si="91"/>
        <v>804</v>
      </c>
      <c r="Z59" s="121">
        <f t="shared" si="91"/>
        <v>805</v>
      </c>
      <c r="AA59" s="121">
        <f t="shared" si="91"/>
        <v>806</v>
      </c>
      <c r="AB59" s="121">
        <f t="shared" si="91"/>
        <v>807</v>
      </c>
      <c r="AC59" s="121">
        <f t="shared" si="91"/>
        <v>808</v>
      </c>
      <c r="AD59" s="121">
        <f t="shared" si="91"/>
        <v>809</v>
      </c>
      <c r="AE59" s="121">
        <f t="shared" si="91"/>
        <v>810</v>
      </c>
      <c r="AF59" s="121">
        <f t="shared" si="91"/>
        <v>811</v>
      </c>
      <c r="AG59" s="121">
        <f t="shared" si="91"/>
        <v>812</v>
      </c>
      <c r="AH59" s="121">
        <f t="shared" si="91"/>
        <v>813</v>
      </c>
      <c r="AI59" s="121">
        <f t="shared" si="91"/>
        <v>814</v>
      </c>
      <c r="AJ59" s="121">
        <f t="shared" si="91"/>
        <v>815</v>
      </c>
      <c r="AK59" s="121">
        <f t="shared" si="91"/>
        <v>816</v>
      </c>
      <c r="AL59" s="121">
        <f t="shared" si="91"/>
        <v>817</v>
      </c>
      <c r="AM59" s="121">
        <f t="shared" si="91"/>
        <v>818</v>
      </c>
      <c r="AN59" s="121">
        <f t="shared" si="91"/>
        <v>819</v>
      </c>
      <c r="AO59" s="121">
        <f t="shared" si="91"/>
        <v>820</v>
      </c>
      <c r="AP59" s="121">
        <f t="shared" si="91"/>
        <v>821</v>
      </c>
      <c r="AQ59" s="121">
        <f t="shared" si="91"/>
        <v>822</v>
      </c>
      <c r="AR59" s="121">
        <f t="shared" si="91"/>
        <v>823</v>
      </c>
      <c r="AS59" s="121">
        <f t="shared" si="91"/>
        <v>824</v>
      </c>
      <c r="AT59" s="121">
        <f t="shared" si="91"/>
        <v>825</v>
      </c>
      <c r="AU59" s="121">
        <f t="shared" si="91"/>
        <v>826</v>
      </c>
      <c r="AV59" s="121">
        <f t="shared" si="91"/>
        <v>827</v>
      </c>
      <c r="AW59" s="121">
        <f t="shared" si="91"/>
        <v>828</v>
      </c>
      <c r="AY59" s="112">
        <f t="shared" si="72"/>
        <v>1.1980889399999999E-4</v>
      </c>
      <c r="AZ59" s="112">
        <f t="shared" si="25"/>
        <v>2.5277642999999998E-4</v>
      </c>
      <c r="BA59" s="112">
        <f t="shared" si="26"/>
        <v>5.3864690000000003E-4</v>
      </c>
      <c r="BB59" s="112">
        <f t="shared" si="27"/>
        <v>1.1438672999999999E-3</v>
      </c>
      <c r="BC59" s="112">
        <f t="shared" si="28"/>
        <v>2.400246E-3</v>
      </c>
      <c r="BD59" s="112">
        <f t="shared" si="29"/>
        <v>4.9272626999999998E-3</v>
      </c>
      <c r="BE59" s="112">
        <f t="shared" si="30"/>
        <v>1.0407048E-2</v>
      </c>
      <c r="BF59" s="112">
        <f t="shared" si="31"/>
        <v>2.2730614999999999E-2</v>
      </c>
      <c r="BG59" s="112">
        <f t="shared" si="32"/>
        <v>4.8937346999999999E-2</v>
      </c>
      <c r="BH59" s="112">
        <f t="shared" si="33"/>
        <v>0.10089799000000001</v>
      </c>
      <c r="BI59" s="112">
        <f t="shared" si="34"/>
        <v>0.20787634999999999</v>
      </c>
      <c r="BJ59" s="112">
        <f t="shared" si="35"/>
        <v>0.40280217000000001</v>
      </c>
      <c r="BK59" s="112">
        <f t="shared" si="36"/>
        <v>0.74203885000000003</v>
      </c>
      <c r="BL59" s="112">
        <f t="shared" si="37"/>
        <v>1.3706408000000001</v>
      </c>
      <c r="BM59" s="112">
        <f t="shared" si="38"/>
        <v>2.4335265000000001</v>
      </c>
      <c r="BN59" s="112">
        <f t="shared" si="39"/>
        <v>3.9803378999999999</v>
      </c>
      <c r="BO59" s="112">
        <f t="shared" si="40"/>
        <v>5.6680320000000002</v>
      </c>
      <c r="BP59" s="112">
        <f t="shared" si="41"/>
        <v>7.0876609999999998</v>
      </c>
      <c r="BQ59" s="112">
        <f t="shared" si="42"/>
        <v>8.128762</v>
      </c>
      <c r="BR59" s="112">
        <f t="shared" si="43"/>
        <v>8.7344849999999994</v>
      </c>
      <c r="BS59" s="112">
        <f t="shared" si="44"/>
        <v>9.0144629999999992</v>
      </c>
      <c r="BT59" s="112">
        <f t="shared" si="45"/>
        <v>8.9462700000000002</v>
      </c>
      <c r="BU59" s="112">
        <f t="shared" si="46"/>
        <v>8.6061540000000001</v>
      </c>
      <c r="BV59" s="112">
        <f t="shared" si="47"/>
        <v>8.056953</v>
      </c>
      <c r="BW59" s="112">
        <f t="shared" si="48"/>
        <v>7.337135</v>
      </c>
      <c r="BX59" s="112">
        <f t="shared" si="49"/>
        <v>6.4996575999999999</v>
      </c>
      <c r="BY59" s="112">
        <f t="shared" si="50"/>
        <v>5.5996227000000003</v>
      </c>
      <c r="BZ59" s="112">
        <f t="shared" si="51"/>
        <v>4.6957829999999996</v>
      </c>
      <c r="CA59" s="112">
        <f t="shared" si="52"/>
        <v>3.8327198</v>
      </c>
      <c r="CB59" s="112">
        <f t="shared" si="53"/>
        <v>3.0411860000000002</v>
      </c>
      <c r="CC59" s="112">
        <f t="shared" si="54"/>
        <v>2.3448608000000002</v>
      </c>
      <c r="CD59" s="112">
        <f t="shared" si="55"/>
        <v>1.7582766999999999</v>
      </c>
      <c r="CE59" s="112">
        <f t="shared" si="56"/>
        <v>1.2834589999999999</v>
      </c>
      <c r="CF59" s="112">
        <f t="shared" si="57"/>
        <v>0.90815186999999997</v>
      </c>
      <c r="CG59" s="112">
        <f t="shared" si="58"/>
        <v>0.61698200000000003</v>
      </c>
      <c r="CH59" s="112">
        <f t="shared" si="59"/>
        <v>0.409445</v>
      </c>
      <c r="CI59" s="112">
        <f t="shared" si="60"/>
        <v>0.2659667</v>
      </c>
      <c r="CJ59" s="112">
        <f t="shared" si="61"/>
        <v>0.16743767000000001</v>
      </c>
      <c r="CK59" s="112">
        <f t="shared" si="62"/>
        <v>0.10045287999999999</v>
      </c>
      <c r="CL59" s="112">
        <f t="shared" si="63"/>
        <v>5.9154835000000003E-2</v>
      </c>
      <c r="CM59" s="112">
        <f t="shared" si="64"/>
        <v>3.5175940000000003E-2</v>
      </c>
      <c r="CN59" s="112">
        <f t="shared" si="65"/>
        <v>2.0772302999999999E-2</v>
      </c>
      <c r="CO59" s="112">
        <f t="shared" si="66"/>
        <v>1.21080475E-2</v>
      </c>
      <c r="CP59" s="112">
        <f t="shared" si="67"/>
        <v>7.0596816999999997E-3</v>
      </c>
      <c r="CQ59" s="112">
        <f t="shared" si="68"/>
        <v>4.4578941999999996E-3</v>
      </c>
      <c r="CR59" s="112">
        <f t="shared" si="69"/>
        <v>2.9148548E-3</v>
      </c>
      <c r="CV59" s="88">
        <f>ex_03_MVT!B20</f>
        <v>17</v>
      </c>
      <c r="CW59" s="88">
        <f>ex_03_MVT!C20</f>
        <v>265.31</v>
      </c>
    </row>
    <row r="60" spans="1:101" ht="3.75" customHeight="1" x14ac:dyDescent="0.15">
      <c r="A60" s="115">
        <f t="shared" si="83"/>
        <v>18</v>
      </c>
      <c r="B60" s="115">
        <f t="shared" si="84"/>
        <v>829</v>
      </c>
      <c r="C60" s="115"/>
      <c r="D60" s="120">
        <f t="shared" si="70"/>
        <v>829</v>
      </c>
      <c r="E60" s="121">
        <f t="shared" ref="E60:AW60" si="92">D60+1</f>
        <v>830</v>
      </c>
      <c r="F60" s="121">
        <f t="shared" si="92"/>
        <v>831</v>
      </c>
      <c r="G60" s="121">
        <f t="shared" si="92"/>
        <v>832</v>
      </c>
      <c r="H60" s="121">
        <f t="shared" si="92"/>
        <v>833</v>
      </c>
      <c r="I60" s="121">
        <f t="shared" si="92"/>
        <v>834</v>
      </c>
      <c r="J60" s="121">
        <f t="shared" si="92"/>
        <v>835</v>
      </c>
      <c r="K60" s="121">
        <f t="shared" si="92"/>
        <v>836</v>
      </c>
      <c r="L60" s="121">
        <f t="shared" si="92"/>
        <v>837</v>
      </c>
      <c r="M60" s="121">
        <f t="shared" si="92"/>
        <v>838</v>
      </c>
      <c r="N60" s="121">
        <f t="shared" si="92"/>
        <v>839</v>
      </c>
      <c r="O60" s="121">
        <f t="shared" si="92"/>
        <v>840</v>
      </c>
      <c r="P60" s="121">
        <f t="shared" si="92"/>
        <v>841</v>
      </c>
      <c r="Q60" s="121">
        <f t="shared" si="92"/>
        <v>842</v>
      </c>
      <c r="R60" s="121">
        <f t="shared" si="92"/>
        <v>843</v>
      </c>
      <c r="S60" s="121">
        <f t="shared" si="92"/>
        <v>844</v>
      </c>
      <c r="T60" s="121">
        <f t="shared" si="92"/>
        <v>845</v>
      </c>
      <c r="U60" s="121">
        <f t="shared" si="92"/>
        <v>846</v>
      </c>
      <c r="V60" s="121">
        <f t="shared" si="92"/>
        <v>847</v>
      </c>
      <c r="W60" s="121">
        <f t="shared" si="92"/>
        <v>848</v>
      </c>
      <c r="X60" s="121">
        <f t="shared" si="92"/>
        <v>849</v>
      </c>
      <c r="Y60" s="121">
        <f t="shared" si="92"/>
        <v>850</v>
      </c>
      <c r="Z60" s="121">
        <f t="shared" si="92"/>
        <v>851</v>
      </c>
      <c r="AA60" s="121">
        <f t="shared" si="92"/>
        <v>852</v>
      </c>
      <c r="AB60" s="121">
        <f t="shared" si="92"/>
        <v>853</v>
      </c>
      <c r="AC60" s="121">
        <f t="shared" si="92"/>
        <v>854</v>
      </c>
      <c r="AD60" s="121">
        <f t="shared" si="92"/>
        <v>855</v>
      </c>
      <c r="AE60" s="121">
        <f t="shared" si="92"/>
        <v>856</v>
      </c>
      <c r="AF60" s="121">
        <f t="shared" si="92"/>
        <v>857</v>
      </c>
      <c r="AG60" s="121">
        <f t="shared" si="92"/>
        <v>858</v>
      </c>
      <c r="AH60" s="121">
        <f t="shared" si="92"/>
        <v>859</v>
      </c>
      <c r="AI60" s="121">
        <f t="shared" si="92"/>
        <v>860</v>
      </c>
      <c r="AJ60" s="121">
        <f t="shared" si="92"/>
        <v>861</v>
      </c>
      <c r="AK60" s="121">
        <f t="shared" si="92"/>
        <v>862</v>
      </c>
      <c r="AL60" s="121">
        <f t="shared" si="92"/>
        <v>863</v>
      </c>
      <c r="AM60" s="121">
        <f t="shared" si="92"/>
        <v>864</v>
      </c>
      <c r="AN60" s="121">
        <f t="shared" si="92"/>
        <v>865</v>
      </c>
      <c r="AO60" s="121">
        <f t="shared" si="92"/>
        <v>866</v>
      </c>
      <c r="AP60" s="121">
        <f t="shared" si="92"/>
        <v>867</v>
      </c>
      <c r="AQ60" s="121">
        <f t="shared" si="92"/>
        <v>868</v>
      </c>
      <c r="AR60" s="121">
        <f t="shared" si="92"/>
        <v>869</v>
      </c>
      <c r="AS60" s="121">
        <f t="shared" si="92"/>
        <v>870</v>
      </c>
      <c r="AT60" s="121">
        <f t="shared" si="92"/>
        <v>871</v>
      </c>
      <c r="AU60" s="121">
        <f t="shared" si="92"/>
        <v>872</v>
      </c>
      <c r="AV60" s="121">
        <f t="shared" si="92"/>
        <v>873</v>
      </c>
      <c r="AW60" s="121">
        <f t="shared" si="92"/>
        <v>874</v>
      </c>
      <c r="AY60" s="112">
        <f t="shared" si="72"/>
        <v>8.4362284000000007E-5</v>
      </c>
      <c r="AZ60" s="112">
        <f t="shared" si="25"/>
        <v>1.778637E-4</v>
      </c>
      <c r="BA60" s="112">
        <f t="shared" si="26"/>
        <v>3.7863478000000001E-4</v>
      </c>
      <c r="BB60" s="112">
        <f t="shared" si="27"/>
        <v>8.0723275E-4</v>
      </c>
      <c r="BC60" s="112">
        <f t="shared" si="28"/>
        <v>1.7232604E-3</v>
      </c>
      <c r="BD60" s="112">
        <f t="shared" si="29"/>
        <v>3.7126194E-3</v>
      </c>
      <c r="BE60" s="112">
        <f t="shared" si="30"/>
        <v>6.4352580000000001E-3</v>
      </c>
      <c r="BF60" s="112">
        <f t="shared" si="31"/>
        <v>1.2686634E-2</v>
      </c>
      <c r="BG60" s="112">
        <f t="shared" si="32"/>
        <v>2.5724705E-2</v>
      </c>
      <c r="BH60" s="112">
        <f t="shared" si="33"/>
        <v>5.1826127E-2</v>
      </c>
      <c r="BI60" s="112">
        <f t="shared" si="34"/>
        <v>0.102283165</v>
      </c>
      <c r="BJ60" s="112">
        <f t="shared" si="35"/>
        <v>0.19365449000000001</v>
      </c>
      <c r="BK60" s="112">
        <f t="shared" si="36"/>
        <v>0.34355914999999998</v>
      </c>
      <c r="BL60" s="112">
        <f t="shared" si="37"/>
        <v>0.57880794999999996</v>
      </c>
      <c r="BM60" s="112">
        <f t="shared" si="38"/>
        <v>0.95368284000000003</v>
      </c>
      <c r="BN60" s="112">
        <f t="shared" si="39"/>
        <v>1.4745101</v>
      </c>
      <c r="BO60" s="112">
        <f t="shared" si="40"/>
        <v>2.1098769000000002</v>
      </c>
      <c r="BP60" s="112">
        <f t="shared" si="41"/>
        <v>2.7867076000000002</v>
      </c>
      <c r="BQ60" s="112">
        <f t="shared" si="42"/>
        <v>3.4119609999999998</v>
      </c>
      <c r="BR60" s="112">
        <f t="shared" si="43"/>
        <v>3.9362694999999999</v>
      </c>
      <c r="BS60" s="112">
        <f t="shared" si="44"/>
        <v>4.3124913999999999</v>
      </c>
      <c r="BT60" s="112">
        <f t="shared" si="45"/>
        <v>4.5250664</v>
      </c>
      <c r="BU60" s="112">
        <f t="shared" si="46"/>
        <v>4.5573139999999999</v>
      </c>
      <c r="BV60" s="112">
        <f t="shared" si="47"/>
        <v>4.4318</v>
      </c>
      <c r="BW60" s="112">
        <f t="shared" si="48"/>
        <v>4.1750379999999998</v>
      </c>
      <c r="BX60" s="112">
        <f t="shared" si="49"/>
        <v>3.8099864000000001</v>
      </c>
      <c r="BY60" s="112">
        <f t="shared" si="50"/>
        <v>3.3676789</v>
      </c>
      <c r="BZ60" s="112">
        <f t="shared" si="51"/>
        <v>2.8843690999999998</v>
      </c>
      <c r="CA60" s="112">
        <f t="shared" si="52"/>
        <v>2.3964865</v>
      </c>
      <c r="CB60" s="112">
        <f t="shared" si="53"/>
        <v>1.9321946000000001</v>
      </c>
      <c r="CC60" s="112">
        <f t="shared" si="54"/>
        <v>1.5126162000000001</v>
      </c>
      <c r="CD60" s="112">
        <f t="shared" si="55"/>
        <v>1.1500565</v>
      </c>
      <c r="CE60" s="112">
        <f t="shared" si="56"/>
        <v>0.84670895000000002</v>
      </c>
      <c r="CF60" s="112">
        <f t="shared" si="57"/>
        <v>0.59892493000000002</v>
      </c>
      <c r="CG60" s="112">
        <f t="shared" si="58"/>
        <v>0.41283061999999998</v>
      </c>
      <c r="CH60" s="112">
        <f t="shared" si="59"/>
        <v>0.27791533000000002</v>
      </c>
      <c r="CI60" s="112">
        <f t="shared" si="60"/>
        <v>0.18122472000000001</v>
      </c>
      <c r="CJ60" s="112">
        <f t="shared" si="61"/>
        <v>0.11243836</v>
      </c>
      <c r="CK60" s="112">
        <f t="shared" si="62"/>
        <v>6.8139404000000001E-2</v>
      </c>
      <c r="CL60" s="112">
        <f t="shared" si="63"/>
        <v>4.1530116999999998E-2</v>
      </c>
      <c r="CM60" s="112">
        <f t="shared" si="64"/>
        <v>2.5123843999999999E-2</v>
      </c>
      <c r="CN60" s="112">
        <f t="shared" si="65"/>
        <v>1.4964547E-2</v>
      </c>
      <c r="CO60" s="112">
        <f t="shared" si="66"/>
        <v>8.8013629999999995E-3</v>
      </c>
      <c r="CP60" s="112">
        <f t="shared" si="67"/>
        <v>5.1949852999999997E-3</v>
      </c>
      <c r="CQ60" s="112">
        <f t="shared" si="68"/>
        <v>3.2367023999999999E-3</v>
      </c>
      <c r="CR60" s="112">
        <f t="shared" si="69"/>
        <v>2.1042790000000001E-3</v>
      </c>
      <c r="CV60" s="88">
        <f>ex_03_MVT!B21</f>
        <v>18</v>
      </c>
      <c r="CW60" s="88">
        <f>ex_03_MVT!C21</f>
        <v>280.05</v>
      </c>
    </row>
    <row r="61" spans="1:101" ht="3.75" customHeight="1" x14ac:dyDescent="0.15">
      <c r="A61" s="115">
        <f t="shared" si="83"/>
        <v>19</v>
      </c>
      <c r="B61" s="115">
        <f t="shared" si="84"/>
        <v>875</v>
      </c>
      <c r="C61" s="115"/>
      <c r="D61" s="120">
        <f t="shared" si="70"/>
        <v>875</v>
      </c>
      <c r="E61" s="121">
        <f t="shared" ref="E61:AW61" si="93">D61+1</f>
        <v>876</v>
      </c>
      <c r="F61" s="121">
        <f t="shared" si="93"/>
        <v>877</v>
      </c>
      <c r="G61" s="121">
        <f t="shared" si="93"/>
        <v>878</v>
      </c>
      <c r="H61" s="121">
        <f t="shared" si="93"/>
        <v>879</v>
      </c>
      <c r="I61" s="121">
        <f t="shared" si="93"/>
        <v>880</v>
      </c>
      <c r="J61" s="121">
        <f t="shared" si="93"/>
        <v>881</v>
      </c>
      <c r="K61" s="121">
        <f t="shared" si="93"/>
        <v>882</v>
      </c>
      <c r="L61" s="121">
        <f t="shared" si="93"/>
        <v>883</v>
      </c>
      <c r="M61" s="121">
        <f t="shared" si="93"/>
        <v>884</v>
      </c>
      <c r="N61" s="121">
        <f t="shared" si="93"/>
        <v>885</v>
      </c>
      <c r="O61" s="121">
        <f t="shared" si="93"/>
        <v>886</v>
      </c>
      <c r="P61" s="121">
        <f t="shared" si="93"/>
        <v>887</v>
      </c>
      <c r="Q61" s="121">
        <f t="shared" si="93"/>
        <v>888</v>
      </c>
      <c r="R61" s="121">
        <f t="shared" si="93"/>
        <v>889</v>
      </c>
      <c r="S61" s="121">
        <f t="shared" si="93"/>
        <v>890</v>
      </c>
      <c r="T61" s="121">
        <f t="shared" si="93"/>
        <v>891</v>
      </c>
      <c r="U61" s="121">
        <f t="shared" si="93"/>
        <v>892</v>
      </c>
      <c r="V61" s="121">
        <f t="shared" si="93"/>
        <v>893</v>
      </c>
      <c r="W61" s="121">
        <f t="shared" si="93"/>
        <v>894</v>
      </c>
      <c r="X61" s="121">
        <f t="shared" si="93"/>
        <v>895</v>
      </c>
      <c r="Y61" s="121">
        <f t="shared" si="93"/>
        <v>896</v>
      </c>
      <c r="Z61" s="121">
        <f t="shared" si="93"/>
        <v>897</v>
      </c>
      <c r="AA61" s="121">
        <f t="shared" si="93"/>
        <v>898</v>
      </c>
      <c r="AB61" s="121">
        <f t="shared" si="93"/>
        <v>899</v>
      </c>
      <c r="AC61" s="121">
        <f t="shared" si="93"/>
        <v>900</v>
      </c>
      <c r="AD61" s="121">
        <f t="shared" si="93"/>
        <v>901</v>
      </c>
      <c r="AE61" s="121">
        <f t="shared" si="93"/>
        <v>902</v>
      </c>
      <c r="AF61" s="121">
        <f t="shared" si="93"/>
        <v>903</v>
      </c>
      <c r="AG61" s="121">
        <f t="shared" si="93"/>
        <v>904</v>
      </c>
      <c r="AH61" s="121">
        <f t="shared" si="93"/>
        <v>905</v>
      </c>
      <c r="AI61" s="121">
        <f t="shared" si="93"/>
        <v>906</v>
      </c>
      <c r="AJ61" s="121">
        <f t="shared" si="93"/>
        <v>907</v>
      </c>
      <c r="AK61" s="121">
        <f t="shared" si="93"/>
        <v>908</v>
      </c>
      <c r="AL61" s="121">
        <f t="shared" si="93"/>
        <v>909</v>
      </c>
      <c r="AM61" s="121">
        <f t="shared" si="93"/>
        <v>910</v>
      </c>
      <c r="AN61" s="121">
        <f t="shared" si="93"/>
        <v>911</v>
      </c>
      <c r="AO61" s="121">
        <f t="shared" si="93"/>
        <v>912</v>
      </c>
      <c r="AP61" s="121">
        <f t="shared" si="93"/>
        <v>913</v>
      </c>
      <c r="AQ61" s="121">
        <f t="shared" si="93"/>
        <v>914</v>
      </c>
      <c r="AR61" s="121">
        <f t="shared" si="93"/>
        <v>915</v>
      </c>
      <c r="AS61" s="121">
        <f t="shared" si="93"/>
        <v>916</v>
      </c>
      <c r="AT61" s="121">
        <f t="shared" si="93"/>
        <v>917</v>
      </c>
      <c r="AU61" s="121">
        <f t="shared" si="93"/>
        <v>918</v>
      </c>
      <c r="AV61" s="121">
        <f t="shared" si="93"/>
        <v>919</v>
      </c>
      <c r="AW61" s="121">
        <f t="shared" si="93"/>
        <v>920</v>
      </c>
      <c r="AY61" s="112">
        <f t="shared" si="72"/>
        <v>5.2105899999999999E-5</v>
      </c>
      <c r="AZ61" s="112">
        <f t="shared" si="25"/>
        <v>1.093438E-4</v>
      </c>
      <c r="BA61" s="112">
        <f t="shared" si="26"/>
        <v>2.3059662E-4</v>
      </c>
      <c r="BB61" s="112">
        <f t="shared" si="27"/>
        <v>4.8614736E-4</v>
      </c>
      <c r="BC61" s="112">
        <f t="shared" si="28"/>
        <v>1.0251177999999999E-3</v>
      </c>
      <c r="BD61" s="112">
        <f t="shared" si="29"/>
        <v>2.1715356999999999E-3</v>
      </c>
      <c r="BE61" s="112">
        <f t="shared" si="30"/>
        <v>3.5929134999999998E-3</v>
      </c>
      <c r="BF61" s="112">
        <f t="shared" si="31"/>
        <v>6.5527996E-3</v>
      </c>
      <c r="BG61" s="112">
        <f t="shared" si="32"/>
        <v>1.2591537999999999E-2</v>
      </c>
      <c r="BH61" s="112">
        <f t="shared" si="33"/>
        <v>2.4240577999999999E-2</v>
      </c>
      <c r="BI61" s="112">
        <f t="shared" si="34"/>
        <v>4.5660745000000003E-2</v>
      </c>
      <c r="BJ61" s="112">
        <f t="shared" si="35"/>
        <v>8.3481659999999999E-2</v>
      </c>
      <c r="BK61" s="112">
        <f t="shared" si="36"/>
        <v>0.14618658000000001</v>
      </c>
      <c r="BL61" s="112">
        <f t="shared" si="37"/>
        <v>0.24726356999999999</v>
      </c>
      <c r="BM61" s="112">
        <f t="shared" si="38"/>
        <v>0.37768703999999997</v>
      </c>
      <c r="BN61" s="112">
        <f t="shared" si="39"/>
        <v>0.56641936000000004</v>
      </c>
      <c r="BO61" s="112">
        <f t="shared" si="40"/>
        <v>0.80395419999999995</v>
      </c>
      <c r="BP61" s="112">
        <f t="shared" si="41"/>
        <v>1.0753332</v>
      </c>
      <c r="BQ61" s="112">
        <f t="shared" si="42"/>
        <v>1.3638735</v>
      </c>
      <c r="BR61" s="112">
        <f t="shared" si="43"/>
        <v>1.6442664</v>
      </c>
      <c r="BS61" s="112">
        <f t="shared" si="44"/>
        <v>1.8776744999999999</v>
      </c>
      <c r="BT61" s="112">
        <f t="shared" si="45"/>
        <v>2.0438497</v>
      </c>
      <c r="BU61" s="112">
        <f t="shared" si="46"/>
        <v>2.1335923999999999</v>
      </c>
      <c r="BV61" s="112">
        <f t="shared" si="47"/>
        <v>2.1446812</v>
      </c>
      <c r="BW61" s="112">
        <f t="shared" si="48"/>
        <v>2.0798611999999999</v>
      </c>
      <c r="BX61" s="112">
        <f t="shared" si="49"/>
        <v>1.9481416</v>
      </c>
      <c r="BY61" s="112">
        <f t="shared" si="50"/>
        <v>1.7626278</v>
      </c>
      <c r="BZ61" s="112">
        <f t="shared" si="51"/>
        <v>1.5418303</v>
      </c>
      <c r="CA61" s="112">
        <f t="shared" si="52"/>
        <v>1.3052231000000001</v>
      </c>
      <c r="CB61" s="112">
        <f t="shared" si="53"/>
        <v>1.0702008000000001</v>
      </c>
      <c r="CC61" s="112">
        <f t="shared" si="54"/>
        <v>0.85099930000000001</v>
      </c>
      <c r="CD61" s="112">
        <f t="shared" si="55"/>
        <v>0.65517210000000004</v>
      </c>
      <c r="CE61" s="112">
        <f t="shared" si="56"/>
        <v>0.48365799999999998</v>
      </c>
      <c r="CF61" s="112">
        <f t="shared" si="57"/>
        <v>0.34757339999999998</v>
      </c>
      <c r="CG61" s="112">
        <f t="shared" si="58"/>
        <v>0.24341093999999999</v>
      </c>
      <c r="CH61" s="112">
        <f t="shared" si="59"/>
        <v>0.16487661000000001</v>
      </c>
      <c r="CI61" s="112">
        <f t="shared" si="60"/>
        <v>0.106244616</v>
      </c>
      <c r="CJ61" s="112">
        <f t="shared" si="61"/>
        <v>6.6720514999999994E-2</v>
      </c>
      <c r="CK61" s="112">
        <f t="shared" si="62"/>
        <v>4.1976593E-2</v>
      </c>
      <c r="CL61" s="112">
        <f t="shared" si="63"/>
        <v>2.6153827000000001E-2</v>
      </c>
      <c r="CM61" s="112">
        <f t="shared" si="64"/>
        <v>1.601491E-2</v>
      </c>
      <c r="CN61" s="112">
        <f t="shared" si="65"/>
        <v>9.6360669999999999E-3</v>
      </c>
      <c r="CO61" s="112">
        <f t="shared" si="66"/>
        <v>5.7555519999999997E-3</v>
      </c>
      <c r="CP61" s="112">
        <f t="shared" si="67"/>
        <v>3.60247E-3</v>
      </c>
      <c r="CQ61" s="112">
        <f t="shared" si="68"/>
        <v>2.1948509999999998E-3</v>
      </c>
      <c r="CR61" s="112">
        <f t="shared" si="69"/>
        <v>1.4300401999999999E-3</v>
      </c>
      <c r="CV61" s="88">
        <f>ex_03_MVT!B22</f>
        <v>19</v>
      </c>
      <c r="CW61" s="88">
        <f>ex_03_MVT!C22</f>
        <v>294.79000000000002</v>
      </c>
    </row>
    <row r="62" spans="1:101" ht="3.75" customHeight="1" x14ac:dyDescent="0.15">
      <c r="A62" s="115">
        <f t="shared" si="83"/>
        <v>20</v>
      </c>
      <c r="B62" s="115">
        <f t="shared" si="84"/>
        <v>921</v>
      </c>
      <c r="C62" s="115"/>
      <c r="D62" s="120">
        <f t="shared" si="70"/>
        <v>921</v>
      </c>
      <c r="E62" s="121">
        <f t="shared" ref="E62:AW62" si="94">D62+1</f>
        <v>922</v>
      </c>
      <c r="F62" s="121">
        <f t="shared" si="94"/>
        <v>923</v>
      </c>
      <c r="G62" s="121">
        <f t="shared" si="94"/>
        <v>924</v>
      </c>
      <c r="H62" s="121">
        <f t="shared" si="94"/>
        <v>925</v>
      </c>
      <c r="I62" s="121">
        <f t="shared" si="94"/>
        <v>926</v>
      </c>
      <c r="J62" s="121">
        <f t="shared" si="94"/>
        <v>927</v>
      </c>
      <c r="K62" s="121">
        <f t="shared" si="94"/>
        <v>928</v>
      </c>
      <c r="L62" s="121">
        <f t="shared" si="94"/>
        <v>929</v>
      </c>
      <c r="M62" s="121">
        <f t="shared" si="94"/>
        <v>930</v>
      </c>
      <c r="N62" s="121">
        <f t="shared" si="94"/>
        <v>931</v>
      </c>
      <c r="O62" s="121">
        <f t="shared" si="94"/>
        <v>932</v>
      </c>
      <c r="P62" s="121">
        <f t="shared" si="94"/>
        <v>933</v>
      </c>
      <c r="Q62" s="121">
        <f t="shared" si="94"/>
        <v>934</v>
      </c>
      <c r="R62" s="121">
        <f t="shared" si="94"/>
        <v>935</v>
      </c>
      <c r="S62" s="121">
        <f t="shared" si="94"/>
        <v>936</v>
      </c>
      <c r="T62" s="121">
        <f t="shared" si="94"/>
        <v>937</v>
      </c>
      <c r="U62" s="121">
        <f t="shared" si="94"/>
        <v>938</v>
      </c>
      <c r="V62" s="121">
        <f t="shared" si="94"/>
        <v>939</v>
      </c>
      <c r="W62" s="121">
        <f t="shared" si="94"/>
        <v>940</v>
      </c>
      <c r="X62" s="121">
        <f t="shared" si="94"/>
        <v>941</v>
      </c>
      <c r="Y62" s="121">
        <f t="shared" si="94"/>
        <v>942</v>
      </c>
      <c r="Z62" s="121">
        <f t="shared" si="94"/>
        <v>943</v>
      </c>
      <c r="AA62" s="121">
        <f t="shared" si="94"/>
        <v>944</v>
      </c>
      <c r="AB62" s="121">
        <f t="shared" si="94"/>
        <v>945</v>
      </c>
      <c r="AC62" s="121">
        <f t="shared" si="94"/>
        <v>946</v>
      </c>
      <c r="AD62" s="121">
        <f t="shared" si="94"/>
        <v>947</v>
      </c>
      <c r="AE62" s="121">
        <f t="shared" si="94"/>
        <v>948</v>
      </c>
      <c r="AF62" s="121">
        <f t="shared" si="94"/>
        <v>949</v>
      </c>
      <c r="AG62" s="121">
        <f t="shared" si="94"/>
        <v>950</v>
      </c>
      <c r="AH62" s="121">
        <f t="shared" si="94"/>
        <v>951</v>
      </c>
      <c r="AI62" s="121">
        <f t="shared" si="94"/>
        <v>952</v>
      </c>
      <c r="AJ62" s="121">
        <f t="shared" si="94"/>
        <v>953</v>
      </c>
      <c r="AK62" s="121">
        <f t="shared" si="94"/>
        <v>954</v>
      </c>
      <c r="AL62" s="121">
        <f t="shared" si="94"/>
        <v>955</v>
      </c>
      <c r="AM62" s="121">
        <f t="shared" si="94"/>
        <v>956</v>
      </c>
      <c r="AN62" s="121">
        <f t="shared" si="94"/>
        <v>957</v>
      </c>
      <c r="AO62" s="121">
        <f t="shared" si="94"/>
        <v>958</v>
      </c>
      <c r="AP62" s="121">
        <f t="shared" si="94"/>
        <v>959</v>
      </c>
      <c r="AQ62" s="121">
        <f t="shared" si="94"/>
        <v>960</v>
      </c>
      <c r="AR62" s="121">
        <f t="shared" si="94"/>
        <v>961</v>
      </c>
      <c r="AS62" s="121">
        <f t="shared" si="94"/>
        <v>962</v>
      </c>
      <c r="AT62" s="121">
        <f t="shared" si="94"/>
        <v>963</v>
      </c>
      <c r="AU62" s="121">
        <f t="shared" si="94"/>
        <v>964</v>
      </c>
      <c r="AV62" s="121">
        <f t="shared" si="94"/>
        <v>965</v>
      </c>
      <c r="AW62" s="121">
        <f t="shared" si="94"/>
        <v>966</v>
      </c>
      <c r="AY62" s="112">
        <f t="shared" si="72"/>
        <v>2.854933E-5</v>
      </c>
      <c r="AZ62" s="112">
        <f t="shared" si="25"/>
        <v>5.9349567999999998E-5</v>
      </c>
      <c r="BA62" s="112">
        <f t="shared" si="26"/>
        <v>1.2291156999999999E-4</v>
      </c>
      <c r="BB62" s="112">
        <f t="shared" si="27"/>
        <v>2.5246147000000001E-4</v>
      </c>
      <c r="BC62" s="112">
        <f t="shared" si="28"/>
        <v>5.1305483999999999E-4</v>
      </c>
      <c r="BD62" s="112">
        <f t="shared" si="29"/>
        <v>1.0285965000000001E-3</v>
      </c>
      <c r="BE62" s="112">
        <f t="shared" si="30"/>
        <v>2.0231120000000001E-3</v>
      </c>
      <c r="BF62" s="112">
        <f t="shared" si="31"/>
        <v>3.259428E-3</v>
      </c>
      <c r="BG62" s="112">
        <f t="shared" si="32"/>
        <v>5.8376349999999999E-3</v>
      </c>
      <c r="BH62" s="112">
        <f t="shared" si="33"/>
        <v>1.103809E-2</v>
      </c>
      <c r="BI62" s="112">
        <f t="shared" si="34"/>
        <v>1.9454312000000001E-2</v>
      </c>
      <c r="BJ62" s="112">
        <f t="shared" si="35"/>
        <v>3.4418433999999998E-2</v>
      </c>
      <c r="BK62" s="112">
        <f t="shared" si="36"/>
        <v>5.90112E-2</v>
      </c>
      <c r="BL62" s="112">
        <f t="shared" si="37"/>
        <v>9.6208779999999994E-2</v>
      </c>
      <c r="BM62" s="112">
        <f t="shared" si="38"/>
        <v>0.14875596999999999</v>
      </c>
      <c r="BN62" s="112">
        <f t="shared" si="39"/>
        <v>0.21701321000000001</v>
      </c>
      <c r="BO62" s="112">
        <f t="shared" si="40"/>
        <v>0.30626776999999999</v>
      </c>
      <c r="BP62" s="112">
        <f t="shared" si="41"/>
        <v>0.41386545000000002</v>
      </c>
      <c r="BQ62" s="112">
        <f t="shared" si="42"/>
        <v>0.53156113999999999</v>
      </c>
      <c r="BR62" s="112">
        <f t="shared" si="43"/>
        <v>0.65089680000000005</v>
      </c>
      <c r="BS62" s="112">
        <f t="shared" si="44"/>
        <v>0.76057220000000003</v>
      </c>
      <c r="BT62" s="112">
        <f t="shared" si="45"/>
        <v>0.85013293999999995</v>
      </c>
      <c r="BU62" s="112">
        <f t="shared" si="46"/>
        <v>0.91154760000000001</v>
      </c>
      <c r="BV62" s="112">
        <f t="shared" si="47"/>
        <v>0.94010543999999996</v>
      </c>
      <c r="BW62" s="112">
        <f t="shared" si="48"/>
        <v>0.93234174999999997</v>
      </c>
      <c r="BX62" s="112">
        <f t="shared" si="49"/>
        <v>0.89277850000000003</v>
      </c>
      <c r="BY62" s="112">
        <f t="shared" si="50"/>
        <v>0.82409129999999997</v>
      </c>
      <c r="BZ62" s="112">
        <f t="shared" si="51"/>
        <v>0.73422164000000001</v>
      </c>
      <c r="CA62" s="112">
        <f t="shared" si="52"/>
        <v>0.63167280000000003</v>
      </c>
      <c r="CB62" s="112">
        <f t="shared" si="53"/>
        <v>0.52526399999999995</v>
      </c>
      <c r="CC62" s="112">
        <f t="shared" si="54"/>
        <v>0.42525429999999997</v>
      </c>
      <c r="CD62" s="112">
        <f t="shared" si="55"/>
        <v>0.33341715</v>
      </c>
      <c r="CE62" s="112">
        <f t="shared" si="56"/>
        <v>0.24723033999999999</v>
      </c>
      <c r="CF62" s="112">
        <f t="shared" si="57"/>
        <v>0.17897220999999999</v>
      </c>
      <c r="CG62" s="112">
        <f t="shared" si="58"/>
        <v>0.12676109999999999</v>
      </c>
      <c r="CH62" s="112">
        <f t="shared" si="59"/>
        <v>8.5481554000000001E-2</v>
      </c>
      <c r="CI62" s="112">
        <f t="shared" si="60"/>
        <v>5.5908196E-2</v>
      </c>
      <c r="CJ62" s="112">
        <f t="shared" si="61"/>
        <v>3.6454577000000002E-2</v>
      </c>
      <c r="CK62" s="112">
        <f t="shared" si="62"/>
        <v>2.3467327E-2</v>
      </c>
      <c r="CL62" s="112">
        <f t="shared" si="63"/>
        <v>1.4821552E-2</v>
      </c>
      <c r="CM62" s="112">
        <f t="shared" si="64"/>
        <v>9.1808884999999996E-3</v>
      </c>
      <c r="CN62" s="112">
        <f t="shared" si="65"/>
        <v>5.6155086000000002E-3</v>
      </c>
      <c r="CO62" s="112">
        <f t="shared" si="66"/>
        <v>3.4561790000000002E-3</v>
      </c>
      <c r="CP62" s="112">
        <f t="shared" si="67"/>
        <v>2.1579524E-3</v>
      </c>
      <c r="CQ62" s="112">
        <f t="shared" si="68"/>
        <v>1.3215970999999999E-3</v>
      </c>
      <c r="CR62" s="112">
        <f t="shared" si="69"/>
        <v>8.5755390000000003E-4</v>
      </c>
      <c r="CV62" s="88">
        <f>ex_03_MVT!B23</f>
        <v>20</v>
      </c>
      <c r="CW62" s="88">
        <f>ex_03_MVT!C23</f>
        <v>309.52999999999997</v>
      </c>
    </row>
    <row r="63" spans="1:101" ht="3.75" customHeight="1" x14ac:dyDescent="0.15">
      <c r="A63" s="115">
        <f t="shared" si="83"/>
        <v>21</v>
      </c>
      <c r="B63" s="115">
        <f t="shared" si="84"/>
        <v>967</v>
      </c>
      <c r="C63" s="115"/>
      <c r="D63" s="120">
        <f t="shared" si="70"/>
        <v>967</v>
      </c>
      <c r="E63" s="121">
        <f t="shared" ref="E63:AW63" si="95">D63+1</f>
        <v>968</v>
      </c>
      <c r="F63" s="121">
        <f t="shared" si="95"/>
        <v>969</v>
      </c>
      <c r="G63" s="121">
        <f t="shared" si="95"/>
        <v>970</v>
      </c>
      <c r="H63" s="121">
        <f t="shared" si="95"/>
        <v>971</v>
      </c>
      <c r="I63" s="121">
        <f t="shared" si="95"/>
        <v>972</v>
      </c>
      <c r="J63" s="121">
        <f t="shared" si="95"/>
        <v>973</v>
      </c>
      <c r="K63" s="121">
        <f t="shared" si="95"/>
        <v>974</v>
      </c>
      <c r="L63" s="121">
        <f t="shared" si="95"/>
        <v>975</v>
      </c>
      <c r="M63" s="121">
        <f t="shared" si="95"/>
        <v>976</v>
      </c>
      <c r="N63" s="121">
        <f t="shared" si="95"/>
        <v>977</v>
      </c>
      <c r="O63" s="121">
        <f t="shared" si="95"/>
        <v>978</v>
      </c>
      <c r="P63" s="121">
        <f t="shared" si="95"/>
        <v>979</v>
      </c>
      <c r="Q63" s="121">
        <f t="shared" si="95"/>
        <v>980</v>
      </c>
      <c r="R63" s="121">
        <f t="shared" si="95"/>
        <v>981</v>
      </c>
      <c r="S63" s="121">
        <f t="shared" si="95"/>
        <v>982</v>
      </c>
      <c r="T63" s="121">
        <f t="shared" si="95"/>
        <v>983</v>
      </c>
      <c r="U63" s="121">
        <f t="shared" si="95"/>
        <v>984</v>
      </c>
      <c r="V63" s="121">
        <f t="shared" si="95"/>
        <v>985</v>
      </c>
      <c r="W63" s="121">
        <f t="shared" si="95"/>
        <v>986</v>
      </c>
      <c r="X63" s="121">
        <f t="shared" si="95"/>
        <v>987</v>
      </c>
      <c r="Y63" s="121">
        <f t="shared" si="95"/>
        <v>988</v>
      </c>
      <c r="Z63" s="121">
        <f t="shared" si="95"/>
        <v>989</v>
      </c>
      <c r="AA63" s="121">
        <f t="shared" si="95"/>
        <v>990</v>
      </c>
      <c r="AB63" s="121">
        <f t="shared" si="95"/>
        <v>991</v>
      </c>
      <c r="AC63" s="121">
        <f t="shared" si="95"/>
        <v>992</v>
      </c>
      <c r="AD63" s="121">
        <f t="shared" si="95"/>
        <v>993</v>
      </c>
      <c r="AE63" s="121">
        <f t="shared" si="95"/>
        <v>994</v>
      </c>
      <c r="AF63" s="121">
        <f t="shared" si="95"/>
        <v>995</v>
      </c>
      <c r="AG63" s="121">
        <f t="shared" si="95"/>
        <v>996</v>
      </c>
      <c r="AH63" s="121">
        <f t="shared" si="95"/>
        <v>997</v>
      </c>
      <c r="AI63" s="121">
        <f t="shared" si="95"/>
        <v>998</v>
      </c>
      <c r="AJ63" s="121">
        <f t="shared" si="95"/>
        <v>999</v>
      </c>
      <c r="AK63" s="121">
        <f t="shared" si="95"/>
        <v>1000</v>
      </c>
      <c r="AL63" s="121">
        <f t="shared" si="95"/>
        <v>1001</v>
      </c>
      <c r="AM63" s="121">
        <f t="shared" si="95"/>
        <v>1002</v>
      </c>
      <c r="AN63" s="121">
        <f t="shared" si="95"/>
        <v>1003</v>
      </c>
      <c r="AO63" s="121">
        <f t="shared" si="95"/>
        <v>1004</v>
      </c>
      <c r="AP63" s="121">
        <f t="shared" si="95"/>
        <v>1005</v>
      </c>
      <c r="AQ63" s="121">
        <f t="shared" si="95"/>
        <v>1006</v>
      </c>
      <c r="AR63" s="121">
        <f t="shared" si="95"/>
        <v>1007</v>
      </c>
      <c r="AS63" s="121">
        <f t="shared" si="95"/>
        <v>1008</v>
      </c>
      <c r="AT63" s="121">
        <f t="shared" si="95"/>
        <v>1009</v>
      </c>
      <c r="AU63" s="121">
        <f t="shared" si="95"/>
        <v>1010</v>
      </c>
      <c r="AV63" s="121">
        <f t="shared" si="95"/>
        <v>1011</v>
      </c>
      <c r="AW63" s="121">
        <f t="shared" si="95"/>
        <v>1012</v>
      </c>
      <c r="AY63" s="112">
        <f t="shared" si="72"/>
        <v>1.4157155000000001E-5</v>
      </c>
      <c r="AZ63" s="112">
        <f t="shared" si="25"/>
        <v>2.9142315000000002E-5</v>
      </c>
      <c r="BA63" s="112">
        <f t="shared" si="26"/>
        <v>5.9266822E-5</v>
      </c>
      <c r="BB63" s="112">
        <f t="shared" si="27"/>
        <v>1.18804965E-4</v>
      </c>
      <c r="BC63" s="112">
        <f t="shared" si="28"/>
        <v>2.3415919000000001E-4</v>
      </c>
      <c r="BD63" s="112">
        <f t="shared" si="29"/>
        <v>4.519045E-4</v>
      </c>
      <c r="BE63" s="112">
        <f t="shared" si="30"/>
        <v>8.4782029999999999E-4</v>
      </c>
      <c r="BF63" s="112">
        <f t="shared" si="31"/>
        <v>1.5240849999999999E-3</v>
      </c>
      <c r="BG63" s="112">
        <f t="shared" si="32"/>
        <v>2.7152167000000001E-3</v>
      </c>
      <c r="BH63" s="112">
        <f t="shared" si="33"/>
        <v>4.7793662999999998E-3</v>
      </c>
      <c r="BI63" s="112">
        <f t="shared" si="34"/>
        <v>7.9431469999999994E-3</v>
      </c>
      <c r="BJ63" s="112">
        <f t="shared" si="35"/>
        <v>1.3496068E-2</v>
      </c>
      <c r="BK63" s="112">
        <f t="shared" si="36"/>
        <v>2.2559151E-2</v>
      </c>
      <c r="BL63" s="112">
        <f t="shared" si="37"/>
        <v>3.6458205E-2</v>
      </c>
      <c r="BM63" s="112">
        <f t="shared" si="38"/>
        <v>5.6479737000000002E-2</v>
      </c>
      <c r="BN63" s="112">
        <f t="shared" si="39"/>
        <v>8.3354300000000006E-2</v>
      </c>
      <c r="BO63" s="112">
        <f t="shared" si="40"/>
        <v>0.116803855</v>
      </c>
      <c r="BP63" s="112">
        <f t="shared" si="41"/>
        <v>0.15630187000000001</v>
      </c>
      <c r="BQ63" s="112">
        <f t="shared" si="42"/>
        <v>0.20000673999999999</v>
      </c>
      <c r="BR63" s="112">
        <f t="shared" si="43"/>
        <v>0.24661447</v>
      </c>
      <c r="BS63" s="112">
        <f t="shared" si="44"/>
        <v>0.29188683999999998</v>
      </c>
      <c r="BT63" s="112">
        <f t="shared" si="45"/>
        <v>0.33159070000000002</v>
      </c>
      <c r="BU63" s="112">
        <f t="shared" si="46"/>
        <v>0.36194179999999998</v>
      </c>
      <c r="BV63" s="112">
        <f t="shared" si="47"/>
        <v>0.37993579999999999</v>
      </c>
      <c r="BW63" s="112">
        <f t="shared" si="48"/>
        <v>0.38373423000000001</v>
      </c>
      <c r="BX63" s="112">
        <f t="shared" si="49"/>
        <v>0.37378073000000001</v>
      </c>
      <c r="BY63" s="112">
        <f t="shared" si="50"/>
        <v>0.35060609999999998</v>
      </c>
      <c r="BZ63" s="112">
        <f t="shared" si="51"/>
        <v>0.31722697999999999</v>
      </c>
      <c r="CA63" s="112">
        <f t="shared" si="52"/>
        <v>0.27693224</v>
      </c>
      <c r="CB63" s="112">
        <f t="shared" si="53"/>
        <v>0.23330869000000001</v>
      </c>
      <c r="CC63" s="112">
        <f t="shared" si="54"/>
        <v>0.19129492000000001</v>
      </c>
      <c r="CD63" s="112">
        <f t="shared" si="55"/>
        <v>0.15193509999999999</v>
      </c>
      <c r="CE63" s="112">
        <f t="shared" si="56"/>
        <v>0.11344807</v>
      </c>
      <c r="CF63" s="112">
        <f t="shared" si="57"/>
        <v>8.2110345000000001E-2</v>
      </c>
      <c r="CG63" s="112">
        <f t="shared" si="58"/>
        <v>5.788857E-2</v>
      </c>
      <c r="CH63" s="112">
        <f t="shared" si="59"/>
        <v>4.0255922999999999E-2</v>
      </c>
      <c r="CI63" s="112">
        <f t="shared" si="60"/>
        <v>2.7436334999999999E-2</v>
      </c>
      <c r="CJ63" s="112">
        <f t="shared" si="61"/>
        <v>1.8308946999999999E-2</v>
      </c>
      <c r="CK63" s="112">
        <f t="shared" si="62"/>
        <v>1.1952567000000001E-2</v>
      </c>
      <c r="CL63" s="112">
        <f t="shared" si="63"/>
        <v>7.6362260000000003E-3</v>
      </c>
      <c r="CM63" s="112">
        <f t="shared" si="64"/>
        <v>4.8144800000000003E-3</v>
      </c>
      <c r="CN63" s="112">
        <f t="shared" si="65"/>
        <v>3.1486128000000001E-3</v>
      </c>
      <c r="CO63" s="112">
        <f t="shared" si="66"/>
        <v>1.9416532000000001E-3</v>
      </c>
      <c r="CP63" s="112">
        <f t="shared" si="67"/>
        <v>1.1887567E-3</v>
      </c>
      <c r="CQ63" s="112">
        <f t="shared" si="68"/>
        <v>7.3249347000000004E-4</v>
      </c>
      <c r="CR63" s="112">
        <f t="shared" si="69"/>
        <v>5.0002312999999996E-4</v>
      </c>
      <c r="CV63" s="88">
        <f>ex_03_MVT!B24</f>
        <v>21</v>
      </c>
      <c r="CW63" s="88">
        <f>ex_03_MVT!C24</f>
        <v>324.27</v>
      </c>
    </row>
    <row r="64" spans="1:101" ht="3.75" customHeight="1" x14ac:dyDescent="0.15">
      <c r="A64" s="115">
        <f t="shared" si="83"/>
        <v>22</v>
      </c>
      <c r="B64" s="115">
        <f t="shared" si="84"/>
        <v>1013</v>
      </c>
      <c r="C64" s="115"/>
      <c r="D64" s="120">
        <f t="shared" si="70"/>
        <v>1013</v>
      </c>
      <c r="E64" s="121">
        <f t="shared" ref="E64:AW64" si="96">D64+1</f>
        <v>1014</v>
      </c>
      <c r="F64" s="121">
        <f t="shared" si="96"/>
        <v>1015</v>
      </c>
      <c r="G64" s="121">
        <f t="shared" si="96"/>
        <v>1016</v>
      </c>
      <c r="H64" s="121">
        <f t="shared" si="96"/>
        <v>1017</v>
      </c>
      <c r="I64" s="121">
        <f t="shared" si="96"/>
        <v>1018</v>
      </c>
      <c r="J64" s="121">
        <f t="shared" si="96"/>
        <v>1019</v>
      </c>
      <c r="K64" s="121">
        <f t="shared" si="96"/>
        <v>1020</v>
      </c>
      <c r="L64" s="121">
        <f t="shared" si="96"/>
        <v>1021</v>
      </c>
      <c r="M64" s="121">
        <f t="shared" si="96"/>
        <v>1022</v>
      </c>
      <c r="N64" s="121">
        <f t="shared" si="96"/>
        <v>1023</v>
      </c>
      <c r="O64" s="121">
        <f t="shared" si="96"/>
        <v>1024</v>
      </c>
      <c r="P64" s="121">
        <f t="shared" si="96"/>
        <v>1025</v>
      </c>
      <c r="Q64" s="121">
        <f t="shared" si="96"/>
        <v>1026</v>
      </c>
      <c r="R64" s="121">
        <f t="shared" si="96"/>
        <v>1027</v>
      </c>
      <c r="S64" s="121">
        <f t="shared" si="96"/>
        <v>1028</v>
      </c>
      <c r="T64" s="121">
        <f t="shared" si="96"/>
        <v>1029</v>
      </c>
      <c r="U64" s="121">
        <f t="shared" si="96"/>
        <v>1030</v>
      </c>
      <c r="V64" s="121">
        <f t="shared" si="96"/>
        <v>1031</v>
      </c>
      <c r="W64" s="121">
        <f t="shared" si="96"/>
        <v>1032</v>
      </c>
      <c r="X64" s="121">
        <f t="shared" si="96"/>
        <v>1033</v>
      </c>
      <c r="Y64" s="121">
        <f t="shared" si="96"/>
        <v>1034</v>
      </c>
      <c r="Z64" s="121">
        <f t="shared" si="96"/>
        <v>1035</v>
      </c>
      <c r="AA64" s="121">
        <f t="shared" si="96"/>
        <v>1036</v>
      </c>
      <c r="AB64" s="121">
        <f t="shared" si="96"/>
        <v>1037</v>
      </c>
      <c r="AC64" s="121">
        <f t="shared" si="96"/>
        <v>1038</v>
      </c>
      <c r="AD64" s="121">
        <f t="shared" si="96"/>
        <v>1039</v>
      </c>
      <c r="AE64" s="121">
        <f t="shared" si="96"/>
        <v>1040</v>
      </c>
      <c r="AF64" s="121">
        <f t="shared" si="96"/>
        <v>1041</v>
      </c>
      <c r="AG64" s="121">
        <f t="shared" si="96"/>
        <v>1042</v>
      </c>
      <c r="AH64" s="121">
        <f t="shared" si="96"/>
        <v>1043</v>
      </c>
      <c r="AI64" s="121">
        <f t="shared" si="96"/>
        <v>1044</v>
      </c>
      <c r="AJ64" s="121">
        <f t="shared" si="96"/>
        <v>1045</v>
      </c>
      <c r="AK64" s="121">
        <f t="shared" si="96"/>
        <v>1046</v>
      </c>
      <c r="AL64" s="121">
        <f t="shared" si="96"/>
        <v>1047</v>
      </c>
      <c r="AM64" s="121">
        <f t="shared" si="96"/>
        <v>1048</v>
      </c>
      <c r="AN64" s="121">
        <f t="shared" si="96"/>
        <v>1049</v>
      </c>
      <c r="AO64" s="121">
        <f t="shared" si="96"/>
        <v>1050</v>
      </c>
      <c r="AP64" s="121">
        <f t="shared" si="96"/>
        <v>1051</v>
      </c>
      <c r="AQ64" s="121">
        <f t="shared" si="96"/>
        <v>1052</v>
      </c>
      <c r="AR64" s="121">
        <f t="shared" si="96"/>
        <v>1053</v>
      </c>
      <c r="AS64" s="121">
        <f t="shared" si="96"/>
        <v>1054</v>
      </c>
      <c r="AT64" s="121">
        <f t="shared" si="96"/>
        <v>1055</v>
      </c>
      <c r="AU64" s="121">
        <f t="shared" si="96"/>
        <v>1056</v>
      </c>
      <c r="AV64" s="121">
        <f t="shared" si="96"/>
        <v>1057</v>
      </c>
      <c r="AW64" s="121">
        <f t="shared" si="96"/>
        <v>1058</v>
      </c>
      <c r="AY64" s="112">
        <f t="shared" si="72"/>
        <v>6.4671359999999996E-6</v>
      </c>
      <c r="AZ64" s="112">
        <f t="shared" si="25"/>
        <v>1.320653E-5</v>
      </c>
      <c r="BA64" s="112">
        <f t="shared" si="26"/>
        <v>2.6468928E-5</v>
      </c>
      <c r="BB64" s="112">
        <f t="shared" si="27"/>
        <v>5.2112240000000002E-5</v>
      </c>
      <c r="BC64" s="112">
        <f t="shared" si="28"/>
        <v>1.00747886E-4</v>
      </c>
      <c r="BD64" s="112">
        <f t="shared" si="29"/>
        <v>1.9099030000000001E-4</v>
      </c>
      <c r="BE64" s="112">
        <f t="shared" si="30"/>
        <v>3.5455426999999999E-4</v>
      </c>
      <c r="BF64" s="112">
        <f t="shared" si="31"/>
        <v>6.4534035999999997E-4</v>
      </c>
      <c r="BG64" s="112">
        <f t="shared" si="32"/>
        <v>1.1659071999999999E-3</v>
      </c>
      <c r="BH64" s="112">
        <f t="shared" si="33"/>
        <v>2.1463827999999999E-3</v>
      </c>
      <c r="BI64" s="112">
        <f t="shared" si="34"/>
        <v>3.227667E-3</v>
      </c>
      <c r="BJ64" s="112">
        <f t="shared" si="35"/>
        <v>5.2008326000000001E-3</v>
      </c>
      <c r="BK64" s="112">
        <f t="shared" si="36"/>
        <v>8.3465669999999992E-3</v>
      </c>
      <c r="BL64" s="112">
        <f t="shared" si="37"/>
        <v>1.3132084E-2</v>
      </c>
      <c r="BM64" s="112">
        <f t="shared" si="38"/>
        <v>2.0085347999999999E-2</v>
      </c>
      <c r="BN64" s="112">
        <f t="shared" si="39"/>
        <v>2.9584516000000002E-2</v>
      </c>
      <c r="BO64" s="112">
        <f t="shared" si="40"/>
        <v>4.1784290000000002E-2</v>
      </c>
      <c r="BP64" s="112">
        <f t="shared" si="41"/>
        <v>5.6573749999999999E-2</v>
      </c>
      <c r="BQ64" s="112">
        <f t="shared" si="42"/>
        <v>7.2822300000000006E-2</v>
      </c>
      <c r="BR64" s="112">
        <f t="shared" si="43"/>
        <v>9.0260476000000006E-2</v>
      </c>
      <c r="BS64" s="112">
        <f t="shared" si="44"/>
        <v>0.10779956</v>
      </c>
      <c r="BT64" s="112">
        <f t="shared" si="45"/>
        <v>0.12295626</v>
      </c>
      <c r="BU64" s="112">
        <f t="shared" si="46"/>
        <v>0.13515098</v>
      </c>
      <c r="BV64" s="112">
        <f t="shared" si="47"/>
        <v>0.14343571999999999</v>
      </c>
      <c r="BW64" s="112">
        <f t="shared" si="48"/>
        <v>0.14684647000000001</v>
      </c>
      <c r="BX64" s="112">
        <f t="shared" si="49"/>
        <v>0.14477581</v>
      </c>
      <c r="BY64" s="112">
        <f t="shared" si="50"/>
        <v>0.13740309000000001</v>
      </c>
      <c r="BZ64" s="112">
        <f t="shared" si="51"/>
        <v>0.12578613999999999</v>
      </c>
      <c r="CA64" s="112">
        <f t="shared" si="52"/>
        <v>0.11125587000000001</v>
      </c>
      <c r="CB64" s="112">
        <f t="shared" si="53"/>
        <v>9.5061794000000005E-2</v>
      </c>
      <c r="CC64" s="112">
        <f t="shared" si="54"/>
        <v>7.6607469999999997E-2</v>
      </c>
      <c r="CD64" s="112">
        <f t="shared" si="55"/>
        <v>6.1083923999999998E-2</v>
      </c>
      <c r="CE64" s="112">
        <f t="shared" si="56"/>
        <v>4.6982522999999998E-2</v>
      </c>
      <c r="CF64" s="112">
        <f t="shared" si="57"/>
        <v>3.5233001999999999E-2</v>
      </c>
      <c r="CG64" s="112">
        <f t="shared" si="58"/>
        <v>2.507158E-2</v>
      </c>
      <c r="CH64" s="112">
        <f t="shared" si="59"/>
        <v>1.7946812999999999E-2</v>
      </c>
      <c r="CI64" s="112">
        <f t="shared" si="60"/>
        <v>1.2489857E-2</v>
      </c>
      <c r="CJ64" s="112">
        <f t="shared" si="61"/>
        <v>8.4614430000000008E-3</v>
      </c>
      <c r="CK64" s="112">
        <f t="shared" si="62"/>
        <v>5.6031070000000004E-3</v>
      </c>
      <c r="CL64" s="112">
        <f t="shared" si="63"/>
        <v>3.6416034999999999E-3</v>
      </c>
      <c r="CM64" s="112">
        <f t="shared" si="64"/>
        <v>2.3729654E-3</v>
      </c>
      <c r="CN64" s="112">
        <f t="shared" si="65"/>
        <v>1.5393032E-3</v>
      </c>
      <c r="CO64" s="112">
        <f t="shared" si="66"/>
        <v>9.6392720000000002E-4</v>
      </c>
      <c r="CP64" s="112">
        <f t="shared" si="67"/>
        <v>5.9199079999999998E-4</v>
      </c>
      <c r="CQ64" s="112">
        <f t="shared" si="68"/>
        <v>3.6307119999999998E-4</v>
      </c>
      <c r="CR64" s="112">
        <f t="shared" si="69"/>
        <v>2.363934E-4</v>
      </c>
      <c r="CV64" s="88">
        <f>ex_03_MVT!B25</f>
        <v>22</v>
      </c>
      <c r="CW64" s="88">
        <f>ex_03_MVT!C25</f>
        <v>339.01</v>
      </c>
    </row>
    <row r="65" spans="1:101" ht="3.75" customHeight="1" x14ac:dyDescent="0.15">
      <c r="A65" s="115">
        <f t="shared" si="83"/>
        <v>23</v>
      </c>
      <c r="B65" s="115">
        <f t="shared" si="84"/>
        <v>1059</v>
      </c>
      <c r="C65" s="115"/>
      <c r="D65" s="120">
        <f t="shared" si="70"/>
        <v>1059</v>
      </c>
      <c r="E65" s="121">
        <f t="shared" ref="E65:AW65" si="97">D65+1</f>
        <v>1060</v>
      </c>
      <c r="F65" s="121">
        <f t="shared" si="97"/>
        <v>1061</v>
      </c>
      <c r="G65" s="121">
        <f t="shared" si="97"/>
        <v>1062</v>
      </c>
      <c r="H65" s="121">
        <f t="shared" si="97"/>
        <v>1063</v>
      </c>
      <c r="I65" s="121">
        <f t="shared" si="97"/>
        <v>1064</v>
      </c>
      <c r="J65" s="121">
        <f t="shared" si="97"/>
        <v>1065</v>
      </c>
      <c r="K65" s="121">
        <f t="shared" si="97"/>
        <v>1066</v>
      </c>
      <c r="L65" s="121">
        <f t="shared" si="97"/>
        <v>1067</v>
      </c>
      <c r="M65" s="121">
        <f t="shared" si="97"/>
        <v>1068</v>
      </c>
      <c r="N65" s="121">
        <f t="shared" si="97"/>
        <v>1069</v>
      </c>
      <c r="O65" s="121">
        <f t="shared" si="97"/>
        <v>1070</v>
      </c>
      <c r="P65" s="121">
        <f t="shared" si="97"/>
        <v>1071</v>
      </c>
      <c r="Q65" s="121">
        <f t="shared" si="97"/>
        <v>1072</v>
      </c>
      <c r="R65" s="121">
        <f t="shared" si="97"/>
        <v>1073</v>
      </c>
      <c r="S65" s="121">
        <f t="shared" si="97"/>
        <v>1074</v>
      </c>
      <c r="T65" s="121">
        <f t="shared" si="97"/>
        <v>1075</v>
      </c>
      <c r="U65" s="121">
        <f t="shared" si="97"/>
        <v>1076</v>
      </c>
      <c r="V65" s="121">
        <f t="shared" si="97"/>
        <v>1077</v>
      </c>
      <c r="W65" s="121">
        <f t="shared" si="97"/>
        <v>1078</v>
      </c>
      <c r="X65" s="121">
        <f t="shared" si="97"/>
        <v>1079</v>
      </c>
      <c r="Y65" s="121">
        <f t="shared" si="97"/>
        <v>1080</v>
      </c>
      <c r="Z65" s="121">
        <f t="shared" si="97"/>
        <v>1081</v>
      </c>
      <c r="AA65" s="121">
        <f t="shared" si="97"/>
        <v>1082</v>
      </c>
      <c r="AB65" s="121">
        <f t="shared" si="97"/>
        <v>1083</v>
      </c>
      <c r="AC65" s="121">
        <f t="shared" si="97"/>
        <v>1084</v>
      </c>
      <c r="AD65" s="121">
        <f t="shared" si="97"/>
        <v>1085</v>
      </c>
      <c r="AE65" s="121">
        <f t="shared" si="97"/>
        <v>1086</v>
      </c>
      <c r="AF65" s="121">
        <f t="shared" si="97"/>
        <v>1087</v>
      </c>
      <c r="AG65" s="121">
        <f t="shared" si="97"/>
        <v>1088</v>
      </c>
      <c r="AH65" s="121">
        <f t="shared" si="97"/>
        <v>1089</v>
      </c>
      <c r="AI65" s="121">
        <f t="shared" si="97"/>
        <v>1090</v>
      </c>
      <c r="AJ65" s="121">
        <f t="shared" si="97"/>
        <v>1091</v>
      </c>
      <c r="AK65" s="121">
        <f t="shared" si="97"/>
        <v>1092</v>
      </c>
      <c r="AL65" s="121">
        <f t="shared" si="97"/>
        <v>1093</v>
      </c>
      <c r="AM65" s="121">
        <f t="shared" si="97"/>
        <v>1094</v>
      </c>
      <c r="AN65" s="121">
        <f t="shared" si="97"/>
        <v>1095</v>
      </c>
      <c r="AO65" s="121">
        <f t="shared" si="97"/>
        <v>1096</v>
      </c>
      <c r="AP65" s="121">
        <f t="shared" si="97"/>
        <v>1097</v>
      </c>
      <c r="AQ65" s="121">
        <f t="shared" si="97"/>
        <v>1098</v>
      </c>
      <c r="AR65" s="121">
        <f t="shared" si="97"/>
        <v>1099</v>
      </c>
      <c r="AS65" s="121">
        <f t="shared" si="97"/>
        <v>1100</v>
      </c>
      <c r="AT65" s="121">
        <f t="shared" si="97"/>
        <v>1101</v>
      </c>
      <c r="AU65" s="121">
        <f t="shared" si="97"/>
        <v>1102</v>
      </c>
      <c r="AV65" s="121">
        <f t="shared" si="97"/>
        <v>1103</v>
      </c>
      <c r="AW65" s="121">
        <f t="shared" si="97"/>
        <v>1104</v>
      </c>
      <c r="AY65" s="112">
        <f t="shared" si="72"/>
        <v>2.7539716000000001E-6</v>
      </c>
      <c r="AZ65" s="112">
        <f t="shared" si="25"/>
        <v>5.5881436999999996E-6</v>
      </c>
      <c r="BA65" s="112">
        <f t="shared" si="26"/>
        <v>1.1065329999999999E-5</v>
      </c>
      <c r="BB65" s="112">
        <f t="shared" si="27"/>
        <v>2.1466977999999999E-5</v>
      </c>
      <c r="BC65" s="112">
        <f t="shared" si="28"/>
        <v>4.0860562999999999E-5</v>
      </c>
      <c r="BD65" s="112">
        <f t="shared" si="29"/>
        <v>7.62979E-5</v>
      </c>
      <c r="BE65" s="112">
        <f t="shared" si="30"/>
        <v>1.3969574999999999E-4</v>
      </c>
      <c r="BF65" s="112">
        <f t="shared" si="31"/>
        <v>2.5079516000000001E-4</v>
      </c>
      <c r="BG65" s="112">
        <f t="shared" si="32"/>
        <v>4.4190100000000002E-4</v>
      </c>
      <c r="BH65" s="112">
        <f t="shared" si="33"/>
        <v>7.6321910000000002E-4</v>
      </c>
      <c r="BI65" s="112">
        <f t="shared" si="34"/>
        <v>1.2679579E-3</v>
      </c>
      <c r="BJ65" s="112">
        <f t="shared" si="35"/>
        <v>2.1686365E-3</v>
      </c>
      <c r="BK65" s="112">
        <f t="shared" si="36"/>
        <v>3.1132616999999998E-3</v>
      </c>
      <c r="BL65" s="112">
        <f t="shared" si="37"/>
        <v>4.6789413000000004E-3</v>
      </c>
      <c r="BM65" s="112">
        <f t="shared" si="38"/>
        <v>6.8883809999999998E-3</v>
      </c>
      <c r="BN65" s="112">
        <f t="shared" si="39"/>
        <v>1.0020055E-2</v>
      </c>
      <c r="BO65" s="112">
        <f t="shared" si="40"/>
        <v>1.4093647000000001E-2</v>
      </c>
      <c r="BP65" s="112">
        <f t="shared" si="41"/>
        <v>1.9479975E-2</v>
      </c>
      <c r="BQ65" s="112">
        <f t="shared" si="42"/>
        <v>2.5004057E-2</v>
      </c>
      <c r="BR65" s="112">
        <f t="shared" si="43"/>
        <v>3.0980831E-2</v>
      </c>
      <c r="BS65" s="112">
        <f t="shared" si="44"/>
        <v>3.7197580000000001E-2</v>
      </c>
      <c r="BT65" s="112">
        <f t="shared" si="45"/>
        <v>4.3454920000000001E-2</v>
      </c>
      <c r="BU65" s="112">
        <f t="shared" si="46"/>
        <v>4.7980238000000001E-2</v>
      </c>
      <c r="BV65" s="112">
        <f t="shared" si="47"/>
        <v>5.1167394999999997E-2</v>
      </c>
      <c r="BW65" s="112">
        <f t="shared" si="48"/>
        <v>5.2815189999999998E-2</v>
      </c>
      <c r="BX65" s="112">
        <f t="shared" si="49"/>
        <v>5.2398939999999998E-2</v>
      </c>
      <c r="BY65" s="112">
        <f t="shared" si="50"/>
        <v>5.0082855000000003E-2</v>
      </c>
      <c r="BZ65" s="112">
        <f t="shared" si="51"/>
        <v>4.6214315999999998E-2</v>
      </c>
      <c r="CA65" s="112">
        <f t="shared" si="52"/>
        <v>4.1298955999999998E-2</v>
      </c>
      <c r="CB65" s="112">
        <f t="shared" si="53"/>
        <v>3.5592369999999998E-2</v>
      </c>
      <c r="CC65" s="112">
        <f t="shared" si="54"/>
        <v>2.960614E-2</v>
      </c>
      <c r="CD65" s="112">
        <f t="shared" si="55"/>
        <v>2.3516985000000001E-2</v>
      </c>
      <c r="CE65" s="112">
        <f t="shared" si="56"/>
        <v>1.8551229999999998E-2</v>
      </c>
      <c r="CF65" s="112">
        <f t="shared" si="57"/>
        <v>1.4243973E-2</v>
      </c>
      <c r="CG65" s="112">
        <f t="shared" si="58"/>
        <v>1.0499905E-2</v>
      </c>
      <c r="CH65" s="112">
        <f t="shared" si="59"/>
        <v>7.5337889999999999E-3</v>
      </c>
      <c r="CI65" s="112">
        <f t="shared" si="60"/>
        <v>5.2900775000000004E-3</v>
      </c>
      <c r="CJ65" s="112">
        <f t="shared" si="61"/>
        <v>3.648189E-3</v>
      </c>
      <c r="CK65" s="112">
        <f t="shared" si="62"/>
        <v>2.550479E-3</v>
      </c>
      <c r="CL65" s="112">
        <f t="shared" si="63"/>
        <v>1.6899230999999999E-3</v>
      </c>
      <c r="CM65" s="112">
        <f t="shared" si="64"/>
        <v>1.0990508999999999E-3</v>
      </c>
      <c r="CN65" s="112">
        <f t="shared" si="65"/>
        <v>7.0241664000000002E-4</v>
      </c>
      <c r="CO65" s="112">
        <f t="shared" si="66"/>
        <v>4.4005457E-4</v>
      </c>
      <c r="CP65" s="112">
        <f t="shared" si="67"/>
        <v>2.715854E-4</v>
      </c>
      <c r="CQ65" s="112">
        <f t="shared" si="68"/>
        <v>1.6921317999999999E-4</v>
      </c>
      <c r="CR65" s="112">
        <f t="shared" si="69"/>
        <v>1.2157687E-4</v>
      </c>
      <c r="CV65" s="88">
        <f>ex_03_MVT!B26</f>
        <v>23</v>
      </c>
      <c r="CW65" s="88">
        <f>ex_03_MVT!C26</f>
        <v>353.75</v>
      </c>
    </row>
    <row r="66" spans="1:101" ht="3.75" customHeight="1" x14ac:dyDescent="0.15">
      <c r="A66" s="115">
        <f t="shared" si="83"/>
        <v>24</v>
      </c>
      <c r="B66" s="115">
        <f t="shared" si="84"/>
        <v>1105</v>
      </c>
      <c r="C66" s="115"/>
      <c r="D66" s="120">
        <f t="shared" si="70"/>
        <v>1105</v>
      </c>
      <c r="E66" s="121">
        <f t="shared" ref="E66:AW66" si="98">D66+1</f>
        <v>1106</v>
      </c>
      <c r="F66" s="121">
        <f t="shared" si="98"/>
        <v>1107</v>
      </c>
      <c r="G66" s="121">
        <f t="shared" si="98"/>
        <v>1108</v>
      </c>
      <c r="H66" s="121">
        <f t="shared" si="98"/>
        <v>1109</v>
      </c>
      <c r="I66" s="121">
        <f t="shared" si="98"/>
        <v>1110</v>
      </c>
      <c r="J66" s="121">
        <f t="shared" si="98"/>
        <v>1111</v>
      </c>
      <c r="K66" s="121">
        <f t="shared" si="98"/>
        <v>1112</v>
      </c>
      <c r="L66" s="121">
        <f t="shared" si="98"/>
        <v>1113</v>
      </c>
      <c r="M66" s="121">
        <f t="shared" si="98"/>
        <v>1114</v>
      </c>
      <c r="N66" s="121">
        <f t="shared" si="98"/>
        <v>1115</v>
      </c>
      <c r="O66" s="121">
        <f t="shared" si="98"/>
        <v>1116</v>
      </c>
      <c r="P66" s="121">
        <f t="shared" si="98"/>
        <v>1117</v>
      </c>
      <c r="Q66" s="121">
        <f t="shared" si="98"/>
        <v>1118</v>
      </c>
      <c r="R66" s="121">
        <f t="shared" si="98"/>
        <v>1119</v>
      </c>
      <c r="S66" s="121">
        <f t="shared" si="98"/>
        <v>1120</v>
      </c>
      <c r="T66" s="121">
        <f t="shared" si="98"/>
        <v>1121</v>
      </c>
      <c r="U66" s="121">
        <f t="shared" si="98"/>
        <v>1122</v>
      </c>
      <c r="V66" s="121">
        <f t="shared" si="98"/>
        <v>1123</v>
      </c>
      <c r="W66" s="121">
        <f t="shared" si="98"/>
        <v>1124</v>
      </c>
      <c r="X66" s="121">
        <f t="shared" si="98"/>
        <v>1125</v>
      </c>
      <c r="Y66" s="121">
        <f t="shared" si="98"/>
        <v>1126</v>
      </c>
      <c r="Z66" s="121">
        <f t="shared" si="98"/>
        <v>1127</v>
      </c>
      <c r="AA66" s="121">
        <f t="shared" si="98"/>
        <v>1128</v>
      </c>
      <c r="AB66" s="121">
        <f t="shared" si="98"/>
        <v>1129</v>
      </c>
      <c r="AC66" s="121">
        <f t="shared" si="98"/>
        <v>1130</v>
      </c>
      <c r="AD66" s="121">
        <f t="shared" si="98"/>
        <v>1131</v>
      </c>
      <c r="AE66" s="121">
        <f t="shared" si="98"/>
        <v>1132</v>
      </c>
      <c r="AF66" s="121">
        <f t="shared" si="98"/>
        <v>1133</v>
      </c>
      <c r="AG66" s="121">
        <f t="shared" si="98"/>
        <v>1134</v>
      </c>
      <c r="AH66" s="121">
        <f t="shared" si="98"/>
        <v>1135</v>
      </c>
      <c r="AI66" s="121">
        <f t="shared" si="98"/>
        <v>1136</v>
      </c>
      <c r="AJ66" s="121">
        <f t="shared" si="98"/>
        <v>1137</v>
      </c>
      <c r="AK66" s="121">
        <f t="shared" si="98"/>
        <v>1138</v>
      </c>
      <c r="AL66" s="121">
        <f t="shared" si="98"/>
        <v>1139</v>
      </c>
      <c r="AM66" s="121">
        <f t="shared" si="98"/>
        <v>1140</v>
      </c>
      <c r="AN66" s="121">
        <f t="shared" si="98"/>
        <v>1141</v>
      </c>
      <c r="AO66" s="121">
        <f t="shared" si="98"/>
        <v>1142</v>
      </c>
      <c r="AP66" s="121">
        <f t="shared" si="98"/>
        <v>1143</v>
      </c>
      <c r="AQ66" s="121">
        <f t="shared" si="98"/>
        <v>1144</v>
      </c>
      <c r="AR66" s="121">
        <f t="shared" si="98"/>
        <v>1145</v>
      </c>
      <c r="AS66" s="121">
        <f t="shared" si="98"/>
        <v>1146</v>
      </c>
      <c r="AT66" s="121">
        <f t="shared" si="98"/>
        <v>1147</v>
      </c>
      <c r="AU66" s="121">
        <f t="shared" si="98"/>
        <v>1148</v>
      </c>
      <c r="AV66" s="121">
        <f t="shared" si="98"/>
        <v>1149</v>
      </c>
      <c r="AW66" s="121">
        <f t="shared" si="98"/>
        <v>1150</v>
      </c>
      <c r="AY66" s="112">
        <f t="shared" si="72"/>
        <v>1.1024043E-6</v>
      </c>
      <c r="AZ66" s="112">
        <f t="shared" si="25"/>
        <v>2.2250709999999999E-6</v>
      </c>
      <c r="BA66" s="112">
        <f t="shared" si="26"/>
        <v>4.3593489999999998E-6</v>
      </c>
      <c r="BB66" s="112">
        <f t="shared" si="27"/>
        <v>8.3462559999999997E-6</v>
      </c>
      <c r="BC66" s="112">
        <f t="shared" si="28"/>
        <v>1.5660155999999999E-5</v>
      </c>
      <c r="BD66" s="112">
        <f t="shared" si="29"/>
        <v>2.8812337E-5</v>
      </c>
      <c r="BE66" s="112">
        <f t="shared" si="30"/>
        <v>5.1960209999999998E-5</v>
      </c>
      <c r="BF66" s="112">
        <f t="shared" si="31"/>
        <v>9.1781920000000004E-5</v>
      </c>
      <c r="BG66" s="112">
        <f t="shared" si="32"/>
        <v>1.586413E-4</v>
      </c>
      <c r="BH66" s="112">
        <f t="shared" si="33"/>
        <v>2.6787476999999999E-4</v>
      </c>
      <c r="BI66" s="112">
        <f t="shared" si="34"/>
        <v>4.4079774000000001E-4</v>
      </c>
      <c r="BJ66" s="112">
        <f t="shared" si="35"/>
        <v>7.1105826999999999E-4</v>
      </c>
      <c r="BK66" s="112">
        <f t="shared" si="36"/>
        <v>1.1000222E-3</v>
      </c>
      <c r="BL66" s="112">
        <f t="shared" si="37"/>
        <v>1.7374267000000001E-3</v>
      </c>
      <c r="BM66" s="112">
        <f t="shared" si="38"/>
        <v>2.3668452999999999E-3</v>
      </c>
      <c r="BN66" s="112">
        <f t="shared" si="39"/>
        <v>3.4559816000000001E-3</v>
      </c>
      <c r="BO66" s="112">
        <f t="shared" si="40"/>
        <v>4.7058476999999998E-3</v>
      </c>
      <c r="BP66" s="112">
        <f t="shared" si="41"/>
        <v>6.3243876000000001E-3</v>
      </c>
      <c r="BQ66" s="112">
        <f t="shared" si="42"/>
        <v>8.1765450000000003E-3</v>
      </c>
      <c r="BR66" s="112">
        <f t="shared" si="43"/>
        <v>1.0212763999999999E-2</v>
      </c>
      <c r="BS66" s="112">
        <f t="shared" si="44"/>
        <v>1.2303194E-2</v>
      </c>
      <c r="BT66" s="112">
        <f t="shared" si="45"/>
        <v>1.4290447E-2</v>
      </c>
      <c r="BU66" s="112">
        <f t="shared" si="46"/>
        <v>1.6007803000000001E-2</v>
      </c>
      <c r="BV66" s="112">
        <f t="shared" si="47"/>
        <v>1.7277163000000002E-2</v>
      </c>
      <c r="BW66" s="112">
        <f t="shared" si="48"/>
        <v>1.7968738000000001E-2</v>
      </c>
      <c r="BX66" s="112">
        <f t="shared" si="49"/>
        <v>1.8005887000000002E-2</v>
      </c>
      <c r="BY66" s="112">
        <f t="shared" si="50"/>
        <v>1.7401263E-2</v>
      </c>
      <c r="BZ66" s="112">
        <f t="shared" si="51"/>
        <v>1.6234322999999998E-2</v>
      </c>
      <c r="CA66" s="112">
        <f t="shared" si="52"/>
        <v>1.4637847000000001E-2</v>
      </c>
      <c r="CB66" s="112">
        <f t="shared" si="53"/>
        <v>1.2766895E-2</v>
      </c>
      <c r="CC66" s="112">
        <f t="shared" si="54"/>
        <v>1.0771213E-2</v>
      </c>
      <c r="CD66" s="112">
        <f t="shared" si="55"/>
        <v>8.7795249999999998E-3</v>
      </c>
      <c r="CE66" s="112">
        <f t="shared" si="56"/>
        <v>6.9621713000000002E-3</v>
      </c>
      <c r="CF66" s="112">
        <f t="shared" si="57"/>
        <v>5.3682189999999996E-3</v>
      </c>
      <c r="CG66" s="112">
        <f t="shared" si="58"/>
        <v>4.0191445000000003E-3</v>
      </c>
      <c r="CH66" s="112">
        <f t="shared" si="59"/>
        <v>2.9444850000000002E-3</v>
      </c>
      <c r="CI66" s="112">
        <f t="shared" si="60"/>
        <v>2.1703762E-3</v>
      </c>
      <c r="CJ66" s="112">
        <f t="shared" si="61"/>
        <v>1.517268E-3</v>
      </c>
      <c r="CK66" s="112">
        <f t="shared" si="62"/>
        <v>1.0424525999999999E-3</v>
      </c>
      <c r="CL66" s="112">
        <f t="shared" si="63"/>
        <v>6.9847254999999997E-4</v>
      </c>
      <c r="CM66" s="112">
        <f t="shared" si="64"/>
        <v>4.5785223000000002E-4</v>
      </c>
      <c r="CN66" s="112">
        <f t="shared" si="65"/>
        <v>2.9410530000000001E-4</v>
      </c>
      <c r="CO66" s="112">
        <f t="shared" si="66"/>
        <v>1.8532918000000001E-4</v>
      </c>
      <c r="CP66" s="112">
        <f t="shared" si="67"/>
        <v>1.14994575E-4</v>
      </c>
      <c r="CQ66" s="112">
        <f t="shared" si="68"/>
        <v>7.1329490000000001E-5</v>
      </c>
      <c r="CR66" s="112">
        <f t="shared" si="69"/>
        <v>4.6970159999999997E-5</v>
      </c>
      <c r="CV66" s="88">
        <f>ex_03_MVT!B27</f>
        <v>24</v>
      </c>
      <c r="CW66" s="88">
        <f>ex_03_MVT!C27</f>
        <v>365</v>
      </c>
    </row>
    <row r="67" spans="1:101" ht="3.75" customHeight="1" x14ac:dyDescent="0.15">
      <c r="A67" s="115">
        <f t="shared" si="83"/>
        <v>25</v>
      </c>
      <c r="B67" s="115">
        <f t="shared" si="84"/>
        <v>1151</v>
      </c>
      <c r="C67" s="115"/>
      <c r="D67" s="120">
        <f t="shared" si="70"/>
        <v>1151</v>
      </c>
      <c r="E67" s="121">
        <f t="shared" ref="E67:AW67" si="99">D67+1</f>
        <v>1152</v>
      </c>
      <c r="F67" s="121">
        <f t="shared" si="99"/>
        <v>1153</v>
      </c>
      <c r="G67" s="121">
        <f t="shared" si="99"/>
        <v>1154</v>
      </c>
      <c r="H67" s="121">
        <f t="shared" si="99"/>
        <v>1155</v>
      </c>
      <c r="I67" s="121">
        <f t="shared" si="99"/>
        <v>1156</v>
      </c>
      <c r="J67" s="121">
        <f t="shared" si="99"/>
        <v>1157</v>
      </c>
      <c r="K67" s="121">
        <f t="shared" si="99"/>
        <v>1158</v>
      </c>
      <c r="L67" s="121">
        <f t="shared" si="99"/>
        <v>1159</v>
      </c>
      <c r="M67" s="121">
        <f t="shared" si="99"/>
        <v>1160</v>
      </c>
      <c r="N67" s="121">
        <f t="shared" si="99"/>
        <v>1161</v>
      </c>
      <c r="O67" s="121">
        <f t="shared" si="99"/>
        <v>1162</v>
      </c>
      <c r="P67" s="121">
        <f t="shared" si="99"/>
        <v>1163</v>
      </c>
      <c r="Q67" s="121">
        <f t="shared" si="99"/>
        <v>1164</v>
      </c>
      <c r="R67" s="121">
        <f t="shared" si="99"/>
        <v>1165</v>
      </c>
      <c r="S67" s="121">
        <f t="shared" si="99"/>
        <v>1166</v>
      </c>
      <c r="T67" s="121">
        <f t="shared" si="99"/>
        <v>1167</v>
      </c>
      <c r="U67" s="121">
        <f t="shared" si="99"/>
        <v>1168</v>
      </c>
      <c r="V67" s="121">
        <f t="shared" si="99"/>
        <v>1169</v>
      </c>
      <c r="W67" s="121">
        <f t="shared" si="99"/>
        <v>1170</v>
      </c>
      <c r="X67" s="121">
        <f t="shared" si="99"/>
        <v>1171</v>
      </c>
      <c r="Y67" s="121">
        <f t="shared" si="99"/>
        <v>1172</v>
      </c>
      <c r="Z67" s="121">
        <f t="shared" si="99"/>
        <v>1173</v>
      </c>
      <c r="AA67" s="121">
        <f t="shared" si="99"/>
        <v>1174</v>
      </c>
      <c r="AB67" s="121">
        <f t="shared" si="99"/>
        <v>1175</v>
      </c>
      <c r="AC67" s="121">
        <f t="shared" si="99"/>
        <v>1176</v>
      </c>
      <c r="AD67" s="121">
        <f t="shared" si="99"/>
        <v>1177</v>
      </c>
      <c r="AE67" s="121">
        <f t="shared" si="99"/>
        <v>1178</v>
      </c>
      <c r="AF67" s="121">
        <f t="shared" si="99"/>
        <v>1179</v>
      </c>
      <c r="AG67" s="121">
        <f t="shared" si="99"/>
        <v>1180</v>
      </c>
      <c r="AH67" s="121">
        <f t="shared" si="99"/>
        <v>1181</v>
      </c>
      <c r="AI67" s="121">
        <f t="shared" si="99"/>
        <v>1182</v>
      </c>
      <c r="AJ67" s="121">
        <f t="shared" si="99"/>
        <v>1183</v>
      </c>
      <c r="AK67" s="121">
        <f t="shared" si="99"/>
        <v>1184</v>
      </c>
      <c r="AL67" s="121">
        <f t="shared" si="99"/>
        <v>1185</v>
      </c>
      <c r="AM67" s="121">
        <f t="shared" si="99"/>
        <v>1186</v>
      </c>
      <c r="AN67" s="121">
        <f t="shared" si="99"/>
        <v>1187</v>
      </c>
      <c r="AO67" s="121">
        <f t="shared" si="99"/>
        <v>1188</v>
      </c>
      <c r="AP67" s="121">
        <f t="shared" si="99"/>
        <v>1189</v>
      </c>
      <c r="AQ67" s="121">
        <f t="shared" si="99"/>
        <v>1190</v>
      </c>
      <c r="AR67" s="121">
        <f t="shared" si="99"/>
        <v>1191</v>
      </c>
      <c r="AS67" s="121">
        <f t="shared" si="99"/>
        <v>1192</v>
      </c>
      <c r="AT67" s="121">
        <f t="shared" si="99"/>
        <v>1193</v>
      </c>
      <c r="AU67" s="121">
        <f t="shared" si="99"/>
        <v>1194</v>
      </c>
      <c r="AV67" s="121">
        <f t="shared" si="99"/>
        <v>1195</v>
      </c>
      <c r="AW67" s="121">
        <f t="shared" si="99"/>
        <v>1196</v>
      </c>
      <c r="AY67" s="112">
        <f t="shared" si="72"/>
        <v>4.1750903000000001E-7</v>
      </c>
      <c r="AZ67" s="112">
        <f t="shared" si="25"/>
        <v>8.3888795999999997E-7</v>
      </c>
      <c r="BA67" s="112">
        <f t="shared" si="26"/>
        <v>1.6278817E-6</v>
      </c>
      <c r="BB67" s="112">
        <f t="shared" si="27"/>
        <v>3.0791983999999998E-6</v>
      </c>
      <c r="BC67" s="112">
        <f t="shared" si="28"/>
        <v>5.7009870000000004E-6</v>
      </c>
      <c r="BD67" s="112">
        <f t="shared" si="29"/>
        <v>1.034359E-5</v>
      </c>
      <c r="BE67" s="112">
        <f t="shared" si="30"/>
        <v>1.8387910000000001E-5</v>
      </c>
      <c r="BF67" s="112">
        <f t="shared" si="31"/>
        <v>3.2004147000000003E-5</v>
      </c>
      <c r="BG67" s="112">
        <f t="shared" si="32"/>
        <v>5.4480308000000003E-5</v>
      </c>
      <c r="BH67" s="112">
        <f t="shared" si="33"/>
        <v>9.0594150000000004E-5</v>
      </c>
      <c r="BI67" s="112">
        <f t="shared" si="34"/>
        <v>1.4699093E-4</v>
      </c>
      <c r="BJ67" s="112">
        <f t="shared" si="35"/>
        <v>2.3262091999999999E-4</v>
      </c>
      <c r="BK67" s="112">
        <f t="shared" si="36"/>
        <v>3.5786945999999998E-4</v>
      </c>
      <c r="BL67" s="112">
        <f t="shared" si="37"/>
        <v>5.3825379999999999E-4</v>
      </c>
      <c r="BM67" s="112">
        <f t="shared" si="38"/>
        <v>7.7301066000000005E-4</v>
      </c>
      <c r="BN67" s="112">
        <f t="shared" si="39"/>
        <v>1.1074813999999999E-3</v>
      </c>
      <c r="BO67" s="112">
        <f t="shared" si="40"/>
        <v>1.5796741999999999E-3</v>
      </c>
      <c r="BP67" s="112">
        <f t="shared" si="41"/>
        <v>2.0101910000000001E-3</v>
      </c>
      <c r="BQ67" s="112">
        <f t="shared" si="42"/>
        <v>2.5734943000000001E-3</v>
      </c>
      <c r="BR67" s="112">
        <f t="shared" si="43"/>
        <v>3.2119510000000002E-3</v>
      </c>
      <c r="BS67" s="112">
        <f t="shared" si="44"/>
        <v>3.8685028000000001E-3</v>
      </c>
      <c r="BT67" s="112">
        <f t="shared" si="45"/>
        <v>4.5726660000000004E-3</v>
      </c>
      <c r="BU67" s="112">
        <f t="shared" si="46"/>
        <v>5.1185809999999997E-3</v>
      </c>
      <c r="BV67" s="112">
        <f t="shared" si="47"/>
        <v>5.5346079999999999E-3</v>
      </c>
      <c r="BW67" s="112">
        <f t="shared" si="48"/>
        <v>5.8049983000000001E-3</v>
      </c>
      <c r="BX67" s="112">
        <f t="shared" si="49"/>
        <v>5.8764083999999998E-3</v>
      </c>
      <c r="BY67" s="112">
        <f t="shared" si="50"/>
        <v>5.7393224E-3</v>
      </c>
      <c r="BZ67" s="112">
        <f t="shared" si="51"/>
        <v>5.4109730000000003E-3</v>
      </c>
      <c r="CA67" s="112">
        <f t="shared" si="52"/>
        <v>4.8919063999999998E-3</v>
      </c>
      <c r="CB67" s="112">
        <f t="shared" si="53"/>
        <v>4.3277869999999996E-3</v>
      </c>
      <c r="CC67" s="112">
        <f t="shared" si="54"/>
        <v>3.7195346999999998E-3</v>
      </c>
      <c r="CD67" s="112">
        <f t="shared" si="55"/>
        <v>3.0719466000000001E-3</v>
      </c>
      <c r="CE67" s="112">
        <f t="shared" si="56"/>
        <v>2.4647879999999999E-3</v>
      </c>
      <c r="CF67" s="112">
        <f t="shared" si="57"/>
        <v>1.968395E-3</v>
      </c>
      <c r="CG67" s="112">
        <f t="shared" si="58"/>
        <v>1.4942829000000001E-3</v>
      </c>
      <c r="CH67" s="112">
        <f t="shared" si="59"/>
        <v>1.1086589999999999E-3</v>
      </c>
      <c r="CI67" s="112">
        <f t="shared" si="60"/>
        <v>8.0643420000000004E-4</v>
      </c>
      <c r="CJ67" s="112">
        <f t="shared" si="61"/>
        <v>5.7094410000000002E-4</v>
      </c>
      <c r="CK67" s="112">
        <f t="shared" si="62"/>
        <v>3.9491575000000001E-4</v>
      </c>
      <c r="CL67" s="112">
        <f t="shared" si="63"/>
        <v>2.6696274000000001E-4</v>
      </c>
      <c r="CM67" s="112">
        <f t="shared" si="64"/>
        <v>1.7655975999999999E-4</v>
      </c>
      <c r="CN67" s="112">
        <f t="shared" si="65"/>
        <v>1.1436848999999999E-4</v>
      </c>
      <c r="CO67" s="112">
        <f t="shared" si="66"/>
        <v>7.2662909999999999E-5</v>
      </c>
      <c r="CP67" s="112">
        <f t="shared" si="67"/>
        <v>4.5455969999999998E-5</v>
      </c>
      <c r="CQ67" s="112">
        <f t="shared" si="68"/>
        <v>2.8446906E-5</v>
      </c>
      <c r="CR67" s="112">
        <f t="shared" si="69"/>
        <v>1.9160207999999998E-5</v>
      </c>
    </row>
    <row r="68" spans="1:101" ht="3.75" customHeight="1" x14ac:dyDescent="0.15">
      <c r="A68" s="115">
        <f t="shared" si="83"/>
        <v>26</v>
      </c>
      <c r="B68" s="115">
        <f t="shared" si="84"/>
        <v>1197</v>
      </c>
      <c r="C68" s="115"/>
      <c r="D68" s="120">
        <f t="shared" si="70"/>
        <v>1197</v>
      </c>
      <c r="E68" s="121">
        <f t="shared" ref="E68:AW68" si="100">D68+1</f>
        <v>1198</v>
      </c>
      <c r="F68" s="121">
        <f t="shared" si="100"/>
        <v>1199</v>
      </c>
      <c r="G68" s="121">
        <f t="shared" si="100"/>
        <v>1200</v>
      </c>
      <c r="H68" s="121">
        <f t="shared" si="100"/>
        <v>1201</v>
      </c>
      <c r="I68" s="121">
        <f t="shared" si="100"/>
        <v>1202</v>
      </c>
      <c r="J68" s="121">
        <f t="shared" si="100"/>
        <v>1203</v>
      </c>
      <c r="K68" s="121">
        <f t="shared" si="100"/>
        <v>1204</v>
      </c>
      <c r="L68" s="121">
        <f t="shared" si="100"/>
        <v>1205</v>
      </c>
      <c r="M68" s="121">
        <f t="shared" si="100"/>
        <v>1206</v>
      </c>
      <c r="N68" s="121">
        <f t="shared" si="100"/>
        <v>1207</v>
      </c>
      <c r="O68" s="121">
        <f t="shared" si="100"/>
        <v>1208</v>
      </c>
      <c r="P68" s="121">
        <f t="shared" si="100"/>
        <v>1209</v>
      </c>
      <c r="Q68" s="121">
        <f t="shared" si="100"/>
        <v>1210</v>
      </c>
      <c r="R68" s="121">
        <f t="shared" si="100"/>
        <v>1211</v>
      </c>
      <c r="S68" s="121">
        <f t="shared" si="100"/>
        <v>1212</v>
      </c>
      <c r="T68" s="121">
        <f t="shared" si="100"/>
        <v>1213</v>
      </c>
      <c r="U68" s="121">
        <f t="shared" si="100"/>
        <v>1214</v>
      </c>
      <c r="V68" s="121">
        <f t="shared" si="100"/>
        <v>1215</v>
      </c>
      <c r="W68" s="121">
        <f t="shared" si="100"/>
        <v>1216</v>
      </c>
      <c r="X68" s="121">
        <f t="shared" si="100"/>
        <v>1217</v>
      </c>
      <c r="Y68" s="121">
        <f t="shared" si="100"/>
        <v>1218</v>
      </c>
      <c r="Z68" s="121">
        <f t="shared" si="100"/>
        <v>1219</v>
      </c>
      <c r="AA68" s="121">
        <f t="shared" si="100"/>
        <v>1220</v>
      </c>
      <c r="AB68" s="121">
        <f t="shared" si="100"/>
        <v>1221</v>
      </c>
      <c r="AC68" s="121">
        <f t="shared" si="100"/>
        <v>1222</v>
      </c>
      <c r="AD68" s="121">
        <f t="shared" si="100"/>
        <v>1223</v>
      </c>
      <c r="AE68" s="121">
        <f t="shared" si="100"/>
        <v>1224</v>
      </c>
      <c r="AF68" s="121">
        <f t="shared" si="100"/>
        <v>1225</v>
      </c>
      <c r="AG68" s="121">
        <f t="shared" si="100"/>
        <v>1226</v>
      </c>
      <c r="AH68" s="121">
        <f t="shared" si="100"/>
        <v>1227</v>
      </c>
      <c r="AI68" s="121">
        <f t="shared" si="100"/>
        <v>1228</v>
      </c>
      <c r="AJ68" s="121">
        <f t="shared" si="100"/>
        <v>1229</v>
      </c>
      <c r="AK68" s="121">
        <f t="shared" si="100"/>
        <v>1230</v>
      </c>
      <c r="AL68" s="121">
        <f t="shared" si="100"/>
        <v>1231</v>
      </c>
      <c r="AM68" s="121">
        <f t="shared" si="100"/>
        <v>1232</v>
      </c>
      <c r="AN68" s="121">
        <f t="shared" si="100"/>
        <v>1233</v>
      </c>
      <c r="AO68" s="121">
        <f t="shared" si="100"/>
        <v>1234</v>
      </c>
      <c r="AP68" s="121">
        <f t="shared" si="100"/>
        <v>1235</v>
      </c>
      <c r="AQ68" s="121">
        <f t="shared" si="100"/>
        <v>1236</v>
      </c>
      <c r="AR68" s="121">
        <f t="shared" si="100"/>
        <v>1237</v>
      </c>
      <c r="AS68" s="121">
        <f t="shared" si="100"/>
        <v>1238</v>
      </c>
      <c r="AT68" s="121">
        <f t="shared" si="100"/>
        <v>1239</v>
      </c>
      <c r="AU68" s="121">
        <f t="shared" si="100"/>
        <v>1240</v>
      </c>
      <c r="AV68" s="121">
        <f t="shared" si="100"/>
        <v>1241</v>
      </c>
      <c r="AW68" s="121">
        <f t="shared" si="100"/>
        <v>1242</v>
      </c>
      <c r="AY68" s="112">
        <f t="shared" si="72"/>
        <v>1.5038913000000001E-7</v>
      </c>
      <c r="AZ68" s="112">
        <f t="shared" si="25"/>
        <v>3.0100702000000001E-7</v>
      </c>
      <c r="BA68" s="112">
        <f t="shared" si="26"/>
        <v>5.7908399999999997E-7</v>
      </c>
      <c r="BB68" s="112">
        <f t="shared" si="27"/>
        <v>1.0833073000000001E-6</v>
      </c>
      <c r="BC68" s="112">
        <f t="shared" si="28"/>
        <v>1.9812563999999998E-6</v>
      </c>
      <c r="BD68" s="112">
        <f t="shared" si="29"/>
        <v>3.5489040000000001E-6</v>
      </c>
      <c r="BE68" s="112">
        <f t="shared" si="30"/>
        <v>6.2271632999999997E-6</v>
      </c>
      <c r="BF68" s="112">
        <f t="shared" si="31"/>
        <v>1.0697844999999999E-5</v>
      </c>
      <c r="BG68" s="112">
        <f t="shared" si="32"/>
        <v>1.7977995999999999E-5</v>
      </c>
      <c r="BH68" s="112">
        <f t="shared" si="33"/>
        <v>2.9526115999999999E-5</v>
      </c>
      <c r="BI68" s="112">
        <f t="shared" si="34"/>
        <v>4.7346896999999997E-5</v>
      </c>
      <c r="BJ68" s="112">
        <f t="shared" si="35"/>
        <v>7.4068375000000002E-5</v>
      </c>
      <c r="BK68" s="112">
        <f t="shared" si="36"/>
        <v>1.1291211E-4</v>
      </c>
      <c r="BL68" s="112">
        <f t="shared" si="37"/>
        <v>1.6770509999999999E-4</v>
      </c>
      <c r="BM68" s="112">
        <f t="shared" si="38"/>
        <v>2.4186309999999999E-4</v>
      </c>
      <c r="BN68" s="112">
        <f t="shared" si="39"/>
        <v>3.4121542999999998E-4</v>
      </c>
      <c r="BO68" s="112">
        <f t="shared" si="40"/>
        <v>4.6906733999999998E-4</v>
      </c>
      <c r="BP68" s="112">
        <f t="shared" si="41"/>
        <v>6.1704119999999999E-4</v>
      </c>
      <c r="BQ68" s="112">
        <f t="shared" si="42"/>
        <v>7.8741070000000002E-4</v>
      </c>
      <c r="BR68" s="112">
        <f t="shared" si="43"/>
        <v>9.7555096999999997E-4</v>
      </c>
      <c r="BS68" s="112">
        <f t="shared" si="44"/>
        <v>1.1731186999999999E-3</v>
      </c>
      <c r="BT68" s="112">
        <f t="shared" si="45"/>
        <v>1.3717791999999999E-3</v>
      </c>
      <c r="BU68" s="112">
        <f t="shared" si="46"/>
        <v>1.5488346E-3</v>
      </c>
      <c r="BV68" s="112">
        <f t="shared" si="47"/>
        <v>1.6903872999999999E-3</v>
      </c>
      <c r="BW68" s="112">
        <f t="shared" si="48"/>
        <v>1.7841739999999999E-3</v>
      </c>
      <c r="BX68" s="112">
        <f t="shared" si="49"/>
        <v>1.8201851E-3</v>
      </c>
      <c r="BY68" s="112">
        <f t="shared" si="50"/>
        <v>1.7949903000000001E-3</v>
      </c>
      <c r="BZ68" s="112">
        <f t="shared" si="51"/>
        <v>1.7113091999999999E-3</v>
      </c>
      <c r="CA68" s="112">
        <f t="shared" si="52"/>
        <v>1.5759146000000001E-3</v>
      </c>
      <c r="CB68" s="112">
        <f t="shared" si="53"/>
        <v>1.4065143000000001E-3</v>
      </c>
      <c r="CC68" s="112">
        <f t="shared" si="54"/>
        <v>1.2166862000000001E-3</v>
      </c>
      <c r="CD68" s="112">
        <f t="shared" si="55"/>
        <v>1.0202817999999999E-3</v>
      </c>
      <c r="CE68" s="112">
        <f t="shared" si="56"/>
        <v>8.3178799999999997E-4</v>
      </c>
      <c r="CF68" s="112">
        <f t="shared" si="57"/>
        <v>6.6148954999999999E-4</v>
      </c>
      <c r="CG68" s="112">
        <f t="shared" si="58"/>
        <v>5.1008990000000001E-4</v>
      </c>
      <c r="CH68" s="112">
        <f t="shared" si="59"/>
        <v>3.8300417000000002E-4</v>
      </c>
      <c r="CI68" s="112">
        <f t="shared" si="60"/>
        <v>2.8060115E-4</v>
      </c>
      <c r="CJ68" s="112">
        <f t="shared" si="61"/>
        <v>2.0056948E-4</v>
      </c>
      <c r="CK68" s="112">
        <f t="shared" si="62"/>
        <v>1.4002013999999999E-4</v>
      </c>
      <c r="CL68" s="112">
        <f t="shared" si="63"/>
        <v>9.5546670000000002E-5</v>
      </c>
      <c r="CM68" s="112">
        <f t="shared" si="64"/>
        <v>6.3784485999999994E-5</v>
      </c>
      <c r="CN68" s="112">
        <f t="shared" si="65"/>
        <v>4.1696519999999998E-5</v>
      </c>
      <c r="CO68" s="112">
        <f t="shared" si="66"/>
        <v>2.6727519999999999E-5</v>
      </c>
      <c r="CP68" s="112">
        <f t="shared" si="67"/>
        <v>1.6854120999999999E-5</v>
      </c>
      <c r="CQ68" s="112">
        <f t="shared" si="68"/>
        <v>1.0573181E-5</v>
      </c>
      <c r="CR68" s="112">
        <f t="shared" si="69"/>
        <v>6.8754143000000001E-6</v>
      </c>
    </row>
    <row r="69" spans="1:101" ht="3.75" customHeight="1" x14ac:dyDescent="0.15">
      <c r="A69" s="115">
        <f t="shared" si="83"/>
        <v>27</v>
      </c>
      <c r="B69" s="115">
        <f t="shared" si="84"/>
        <v>1243</v>
      </c>
      <c r="C69" s="115"/>
      <c r="D69" s="120">
        <f t="shared" si="70"/>
        <v>1243</v>
      </c>
      <c r="E69" s="121">
        <f t="shared" ref="E69:AW69" si="101">D69+1</f>
        <v>1244</v>
      </c>
      <c r="F69" s="121">
        <f t="shared" si="101"/>
        <v>1245</v>
      </c>
      <c r="G69" s="121">
        <f t="shared" si="101"/>
        <v>1246</v>
      </c>
      <c r="H69" s="121">
        <f t="shared" si="101"/>
        <v>1247</v>
      </c>
      <c r="I69" s="121">
        <f t="shared" si="101"/>
        <v>1248</v>
      </c>
      <c r="J69" s="121">
        <f t="shared" si="101"/>
        <v>1249</v>
      </c>
      <c r="K69" s="121">
        <f t="shared" si="101"/>
        <v>1250</v>
      </c>
      <c r="L69" s="121">
        <f t="shared" si="101"/>
        <v>1251</v>
      </c>
      <c r="M69" s="121">
        <f t="shared" si="101"/>
        <v>1252</v>
      </c>
      <c r="N69" s="121">
        <f t="shared" si="101"/>
        <v>1253</v>
      </c>
      <c r="O69" s="121">
        <f t="shared" si="101"/>
        <v>1254</v>
      </c>
      <c r="P69" s="121">
        <f t="shared" si="101"/>
        <v>1255</v>
      </c>
      <c r="Q69" s="121">
        <f t="shared" si="101"/>
        <v>1256</v>
      </c>
      <c r="R69" s="121">
        <f t="shared" si="101"/>
        <v>1257</v>
      </c>
      <c r="S69" s="121">
        <f t="shared" si="101"/>
        <v>1258</v>
      </c>
      <c r="T69" s="121">
        <f t="shared" si="101"/>
        <v>1259</v>
      </c>
      <c r="U69" s="121">
        <f t="shared" si="101"/>
        <v>1260</v>
      </c>
      <c r="V69" s="121">
        <f t="shared" si="101"/>
        <v>1261</v>
      </c>
      <c r="W69" s="121">
        <f t="shared" si="101"/>
        <v>1262</v>
      </c>
      <c r="X69" s="121">
        <f t="shared" si="101"/>
        <v>1263</v>
      </c>
      <c r="Y69" s="121">
        <f t="shared" si="101"/>
        <v>1264</v>
      </c>
      <c r="Z69" s="121">
        <f t="shared" si="101"/>
        <v>1265</v>
      </c>
      <c r="AA69" s="121">
        <f t="shared" si="101"/>
        <v>1266</v>
      </c>
      <c r="AB69" s="121">
        <f t="shared" si="101"/>
        <v>1267</v>
      </c>
      <c r="AC69" s="121">
        <f t="shared" si="101"/>
        <v>1268</v>
      </c>
      <c r="AD69" s="121">
        <f t="shared" si="101"/>
        <v>1269</v>
      </c>
      <c r="AE69" s="121">
        <f t="shared" si="101"/>
        <v>1270</v>
      </c>
      <c r="AF69" s="121">
        <f t="shared" si="101"/>
        <v>1271</v>
      </c>
      <c r="AG69" s="121">
        <f t="shared" si="101"/>
        <v>1272</v>
      </c>
      <c r="AH69" s="121">
        <f t="shared" si="101"/>
        <v>1273</v>
      </c>
      <c r="AI69" s="121">
        <f t="shared" si="101"/>
        <v>1274</v>
      </c>
      <c r="AJ69" s="121">
        <f t="shared" si="101"/>
        <v>1275</v>
      </c>
      <c r="AK69" s="121">
        <f t="shared" si="101"/>
        <v>1276</v>
      </c>
      <c r="AL69" s="121">
        <f t="shared" si="101"/>
        <v>1277</v>
      </c>
      <c r="AM69" s="121">
        <f t="shared" si="101"/>
        <v>1278</v>
      </c>
      <c r="AN69" s="121">
        <f t="shared" si="101"/>
        <v>1279</v>
      </c>
      <c r="AO69" s="121">
        <f t="shared" si="101"/>
        <v>1280</v>
      </c>
      <c r="AP69" s="121">
        <f t="shared" si="101"/>
        <v>1281</v>
      </c>
      <c r="AQ69" s="121">
        <f t="shared" si="101"/>
        <v>1282</v>
      </c>
      <c r="AR69" s="121">
        <f t="shared" si="101"/>
        <v>1283</v>
      </c>
      <c r="AS69" s="121">
        <f t="shared" si="101"/>
        <v>1284</v>
      </c>
      <c r="AT69" s="121">
        <f t="shared" si="101"/>
        <v>1285</v>
      </c>
      <c r="AU69" s="121">
        <f t="shared" si="101"/>
        <v>1286</v>
      </c>
      <c r="AV69" s="121">
        <f t="shared" si="101"/>
        <v>1287</v>
      </c>
      <c r="AW69" s="121">
        <f t="shared" si="101"/>
        <v>1288</v>
      </c>
      <c r="AY69" s="112">
        <f t="shared" si="72"/>
        <v>5.1751430000000003E-8</v>
      </c>
      <c r="AZ69" s="112">
        <f t="shared" si="25"/>
        <v>1.03241554E-7</v>
      </c>
      <c r="BA69" s="112">
        <f t="shared" si="26"/>
        <v>1.9707032E-7</v>
      </c>
      <c r="BB69" s="112">
        <f t="shared" si="27"/>
        <v>3.6495123000000001E-7</v>
      </c>
      <c r="BC69" s="112">
        <f t="shared" si="28"/>
        <v>6.5999875999999998E-7</v>
      </c>
      <c r="BD69" s="112">
        <f t="shared" si="29"/>
        <v>1.1684342000000001E-6</v>
      </c>
      <c r="BE69" s="112">
        <f t="shared" si="30"/>
        <v>2.0260718000000002E-6</v>
      </c>
      <c r="BF69" s="112">
        <f t="shared" si="31"/>
        <v>3.4400692999999999E-6</v>
      </c>
      <c r="BG69" s="112">
        <f t="shared" si="32"/>
        <v>5.7155359999999999E-6</v>
      </c>
      <c r="BH69" s="112">
        <f t="shared" si="33"/>
        <v>9.2850550000000005E-6</v>
      </c>
      <c r="BI69" s="112">
        <f t="shared" si="34"/>
        <v>1.4736661000000001E-5</v>
      </c>
      <c r="BJ69" s="112">
        <f t="shared" si="35"/>
        <v>2.2832643E-5</v>
      </c>
      <c r="BK69" s="112">
        <f t="shared" si="36"/>
        <v>3.4506345000000002E-5</v>
      </c>
      <c r="BL69" s="112">
        <f t="shared" si="37"/>
        <v>5.0828872000000001E-5</v>
      </c>
      <c r="BM69" s="112">
        <f t="shared" si="38"/>
        <v>7.2899215999999999E-5</v>
      </c>
      <c r="BN69" s="112">
        <f t="shared" si="39"/>
        <v>1.0185362E-4</v>
      </c>
      <c r="BO69" s="112">
        <f t="shared" si="40"/>
        <v>1.3836139E-4</v>
      </c>
      <c r="BP69" s="112">
        <f t="shared" si="41"/>
        <v>1.8200527000000001E-4</v>
      </c>
      <c r="BQ69" s="112">
        <f t="shared" si="42"/>
        <v>2.3205338E-4</v>
      </c>
      <c r="BR69" s="112">
        <f t="shared" si="43"/>
        <v>2.8715613999999998E-4</v>
      </c>
      <c r="BS69" s="112">
        <f t="shared" si="44"/>
        <v>3.4506633999999999E-4</v>
      </c>
      <c r="BT69" s="112">
        <f t="shared" si="45"/>
        <v>4.0258577999999998E-4</v>
      </c>
      <c r="BU69" s="112">
        <f t="shared" si="46"/>
        <v>4.5509275999999998E-4</v>
      </c>
      <c r="BV69" s="112">
        <f t="shared" si="47"/>
        <v>4.9811240000000002E-4</v>
      </c>
      <c r="BW69" s="112">
        <f t="shared" si="48"/>
        <v>5.2772989999999998E-4</v>
      </c>
      <c r="BX69" s="112">
        <f t="shared" si="49"/>
        <v>5.4106895999999998E-4</v>
      </c>
      <c r="BY69" s="112">
        <f t="shared" si="50"/>
        <v>5.3684920000000001E-4</v>
      </c>
      <c r="BZ69" s="112">
        <f t="shared" si="51"/>
        <v>5.1553920000000004E-4</v>
      </c>
      <c r="CA69" s="112">
        <f t="shared" si="52"/>
        <v>4.7920926999999998E-4</v>
      </c>
      <c r="CB69" s="112">
        <f t="shared" si="53"/>
        <v>4.3158139999999997E-4</v>
      </c>
      <c r="CC69" s="112">
        <f t="shared" si="54"/>
        <v>3.7685319999999998E-4</v>
      </c>
      <c r="CD69" s="112">
        <f t="shared" si="55"/>
        <v>3.1935201999999999E-4</v>
      </c>
      <c r="CE69" s="112">
        <f t="shared" si="56"/>
        <v>2.6298914000000002E-4</v>
      </c>
      <c r="CF69" s="112">
        <f t="shared" si="57"/>
        <v>2.1069274000000001E-4</v>
      </c>
      <c r="CG69" s="112">
        <f t="shared" si="58"/>
        <v>1.6416036E-4</v>
      </c>
      <c r="CH69" s="112">
        <f t="shared" si="59"/>
        <v>1.2454881999999999E-4</v>
      </c>
      <c r="CI69" s="112">
        <f t="shared" si="60"/>
        <v>9.2127510000000003E-5</v>
      </c>
      <c r="CJ69" s="112">
        <f t="shared" si="61"/>
        <v>6.6492299999999994E-5</v>
      </c>
      <c r="CK69" s="112">
        <f t="shared" si="62"/>
        <v>4.6866821999999997E-5</v>
      </c>
      <c r="CL69" s="112">
        <f t="shared" si="63"/>
        <v>3.2287640000000002E-5</v>
      </c>
      <c r="CM69" s="112">
        <f t="shared" si="64"/>
        <v>2.1759334999999999E-5</v>
      </c>
      <c r="CN69" s="112">
        <f t="shared" si="65"/>
        <v>1.4358126E-5</v>
      </c>
      <c r="CO69" s="112">
        <f t="shared" si="66"/>
        <v>9.2897190000000005E-6</v>
      </c>
      <c r="CP69" s="112">
        <f t="shared" si="67"/>
        <v>5.9139350000000002E-6</v>
      </c>
      <c r="CQ69" s="112">
        <f t="shared" si="68"/>
        <v>3.7489024E-6</v>
      </c>
      <c r="CR69" s="112">
        <f t="shared" si="69"/>
        <v>2.4673713999999999E-6</v>
      </c>
    </row>
    <row r="70" spans="1:101" ht="3.75" customHeight="1" x14ac:dyDescent="0.15">
      <c r="A70" s="115">
        <f t="shared" si="83"/>
        <v>28</v>
      </c>
      <c r="B70" s="115">
        <f t="shared" si="84"/>
        <v>1289</v>
      </c>
      <c r="C70" s="115"/>
      <c r="D70" s="120">
        <f t="shared" si="70"/>
        <v>1289</v>
      </c>
      <c r="E70" s="121">
        <f t="shared" ref="E70:AW70" si="102">D70+1</f>
        <v>1290</v>
      </c>
      <c r="F70" s="121">
        <f t="shared" si="102"/>
        <v>1291</v>
      </c>
      <c r="G70" s="121">
        <f t="shared" si="102"/>
        <v>1292</v>
      </c>
      <c r="H70" s="121">
        <f t="shared" si="102"/>
        <v>1293</v>
      </c>
      <c r="I70" s="121">
        <f t="shared" si="102"/>
        <v>1294</v>
      </c>
      <c r="J70" s="121">
        <f t="shared" si="102"/>
        <v>1295</v>
      </c>
      <c r="K70" s="121">
        <f t="shared" si="102"/>
        <v>1296</v>
      </c>
      <c r="L70" s="121">
        <f t="shared" si="102"/>
        <v>1297</v>
      </c>
      <c r="M70" s="121">
        <f t="shared" si="102"/>
        <v>1298</v>
      </c>
      <c r="N70" s="121">
        <f t="shared" si="102"/>
        <v>1299</v>
      </c>
      <c r="O70" s="121">
        <f t="shared" si="102"/>
        <v>1300</v>
      </c>
      <c r="P70" s="121">
        <f t="shared" si="102"/>
        <v>1301</v>
      </c>
      <c r="Q70" s="121">
        <f t="shared" si="102"/>
        <v>1302</v>
      </c>
      <c r="R70" s="121">
        <f t="shared" si="102"/>
        <v>1303</v>
      </c>
      <c r="S70" s="121">
        <f t="shared" si="102"/>
        <v>1304</v>
      </c>
      <c r="T70" s="121">
        <f t="shared" si="102"/>
        <v>1305</v>
      </c>
      <c r="U70" s="121">
        <f t="shared" si="102"/>
        <v>1306</v>
      </c>
      <c r="V70" s="121">
        <f t="shared" si="102"/>
        <v>1307</v>
      </c>
      <c r="W70" s="121">
        <f t="shared" si="102"/>
        <v>1308</v>
      </c>
      <c r="X70" s="121">
        <f t="shared" si="102"/>
        <v>1309</v>
      </c>
      <c r="Y70" s="121">
        <f t="shared" si="102"/>
        <v>1310</v>
      </c>
      <c r="Z70" s="121">
        <f t="shared" si="102"/>
        <v>1311</v>
      </c>
      <c r="AA70" s="121">
        <f t="shared" si="102"/>
        <v>1312</v>
      </c>
      <c r="AB70" s="121">
        <f t="shared" si="102"/>
        <v>1313</v>
      </c>
      <c r="AC70" s="121">
        <f t="shared" si="102"/>
        <v>1314</v>
      </c>
      <c r="AD70" s="121">
        <f t="shared" si="102"/>
        <v>1315</v>
      </c>
      <c r="AE70" s="121">
        <f t="shared" si="102"/>
        <v>1316</v>
      </c>
      <c r="AF70" s="121">
        <f t="shared" si="102"/>
        <v>1317</v>
      </c>
      <c r="AG70" s="121">
        <f t="shared" si="102"/>
        <v>1318</v>
      </c>
      <c r="AH70" s="121">
        <f t="shared" si="102"/>
        <v>1319</v>
      </c>
      <c r="AI70" s="121">
        <f t="shared" si="102"/>
        <v>1320</v>
      </c>
      <c r="AJ70" s="121">
        <f t="shared" si="102"/>
        <v>1321</v>
      </c>
      <c r="AK70" s="121">
        <f t="shared" si="102"/>
        <v>1322</v>
      </c>
      <c r="AL70" s="121">
        <f t="shared" si="102"/>
        <v>1323</v>
      </c>
      <c r="AM70" s="121">
        <f t="shared" si="102"/>
        <v>1324</v>
      </c>
      <c r="AN70" s="121">
        <f t="shared" si="102"/>
        <v>1325</v>
      </c>
      <c r="AO70" s="121">
        <f t="shared" si="102"/>
        <v>1326</v>
      </c>
      <c r="AP70" s="121">
        <f t="shared" si="102"/>
        <v>1327</v>
      </c>
      <c r="AQ70" s="121">
        <f t="shared" si="102"/>
        <v>1328</v>
      </c>
      <c r="AR70" s="121">
        <f t="shared" si="102"/>
        <v>1329</v>
      </c>
      <c r="AS70" s="121">
        <f t="shared" si="102"/>
        <v>1330</v>
      </c>
      <c r="AT70" s="121">
        <f t="shared" si="102"/>
        <v>1331</v>
      </c>
      <c r="AU70" s="121">
        <f t="shared" si="102"/>
        <v>1332</v>
      </c>
      <c r="AV70" s="121">
        <f t="shared" si="102"/>
        <v>1333</v>
      </c>
      <c r="AW70" s="121">
        <f t="shared" si="102"/>
        <v>1334</v>
      </c>
      <c r="AY70" s="112">
        <f t="shared" si="72"/>
        <v>1.7103510999999998E-8</v>
      </c>
      <c r="AZ70" s="112">
        <f t="shared" si="25"/>
        <v>3.4024925000000001E-8</v>
      </c>
      <c r="BA70" s="112">
        <f t="shared" si="26"/>
        <v>6.4484370000000002E-8</v>
      </c>
      <c r="BB70" s="112">
        <f t="shared" si="27"/>
        <v>1.18304996E-7</v>
      </c>
      <c r="BC70" s="112">
        <f t="shared" si="28"/>
        <v>2.1173057999999999E-7</v>
      </c>
      <c r="BD70" s="112">
        <f t="shared" si="29"/>
        <v>3.7078746E-7</v>
      </c>
      <c r="BE70" s="112">
        <f t="shared" si="30"/>
        <v>6.3594273999999995E-7</v>
      </c>
      <c r="BF70" s="112">
        <f t="shared" si="31"/>
        <v>1.068155E-6</v>
      </c>
      <c r="BG70" s="112">
        <f t="shared" si="32"/>
        <v>1.7561487000000001E-6</v>
      </c>
      <c r="BH70" s="112">
        <f t="shared" si="33"/>
        <v>2.8242962E-6</v>
      </c>
      <c r="BI70" s="112">
        <f t="shared" si="34"/>
        <v>4.4398484999999996E-6</v>
      </c>
      <c r="BJ70" s="112">
        <f t="shared" si="35"/>
        <v>6.8172994000000003E-6</v>
      </c>
      <c r="BK70" s="112">
        <f t="shared" si="36"/>
        <v>1.0216668000000001E-5</v>
      </c>
      <c r="BL70" s="112">
        <f t="shared" si="37"/>
        <v>1.4931917999999999E-5</v>
      </c>
      <c r="BM70" s="112">
        <f t="shared" si="38"/>
        <v>2.1264910000000001E-5</v>
      </c>
      <c r="BN70" s="112">
        <f t="shared" si="39"/>
        <v>2.9490779000000002E-5</v>
      </c>
      <c r="BO70" s="112">
        <f t="shared" si="40"/>
        <v>3.9782159999999997E-5</v>
      </c>
      <c r="BP70" s="112">
        <f t="shared" si="41"/>
        <v>5.2126143E-5</v>
      </c>
      <c r="BQ70" s="112">
        <f t="shared" si="42"/>
        <v>6.6315999999999993E-5</v>
      </c>
      <c r="BR70" s="112">
        <f t="shared" si="43"/>
        <v>8.1943660000000003E-5</v>
      </c>
      <c r="BS70" s="112">
        <f t="shared" si="44"/>
        <v>9.8350210000000006E-5</v>
      </c>
      <c r="BT70" s="112">
        <f t="shared" si="45"/>
        <v>1.1460768E-4</v>
      </c>
      <c r="BU70" s="112">
        <f t="shared" si="46"/>
        <v>1.2955038999999999E-4</v>
      </c>
      <c r="BV70" s="112">
        <f t="shared" si="47"/>
        <v>1.4196327999999999E-4</v>
      </c>
      <c r="BW70" s="112">
        <f t="shared" si="48"/>
        <v>1.5074970000000001E-4</v>
      </c>
      <c r="BX70" s="112">
        <f t="shared" si="49"/>
        <v>1.5508776000000001E-4</v>
      </c>
      <c r="BY70" s="112">
        <f t="shared" si="50"/>
        <v>1.5456743E-4</v>
      </c>
      <c r="BZ70" s="112">
        <f t="shared" si="51"/>
        <v>1.4925269999999999E-4</v>
      </c>
      <c r="CA70" s="112">
        <f t="shared" si="52"/>
        <v>1.3966852999999999E-4</v>
      </c>
      <c r="CB70" s="112">
        <f t="shared" si="53"/>
        <v>1.2672922E-4</v>
      </c>
      <c r="CC70" s="112">
        <f t="shared" si="54"/>
        <v>1.1156492E-4</v>
      </c>
      <c r="CD70" s="112">
        <f t="shared" si="55"/>
        <v>9.5366799999999996E-5</v>
      </c>
      <c r="CE70" s="112">
        <f t="shared" si="56"/>
        <v>7.9227330000000002E-5</v>
      </c>
      <c r="CF70" s="112">
        <f t="shared" si="57"/>
        <v>6.4018670000000002E-5</v>
      </c>
      <c r="CG70" s="112">
        <f t="shared" si="58"/>
        <v>5.0342690000000001E-5</v>
      </c>
      <c r="CH70" s="112">
        <f t="shared" si="59"/>
        <v>3.8559636000000001E-5</v>
      </c>
      <c r="CI70" s="112">
        <f t="shared" si="60"/>
        <v>2.8793636E-5</v>
      </c>
      <c r="CJ70" s="112">
        <f t="shared" si="61"/>
        <v>2.0979737999999999E-5</v>
      </c>
      <c r="CK70" s="112">
        <f t="shared" si="62"/>
        <v>1.4928352E-5</v>
      </c>
      <c r="CL70" s="112">
        <f t="shared" si="63"/>
        <v>1.0382156999999999E-5</v>
      </c>
      <c r="CM70" s="112">
        <f t="shared" si="64"/>
        <v>7.0629803000000001E-6</v>
      </c>
      <c r="CN70" s="112">
        <f t="shared" si="65"/>
        <v>4.704615E-6</v>
      </c>
      <c r="CO70" s="112">
        <f t="shared" si="66"/>
        <v>3.0730635E-6</v>
      </c>
      <c r="CP70" s="112">
        <f t="shared" si="67"/>
        <v>1.9764050000000002E-6</v>
      </c>
      <c r="CQ70" s="112">
        <f t="shared" si="68"/>
        <v>1.2670021000000001E-6</v>
      </c>
      <c r="CR70" s="112">
        <f t="shared" si="69"/>
        <v>8.2981744999999996E-7</v>
      </c>
    </row>
    <row r="71" spans="1:101" ht="7.5" customHeight="1" x14ac:dyDescent="0.15">
      <c r="A71" s="115">
        <f t="shared" si="83"/>
        <v>29</v>
      </c>
      <c r="B71" s="115">
        <f t="shared" si="84"/>
        <v>1335</v>
      </c>
      <c r="C71" s="115"/>
      <c r="D71" s="120">
        <f t="shared" si="70"/>
        <v>1335</v>
      </c>
      <c r="E71" s="121">
        <f t="shared" ref="E71:AW71" si="103">D71+1</f>
        <v>1336</v>
      </c>
      <c r="F71" s="121">
        <f t="shared" si="103"/>
        <v>1337</v>
      </c>
      <c r="G71" s="121">
        <f t="shared" si="103"/>
        <v>1338</v>
      </c>
      <c r="H71" s="121">
        <f t="shared" si="103"/>
        <v>1339</v>
      </c>
      <c r="I71" s="121">
        <f t="shared" si="103"/>
        <v>1340</v>
      </c>
      <c r="J71" s="121">
        <f t="shared" si="103"/>
        <v>1341</v>
      </c>
      <c r="K71" s="121">
        <f t="shared" si="103"/>
        <v>1342</v>
      </c>
      <c r="L71" s="121">
        <f t="shared" si="103"/>
        <v>1343</v>
      </c>
      <c r="M71" s="121">
        <f t="shared" si="103"/>
        <v>1344</v>
      </c>
      <c r="N71" s="121">
        <f t="shared" si="103"/>
        <v>1345</v>
      </c>
      <c r="O71" s="121">
        <f t="shared" si="103"/>
        <v>1346</v>
      </c>
      <c r="P71" s="121">
        <f t="shared" si="103"/>
        <v>1347</v>
      </c>
      <c r="Q71" s="121">
        <f t="shared" si="103"/>
        <v>1348</v>
      </c>
      <c r="R71" s="121">
        <f t="shared" si="103"/>
        <v>1349</v>
      </c>
      <c r="S71" s="121">
        <f t="shared" si="103"/>
        <v>1350</v>
      </c>
      <c r="T71" s="121">
        <f t="shared" si="103"/>
        <v>1351</v>
      </c>
      <c r="U71" s="121">
        <f t="shared" si="103"/>
        <v>1352</v>
      </c>
      <c r="V71" s="121">
        <f t="shared" si="103"/>
        <v>1353</v>
      </c>
      <c r="W71" s="121">
        <f t="shared" si="103"/>
        <v>1354</v>
      </c>
      <c r="X71" s="121">
        <f t="shared" si="103"/>
        <v>1355</v>
      </c>
      <c r="Y71" s="121">
        <f t="shared" si="103"/>
        <v>1356</v>
      </c>
      <c r="Z71" s="121">
        <f t="shared" si="103"/>
        <v>1357</v>
      </c>
      <c r="AA71" s="121">
        <f t="shared" si="103"/>
        <v>1358</v>
      </c>
      <c r="AB71" s="121">
        <f t="shared" si="103"/>
        <v>1359</v>
      </c>
      <c r="AC71" s="121">
        <f t="shared" si="103"/>
        <v>1360</v>
      </c>
      <c r="AD71" s="121">
        <f t="shared" si="103"/>
        <v>1361</v>
      </c>
      <c r="AE71" s="121">
        <f t="shared" si="103"/>
        <v>1362</v>
      </c>
      <c r="AF71" s="121">
        <f t="shared" si="103"/>
        <v>1363</v>
      </c>
      <c r="AG71" s="121">
        <f t="shared" si="103"/>
        <v>1364</v>
      </c>
      <c r="AH71" s="121">
        <f t="shared" si="103"/>
        <v>1365</v>
      </c>
      <c r="AI71" s="121">
        <f t="shared" si="103"/>
        <v>1366</v>
      </c>
      <c r="AJ71" s="121">
        <f t="shared" si="103"/>
        <v>1367</v>
      </c>
      <c r="AK71" s="121">
        <f t="shared" si="103"/>
        <v>1368</v>
      </c>
      <c r="AL71" s="121">
        <f t="shared" si="103"/>
        <v>1369</v>
      </c>
      <c r="AM71" s="121">
        <f t="shared" si="103"/>
        <v>1370</v>
      </c>
      <c r="AN71" s="121">
        <f t="shared" si="103"/>
        <v>1371</v>
      </c>
      <c r="AO71" s="121">
        <f t="shared" si="103"/>
        <v>1372</v>
      </c>
      <c r="AP71" s="121">
        <f t="shared" si="103"/>
        <v>1373</v>
      </c>
      <c r="AQ71" s="121">
        <f t="shared" si="103"/>
        <v>1374</v>
      </c>
      <c r="AR71" s="121">
        <f t="shared" si="103"/>
        <v>1375</v>
      </c>
      <c r="AS71" s="121">
        <f t="shared" si="103"/>
        <v>1376</v>
      </c>
      <c r="AT71" s="121">
        <f t="shared" si="103"/>
        <v>1377</v>
      </c>
      <c r="AU71" s="121">
        <f t="shared" si="103"/>
        <v>1378</v>
      </c>
      <c r="AV71" s="121">
        <f t="shared" si="103"/>
        <v>1379</v>
      </c>
      <c r="AW71" s="121">
        <f t="shared" si="103"/>
        <v>1380</v>
      </c>
      <c r="AY71" s="112">
        <f t="shared" si="72"/>
        <v>5.5515335E-9</v>
      </c>
      <c r="AZ71" s="112">
        <f t="shared" si="25"/>
        <v>1.1016466E-8</v>
      </c>
      <c r="BA71" s="112">
        <f t="shared" si="26"/>
        <v>2.073586E-8</v>
      </c>
      <c r="BB71" s="112">
        <f t="shared" si="27"/>
        <v>3.7699220000000003E-8</v>
      </c>
      <c r="BC71" s="112">
        <f t="shared" si="28"/>
        <v>6.6790299999999994E-8</v>
      </c>
      <c r="BD71" s="112">
        <f t="shared" si="29"/>
        <v>1.1573485E-7</v>
      </c>
      <c r="BE71" s="112">
        <f t="shared" si="30"/>
        <v>1.9639565000000001E-7</v>
      </c>
      <c r="BF71" s="112">
        <f t="shared" si="31"/>
        <v>3.2642293000000002E-7</v>
      </c>
      <c r="BG71" s="112">
        <f t="shared" si="32"/>
        <v>5.3120509999999996E-7</v>
      </c>
      <c r="BH71" s="112">
        <f t="shared" si="33"/>
        <v>8.4592169999999997E-7</v>
      </c>
      <c r="BI71" s="112">
        <f t="shared" si="34"/>
        <v>1.3173474000000001E-6</v>
      </c>
      <c r="BJ71" s="112">
        <f t="shared" si="35"/>
        <v>2.0047828000000001E-6</v>
      </c>
      <c r="BK71" s="112">
        <f t="shared" si="36"/>
        <v>2.9793005000000001E-6</v>
      </c>
      <c r="BL71" s="112">
        <f t="shared" si="37"/>
        <v>4.3202749999999999E-6</v>
      </c>
      <c r="BM71" s="112">
        <f t="shared" si="38"/>
        <v>6.1082882999999999E-6</v>
      </c>
      <c r="BN71" s="112">
        <f t="shared" si="39"/>
        <v>8.4143039999999993E-6</v>
      </c>
      <c r="BO71" s="112">
        <f t="shared" si="40"/>
        <v>1.12837915E-5</v>
      </c>
      <c r="BP71" s="112">
        <f t="shared" si="41"/>
        <v>1.4719151000000001E-5</v>
      </c>
      <c r="BQ71" s="112">
        <f t="shared" si="42"/>
        <v>1.8667482000000001E-5</v>
      </c>
      <c r="BR71" s="112">
        <f t="shared" si="43"/>
        <v>2.3013346000000001E-5</v>
      </c>
      <c r="BS71" s="112">
        <f t="shared" si="44"/>
        <v>2.7571441E-5</v>
      </c>
      <c r="BT71" s="112">
        <f t="shared" si="45"/>
        <v>3.208729E-5</v>
      </c>
      <c r="BU71" s="112">
        <f t="shared" si="46"/>
        <v>3.6253983000000002E-5</v>
      </c>
      <c r="BV71" s="112">
        <f t="shared" si="47"/>
        <v>3.9747969999999997E-5</v>
      </c>
      <c r="BW71" s="112">
        <f t="shared" si="48"/>
        <v>4.2272740000000002E-5</v>
      </c>
      <c r="BX71" s="112">
        <f t="shared" si="49"/>
        <v>4.3600982999999998E-5</v>
      </c>
      <c r="BY71" s="112">
        <f t="shared" si="50"/>
        <v>4.3610747999999997E-5</v>
      </c>
      <c r="BZ71" s="112">
        <f t="shared" si="51"/>
        <v>4.2304759999999999E-5</v>
      </c>
      <c r="CA71" s="112">
        <f t="shared" si="52"/>
        <v>3.9809092000000003E-5</v>
      </c>
      <c r="CB71" s="112">
        <f t="shared" si="53"/>
        <v>3.6353560000000001E-5</v>
      </c>
      <c r="CC71" s="112">
        <f t="shared" si="54"/>
        <v>3.2233390000000001E-5</v>
      </c>
      <c r="CD71" s="112">
        <f t="shared" si="55"/>
        <v>2.7767352E-5</v>
      </c>
      <c r="CE71" s="112">
        <f t="shared" si="56"/>
        <v>2.3256195999999998E-5</v>
      </c>
      <c r="CF71" s="112">
        <f t="shared" si="57"/>
        <v>1.8950466000000001E-5</v>
      </c>
      <c r="CG71" s="112">
        <f t="shared" si="58"/>
        <v>1.5033946500000001E-5</v>
      </c>
      <c r="CH71" s="112">
        <f t="shared" si="59"/>
        <v>1.1620539999999999E-5</v>
      </c>
      <c r="CI71" s="112">
        <f t="shared" si="60"/>
        <v>8.7584450000000005E-6</v>
      </c>
      <c r="CJ71" s="112">
        <f t="shared" si="61"/>
        <v>6.4420373999999996E-6</v>
      </c>
      <c r="CK71" s="112">
        <f t="shared" si="62"/>
        <v>4.6276896000000001E-6</v>
      </c>
      <c r="CL71" s="112">
        <f t="shared" si="63"/>
        <v>3.2493174E-6</v>
      </c>
      <c r="CM71" s="112">
        <f t="shared" si="64"/>
        <v>2.2318062999999999E-6</v>
      </c>
      <c r="CN71" s="112">
        <f t="shared" si="65"/>
        <v>1.5009527000000001E-6</v>
      </c>
      <c r="CO71" s="112">
        <f t="shared" si="66"/>
        <v>9.8994579999999995E-7</v>
      </c>
      <c r="CP71" s="112">
        <f t="shared" si="67"/>
        <v>6.4289344000000005E-7</v>
      </c>
      <c r="CQ71" s="112">
        <f t="shared" si="68"/>
        <v>4.1615157999999999E-7</v>
      </c>
      <c r="CR71" s="112">
        <f t="shared" si="69"/>
        <v>2.7718124E-7</v>
      </c>
    </row>
    <row r="72" spans="1:101" ht="7.5" customHeight="1" x14ac:dyDescent="0.15">
      <c r="A72" s="115">
        <f t="shared" si="83"/>
        <v>30</v>
      </c>
      <c r="B72" s="115">
        <f t="shared" si="84"/>
        <v>1381</v>
      </c>
      <c r="C72" s="115"/>
      <c r="D72" s="120">
        <f t="shared" si="70"/>
        <v>1381</v>
      </c>
      <c r="E72" s="121">
        <f t="shared" ref="E72:AW72" si="104">D72+1</f>
        <v>1382</v>
      </c>
      <c r="F72" s="121">
        <f t="shared" si="104"/>
        <v>1383</v>
      </c>
      <c r="G72" s="121">
        <f t="shared" si="104"/>
        <v>1384</v>
      </c>
      <c r="H72" s="121">
        <f t="shared" si="104"/>
        <v>1385</v>
      </c>
      <c r="I72" s="121">
        <f t="shared" si="104"/>
        <v>1386</v>
      </c>
      <c r="J72" s="121">
        <f t="shared" si="104"/>
        <v>1387</v>
      </c>
      <c r="K72" s="121">
        <f t="shared" si="104"/>
        <v>1388</v>
      </c>
      <c r="L72" s="121">
        <f t="shared" si="104"/>
        <v>1389</v>
      </c>
      <c r="M72" s="121">
        <f t="shared" si="104"/>
        <v>1390</v>
      </c>
      <c r="N72" s="121">
        <f t="shared" si="104"/>
        <v>1391</v>
      </c>
      <c r="O72" s="121">
        <f t="shared" si="104"/>
        <v>1392</v>
      </c>
      <c r="P72" s="121">
        <f t="shared" si="104"/>
        <v>1393</v>
      </c>
      <c r="Q72" s="121">
        <f t="shared" si="104"/>
        <v>1394</v>
      </c>
      <c r="R72" s="121">
        <f t="shared" si="104"/>
        <v>1395</v>
      </c>
      <c r="S72" s="121">
        <f t="shared" si="104"/>
        <v>1396</v>
      </c>
      <c r="T72" s="121">
        <f t="shared" si="104"/>
        <v>1397</v>
      </c>
      <c r="U72" s="121">
        <f t="shared" si="104"/>
        <v>1398</v>
      </c>
      <c r="V72" s="121">
        <f t="shared" si="104"/>
        <v>1399</v>
      </c>
      <c r="W72" s="121">
        <f t="shared" si="104"/>
        <v>1400</v>
      </c>
      <c r="X72" s="121">
        <f t="shared" si="104"/>
        <v>1401</v>
      </c>
      <c r="Y72" s="121">
        <f t="shared" si="104"/>
        <v>1402</v>
      </c>
      <c r="Z72" s="121">
        <f t="shared" si="104"/>
        <v>1403</v>
      </c>
      <c r="AA72" s="121">
        <f t="shared" si="104"/>
        <v>1404</v>
      </c>
      <c r="AB72" s="121">
        <f t="shared" si="104"/>
        <v>1405</v>
      </c>
      <c r="AC72" s="121">
        <f t="shared" si="104"/>
        <v>1406</v>
      </c>
      <c r="AD72" s="121">
        <f t="shared" si="104"/>
        <v>1407</v>
      </c>
      <c r="AE72" s="121">
        <f t="shared" si="104"/>
        <v>1408</v>
      </c>
      <c r="AF72" s="121">
        <f t="shared" si="104"/>
        <v>1409</v>
      </c>
      <c r="AG72" s="121">
        <f t="shared" si="104"/>
        <v>1410</v>
      </c>
      <c r="AH72" s="121">
        <f t="shared" si="104"/>
        <v>1411</v>
      </c>
      <c r="AI72" s="121">
        <f t="shared" si="104"/>
        <v>1412</v>
      </c>
      <c r="AJ72" s="121">
        <f t="shared" si="104"/>
        <v>1413</v>
      </c>
      <c r="AK72" s="121">
        <f t="shared" si="104"/>
        <v>1414</v>
      </c>
      <c r="AL72" s="121">
        <f t="shared" si="104"/>
        <v>1415</v>
      </c>
      <c r="AM72" s="121">
        <f t="shared" si="104"/>
        <v>1416</v>
      </c>
      <c r="AN72" s="121">
        <f t="shared" si="104"/>
        <v>1417</v>
      </c>
      <c r="AO72" s="121">
        <f t="shared" si="104"/>
        <v>1418</v>
      </c>
      <c r="AP72" s="121">
        <f t="shared" si="104"/>
        <v>1419</v>
      </c>
      <c r="AQ72" s="121">
        <f t="shared" si="104"/>
        <v>1420</v>
      </c>
      <c r="AR72" s="121">
        <f t="shared" si="104"/>
        <v>1421</v>
      </c>
      <c r="AS72" s="121">
        <f t="shared" si="104"/>
        <v>1422</v>
      </c>
      <c r="AT72" s="121">
        <f t="shared" si="104"/>
        <v>1423</v>
      </c>
      <c r="AU72" s="121">
        <f t="shared" si="104"/>
        <v>1424</v>
      </c>
      <c r="AV72" s="121">
        <f t="shared" si="104"/>
        <v>1425</v>
      </c>
      <c r="AW72" s="121">
        <f t="shared" si="104"/>
        <v>1426</v>
      </c>
      <c r="AY72" s="112">
        <f t="shared" si="72"/>
        <v>2.1435538000000001E-9</v>
      </c>
      <c r="AZ72" s="112">
        <f t="shared" si="25"/>
        <v>4.2437570000000001E-9</v>
      </c>
      <c r="BA72" s="112">
        <f t="shared" si="26"/>
        <v>7.933273E-9</v>
      </c>
      <c r="BB72" s="112">
        <f t="shared" si="27"/>
        <v>1.4291679E-8</v>
      </c>
      <c r="BC72" s="112">
        <f t="shared" si="28"/>
        <v>2.5060737000000001E-8</v>
      </c>
      <c r="BD72" s="112">
        <f t="shared" si="29"/>
        <v>4.2959775999999997E-8</v>
      </c>
      <c r="BE72" s="112">
        <f t="shared" si="30"/>
        <v>7.211016E-8</v>
      </c>
      <c r="BF72" s="112">
        <f t="shared" si="31"/>
        <v>1.1856569400000001E-7</v>
      </c>
      <c r="BG72" s="112">
        <f t="shared" si="32"/>
        <v>1.9092454E-7</v>
      </c>
      <c r="BH72" s="112">
        <f t="shared" si="33"/>
        <v>3.0095467E-7</v>
      </c>
      <c r="BI72" s="112">
        <f t="shared" si="34"/>
        <v>4.6411025999999998E-7</v>
      </c>
      <c r="BJ72" s="112">
        <f t="shared" si="35"/>
        <v>6.9974559999999998E-7</v>
      </c>
      <c r="BK72" s="112">
        <f t="shared" si="36"/>
        <v>1.0307775000000001E-6</v>
      </c>
      <c r="BL72" s="112">
        <f t="shared" si="37"/>
        <v>1.4824859000000001E-6</v>
      </c>
      <c r="BM72" s="112">
        <f t="shared" si="38"/>
        <v>2.0802272E-6</v>
      </c>
      <c r="BN72" s="112">
        <f t="shared" si="39"/>
        <v>2.8459679999999999E-6</v>
      </c>
      <c r="BO72" s="112">
        <f t="shared" si="40"/>
        <v>3.7936745E-6</v>
      </c>
      <c r="BP72" s="112">
        <f t="shared" si="41"/>
        <v>4.9241808E-6</v>
      </c>
      <c r="BQ72" s="112">
        <f t="shared" si="42"/>
        <v>6.220599E-6</v>
      </c>
      <c r="BR72" s="112">
        <f t="shared" si="43"/>
        <v>7.6451780000000008E-6</v>
      </c>
      <c r="BS72" s="112">
        <f t="shared" si="44"/>
        <v>9.1376105000000008E-6</v>
      </c>
      <c r="BT72" s="112">
        <f t="shared" si="45"/>
        <v>1.0616532999999999E-5</v>
      </c>
      <c r="BU72" s="112">
        <f t="shared" si="46"/>
        <v>1.1985252000000001E-5</v>
      </c>
      <c r="BV72" s="112">
        <f t="shared" si="47"/>
        <v>1.3141891000000001E-5</v>
      </c>
      <c r="BW72" s="112">
        <f t="shared" si="48"/>
        <v>1.3992221E-5</v>
      </c>
      <c r="BX72" s="112">
        <f t="shared" si="49"/>
        <v>1.4462685E-5</v>
      </c>
      <c r="BY72" s="112">
        <f t="shared" si="50"/>
        <v>1.4511648E-5</v>
      </c>
      <c r="BZ72" s="112">
        <f t="shared" si="51"/>
        <v>1.4135716E-5</v>
      </c>
      <c r="CA72" s="112">
        <f t="shared" si="52"/>
        <v>1.3370057999999999E-5</v>
      </c>
      <c r="CB72" s="112">
        <f t="shared" si="53"/>
        <v>1.2282929999999999E-5</v>
      </c>
      <c r="CC72" s="112">
        <f t="shared" si="54"/>
        <v>1.0964915999999999E-5</v>
      </c>
      <c r="CD72" s="112">
        <f t="shared" si="55"/>
        <v>9.5162395000000002E-6</v>
      </c>
      <c r="CE72" s="112">
        <f t="shared" si="56"/>
        <v>8.0340814999999993E-6</v>
      </c>
      <c r="CF72" s="112">
        <f t="shared" si="57"/>
        <v>6.6021393999999996E-6</v>
      </c>
      <c r="CG72" s="112">
        <f t="shared" si="58"/>
        <v>5.2843460000000004E-6</v>
      </c>
      <c r="CH72" s="112">
        <f t="shared" si="59"/>
        <v>4.1224453000000001E-6</v>
      </c>
      <c r="CI72" s="112">
        <f t="shared" si="60"/>
        <v>3.1368115E-6</v>
      </c>
      <c r="CJ72" s="112">
        <f t="shared" si="61"/>
        <v>2.3297599999999999E-6</v>
      </c>
      <c r="CK72" s="112">
        <f t="shared" si="62"/>
        <v>1.6902337E-6</v>
      </c>
      <c r="CL72" s="112">
        <f t="shared" si="63"/>
        <v>1.1987196E-6</v>
      </c>
      <c r="CM72" s="112">
        <f t="shared" si="64"/>
        <v>8.3168594999999998E-7</v>
      </c>
      <c r="CN72" s="112">
        <f t="shared" si="65"/>
        <v>5.6504563999999995E-7</v>
      </c>
      <c r="CO72" s="112">
        <f t="shared" si="66"/>
        <v>3.7657298E-7</v>
      </c>
      <c r="CP72" s="112">
        <f t="shared" si="67"/>
        <v>2.4751432000000002E-7</v>
      </c>
      <c r="CQ72" s="112">
        <f t="shared" si="68"/>
        <v>1.6414701E-7</v>
      </c>
      <c r="CR72" s="112">
        <f t="shared" si="69"/>
        <v>1.218872E-7</v>
      </c>
    </row>
    <row r="73" spans="1:101" ht="7.5" customHeight="1" x14ac:dyDescent="0.15">
      <c r="A73" s="115">
        <f t="shared" si="83"/>
        <v>0</v>
      </c>
      <c r="B73" s="115">
        <f t="shared" si="84"/>
        <v>1427</v>
      </c>
      <c r="C73" s="115"/>
    </row>
    <row r="74" spans="1:101" ht="7.5" customHeight="1" x14ac:dyDescent="0.15">
      <c r="A74" s="115"/>
      <c r="B74" s="115">
        <f>MAX(B42:B73)</f>
        <v>1427</v>
      </c>
      <c r="C74" s="118">
        <f>COUNT(D37:BBY37)</f>
        <v>1426</v>
      </c>
      <c r="E74" s="134"/>
      <c r="F74" s="134"/>
      <c r="G74" s="134"/>
      <c r="H74" s="134"/>
      <c r="I74" s="134"/>
      <c r="J74" s="134"/>
      <c r="K74" s="134"/>
      <c r="L74" s="134"/>
      <c r="M74" s="134"/>
      <c r="N74" s="134"/>
      <c r="O74" s="134"/>
      <c r="P74" s="134"/>
      <c r="Q74" s="134"/>
      <c r="R74" s="134"/>
      <c r="S74" s="134"/>
      <c r="T74" s="134"/>
      <c r="U74" s="134"/>
      <c r="V74" s="134"/>
      <c r="W74" s="134"/>
      <c r="X74" s="134"/>
      <c r="Y74" s="134"/>
      <c r="Z74" s="134"/>
      <c r="AA74" s="134"/>
      <c r="AB74" s="134"/>
      <c r="AC74" s="134"/>
      <c r="AD74" s="134"/>
      <c r="AE74" s="134"/>
      <c r="AF74" s="134"/>
      <c r="AG74" s="134"/>
      <c r="AH74" s="134"/>
      <c r="AI74" s="134"/>
      <c r="AJ74" s="134"/>
      <c r="AK74" s="134"/>
      <c r="AL74" s="134"/>
      <c r="AM74" s="134"/>
      <c r="AN74" s="134"/>
      <c r="AO74" s="134"/>
      <c r="AP74" s="134"/>
      <c r="AQ74" s="134"/>
      <c r="AR74" s="134"/>
      <c r="AS74" s="134"/>
      <c r="AT74" s="134"/>
      <c r="AU74" s="134"/>
      <c r="AV74" s="134"/>
      <c r="AW74" s="134"/>
      <c r="AX74" s="135"/>
      <c r="AY74" s="135"/>
      <c r="AZ74" s="135"/>
      <c r="BA74" s="135"/>
      <c r="BB74" s="135"/>
      <c r="BC74" s="135"/>
      <c r="BD74" s="135"/>
      <c r="BE74" s="135"/>
      <c r="BF74" s="135"/>
      <c r="BG74" s="135"/>
      <c r="BH74" s="135"/>
      <c r="BI74" s="135"/>
      <c r="BJ74" s="135"/>
      <c r="BK74" s="135"/>
      <c r="BL74" s="135"/>
      <c r="BM74" s="135"/>
      <c r="BN74" s="135"/>
      <c r="BO74" s="135"/>
      <c r="BP74" s="135"/>
      <c r="BQ74" s="135"/>
      <c r="BR74" s="135"/>
      <c r="BS74" s="135"/>
      <c r="BT74" s="135"/>
      <c r="BU74" s="135"/>
      <c r="BV74" s="135"/>
      <c r="BW74" s="135"/>
      <c r="BX74" s="135"/>
      <c r="BY74" s="135"/>
      <c r="BZ74" s="135"/>
      <c r="CA74" s="135"/>
      <c r="CB74" s="135"/>
      <c r="CC74" s="135"/>
      <c r="CD74" s="135"/>
      <c r="CE74" s="135"/>
      <c r="CF74" s="135"/>
      <c r="CG74" s="135"/>
      <c r="CH74" s="135"/>
      <c r="CI74" s="135"/>
      <c r="CJ74" s="135"/>
      <c r="CK74" s="135"/>
      <c r="CL74" s="135"/>
      <c r="CM74" s="135"/>
      <c r="CN74" s="135"/>
      <c r="CO74" s="135"/>
      <c r="CP74" s="135"/>
      <c r="CQ74" s="135"/>
      <c r="CR74" s="135"/>
    </row>
    <row r="75" spans="1:101" ht="7.5" customHeight="1" x14ac:dyDescent="0.15">
      <c r="E75" s="134"/>
      <c r="F75" s="134"/>
      <c r="G75" s="134"/>
      <c r="H75" s="134"/>
      <c r="I75" s="134"/>
      <c r="J75" s="134"/>
      <c r="K75" s="134"/>
      <c r="L75" s="134"/>
      <c r="M75" s="134"/>
      <c r="N75" s="134"/>
      <c r="O75" s="134"/>
      <c r="P75" s="134"/>
      <c r="Q75" s="134"/>
      <c r="R75" s="134"/>
      <c r="S75" s="134"/>
      <c r="T75" s="134"/>
      <c r="U75" s="134"/>
      <c r="V75" s="134"/>
      <c r="W75" s="134"/>
      <c r="X75" s="134"/>
      <c r="Y75" s="134"/>
      <c r="Z75" s="134"/>
      <c r="AA75" s="134"/>
      <c r="AB75" s="134"/>
      <c r="AC75" s="134"/>
      <c r="AD75" s="134"/>
      <c r="AE75" s="134"/>
      <c r="AF75" s="134"/>
      <c r="AG75" s="134"/>
      <c r="AH75" s="134"/>
      <c r="AI75" s="134"/>
      <c r="AJ75" s="134"/>
      <c r="AK75" s="134"/>
      <c r="AL75" s="134"/>
      <c r="AM75" s="134"/>
      <c r="AN75" s="134"/>
      <c r="AO75" s="134"/>
      <c r="AP75" s="134"/>
      <c r="AQ75" s="134"/>
      <c r="AR75" s="134"/>
      <c r="AS75" s="134"/>
      <c r="AT75" s="134"/>
      <c r="AU75" s="134"/>
      <c r="AV75" s="134"/>
      <c r="AW75" s="134"/>
      <c r="AX75" s="135"/>
      <c r="AY75" s="135"/>
      <c r="AZ75" s="135"/>
      <c r="BA75" s="135"/>
      <c r="BB75" s="135"/>
      <c r="BC75" s="135"/>
      <c r="BD75" s="135"/>
      <c r="BE75" s="135"/>
      <c r="BF75" s="135"/>
      <c r="BG75" s="135"/>
      <c r="BH75" s="135"/>
      <c r="BI75" s="135"/>
      <c r="BJ75" s="135"/>
      <c r="BK75" s="135"/>
      <c r="BL75" s="135"/>
      <c r="BM75" s="135"/>
      <c r="BN75" s="135"/>
      <c r="BO75" s="135"/>
      <c r="BP75" s="135"/>
      <c r="BQ75" s="135"/>
      <c r="BR75" s="135"/>
      <c r="BS75" s="135"/>
      <c r="BT75" s="135"/>
      <c r="BU75" s="135"/>
      <c r="BV75" s="135"/>
      <c r="BW75" s="135"/>
      <c r="BX75" s="135"/>
      <c r="BY75" s="135"/>
      <c r="BZ75" s="135"/>
      <c r="CA75" s="135"/>
      <c r="CB75" s="135"/>
      <c r="CC75" s="135"/>
      <c r="CD75" s="135"/>
      <c r="CE75" s="135"/>
      <c r="CF75" s="135"/>
      <c r="CG75" s="135"/>
      <c r="CH75" s="135"/>
      <c r="CI75" s="135"/>
      <c r="CJ75" s="135"/>
      <c r="CK75" s="135"/>
      <c r="CL75" s="135"/>
      <c r="CM75" s="135"/>
      <c r="CN75" s="135"/>
      <c r="CO75" s="135"/>
      <c r="CP75" s="135"/>
      <c r="CQ75" s="135"/>
      <c r="CR75" s="135"/>
    </row>
    <row r="76" spans="1:101" ht="7.5" customHeight="1" x14ac:dyDescent="0.15">
      <c r="E76" s="134"/>
      <c r="F76" s="134"/>
      <c r="G76" s="134"/>
      <c r="H76" s="134"/>
      <c r="I76" s="134"/>
      <c r="J76" s="134"/>
      <c r="K76" s="134"/>
      <c r="L76" s="134"/>
      <c r="M76" s="134"/>
      <c r="N76" s="134"/>
      <c r="O76" s="134"/>
      <c r="P76" s="134"/>
      <c r="Q76" s="134"/>
      <c r="R76" s="134"/>
      <c r="S76" s="134"/>
      <c r="T76" s="134"/>
      <c r="U76" s="134"/>
      <c r="V76" s="134"/>
      <c r="W76" s="134"/>
      <c r="X76" s="134"/>
      <c r="Y76" s="134"/>
      <c r="Z76" s="134"/>
      <c r="AA76" s="134"/>
      <c r="AB76" s="134"/>
      <c r="AC76" s="134"/>
      <c r="AD76" s="134"/>
      <c r="AE76" s="134"/>
      <c r="AF76" s="134"/>
      <c r="AG76" s="134"/>
      <c r="AH76" s="134"/>
      <c r="AI76" s="134"/>
      <c r="AJ76" s="134"/>
      <c r="AK76" s="134"/>
      <c r="AL76" s="134"/>
      <c r="AM76" s="134"/>
      <c r="AN76" s="134"/>
      <c r="AO76" s="134"/>
      <c r="AP76" s="134"/>
      <c r="AQ76" s="134"/>
      <c r="AR76" s="134"/>
      <c r="AS76" s="134"/>
      <c r="AT76" s="134"/>
      <c r="AU76" s="134"/>
      <c r="AV76" s="134"/>
      <c r="AW76" s="134"/>
      <c r="AX76" s="135"/>
      <c r="AY76" s="135"/>
      <c r="AZ76" s="135"/>
      <c r="BA76" s="135"/>
      <c r="BB76" s="135"/>
      <c r="BC76" s="135"/>
      <c r="BD76" s="135"/>
      <c r="BE76" s="135"/>
      <c r="BF76" s="135"/>
      <c r="BG76" s="135"/>
      <c r="BH76" s="135"/>
      <c r="BI76" s="135"/>
      <c r="BJ76" s="135"/>
      <c r="BK76" s="135"/>
      <c r="BL76" s="135"/>
      <c r="BM76" s="135"/>
      <c r="BN76" s="135"/>
      <c r="BO76" s="135"/>
      <c r="BP76" s="135"/>
      <c r="BQ76" s="135"/>
      <c r="BR76" s="135"/>
      <c r="BS76" s="135"/>
      <c r="BT76" s="135"/>
      <c r="BU76" s="135"/>
      <c r="BV76" s="135"/>
      <c r="BW76" s="135"/>
      <c r="BX76" s="135"/>
      <c r="BY76" s="135"/>
      <c r="BZ76" s="135"/>
      <c r="CA76" s="135"/>
      <c r="CB76" s="135"/>
      <c r="CC76" s="135"/>
      <c r="CD76" s="135"/>
      <c r="CE76" s="135"/>
      <c r="CF76" s="135"/>
      <c r="CG76" s="135"/>
      <c r="CH76" s="135"/>
      <c r="CI76" s="135"/>
      <c r="CJ76" s="135"/>
      <c r="CK76" s="135"/>
      <c r="CL76" s="135"/>
      <c r="CM76" s="135"/>
      <c r="CN76" s="135"/>
      <c r="CO76" s="135"/>
      <c r="CP76" s="135"/>
      <c r="CQ76" s="135"/>
      <c r="CR76" s="135"/>
    </row>
    <row r="77" spans="1:101" ht="7.5" customHeight="1" x14ac:dyDescent="0.15">
      <c r="E77" s="134"/>
      <c r="F77" s="134"/>
      <c r="G77" s="134"/>
      <c r="H77" s="134"/>
      <c r="I77" s="134"/>
      <c r="J77" s="134"/>
      <c r="K77" s="134"/>
      <c r="L77" s="134"/>
      <c r="M77" s="134"/>
      <c r="N77" s="134"/>
      <c r="O77" s="134"/>
      <c r="P77" s="134"/>
      <c r="Q77" s="134"/>
      <c r="R77" s="134"/>
      <c r="S77" s="134"/>
      <c r="T77" s="134"/>
      <c r="U77" s="134"/>
      <c r="V77" s="134"/>
      <c r="W77" s="134"/>
      <c r="X77" s="134"/>
      <c r="Y77" s="134"/>
      <c r="Z77" s="134"/>
      <c r="AA77" s="134"/>
      <c r="AB77" s="134"/>
      <c r="AC77" s="134"/>
      <c r="AD77" s="134"/>
      <c r="AE77" s="134"/>
      <c r="AF77" s="134"/>
      <c r="AG77" s="134"/>
      <c r="AH77" s="134"/>
      <c r="AI77" s="134"/>
      <c r="AJ77" s="134"/>
      <c r="AK77" s="134"/>
      <c r="AL77" s="134"/>
      <c r="AM77" s="134"/>
      <c r="AN77" s="134"/>
      <c r="AO77" s="134"/>
      <c r="AP77" s="134"/>
      <c r="AQ77" s="134"/>
      <c r="AR77" s="134"/>
      <c r="AS77" s="134"/>
      <c r="AT77" s="134"/>
      <c r="AU77" s="134"/>
      <c r="AV77" s="134"/>
      <c r="AW77" s="134"/>
      <c r="AX77" s="135"/>
      <c r="AY77" s="135"/>
      <c r="AZ77" s="135"/>
      <c r="BA77" s="135"/>
      <c r="BB77" s="135"/>
      <c r="BC77" s="135"/>
      <c r="BD77" s="135"/>
      <c r="BE77" s="135"/>
      <c r="BF77" s="135"/>
      <c r="BG77" s="135"/>
      <c r="BH77" s="135"/>
      <c r="BI77" s="135"/>
      <c r="BJ77" s="135"/>
      <c r="BK77" s="135"/>
      <c r="BL77" s="135"/>
      <c r="BM77" s="135"/>
      <c r="BN77" s="135"/>
      <c r="BO77" s="135"/>
      <c r="BP77" s="135"/>
      <c r="BQ77" s="135"/>
      <c r="BR77" s="135"/>
      <c r="BS77" s="135"/>
      <c r="BT77" s="135"/>
      <c r="BU77" s="135"/>
      <c r="BV77" s="135"/>
      <c r="BW77" s="135"/>
      <c r="BX77" s="135"/>
      <c r="BY77" s="135"/>
      <c r="BZ77" s="135"/>
      <c r="CA77" s="135"/>
      <c r="CB77" s="135"/>
      <c r="CC77" s="135"/>
      <c r="CD77" s="135"/>
      <c r="CE77" s="135"/>
      <c r="CF77" s="135"/>
      <c r="CG77" s="135"/>
      <c r="CH77" s="135"/>
      <c r="CI77" s="135"/>
      <c r="CJ77" s="135"/>
      <c r="CK77" s="135"/>
      <c r="CL77" s="135"/>
      <c r="CM77" s="135"/>
      <c r="CN77" s="135"/>
      <c r="CO77" s="135"/>
      <c r="CP77" s="135"/>
      <c r="CQ77" s="135"/>
      <c r="CR77" s="135"/>
    </row>
  </sheetData>
  <conditionalFormatting sqref="B40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{D2CAF171-E943-47D3-9F80-3E49F2434329}</x14:id>
        </ext>
      </extLst>
    </cfRule>
  </conditionalFormatting>
  <conditionalFormatting sqref="B2:C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{B41FE43F-197B-49F4-B750-0DC2E7A1CDC5}</x14:id>
        </ext>
      </extLst>
    </cfRule>
  </conditionalFormatting>
  <conditionalFormatting sqref="D4:AW3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4:CR3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42:CR7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42:CV72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W42:CW72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2CAF171-E943-47D3-9F80-3E49F243432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B40</xm:sqref>
        </x14:conditionalFormatting>
        <x14:conditionalFormatting xmlns:xm="http://schemas.microsoft.com/office/excel/2006/main">
          <x14:cfRule type="dataBar" id="{B41FE43F-197B-49F4-B750-0DC2E7A1CDC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B2:C2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BC5CC-92CF-4DF5-B0E5-A25D1BBF105A}">
  <sheetPr>
    <tabColor theme="7" tint="0.79998168889431442"/>
  </sheetPr>
  <dimension ref="B2:N27"/>
  <sheetViews>
    <sheetView zoomScale="130" zoomScaleNormal="130" workbookViewId="0">
      <selection activeCell="CY55" sqref="CY55"/>
    </sheetView>
  </sheetViews>
  <sheetFormatPr defaultRowHeight="15" x14ac:dyDescent="0.25"/>
  <cols>
    <col min="2" max="2" width="4.42578125" customWidth="1"/>
    <col min="3" max="5" width="9.140625" style="1"/>
    <col min="6" max="6" width="11.140625" style="1" customWidth="1"/>
    <col min="7" max="7" width="9.140625" style="1"/>
    <col min="8" max="8" width="12.7109375" style="1" customWidth="1"/>
    <col min="9" max="9" width="11.5703125" style="1" customWidth="1"/>
    <col min="10" max="14" width="9.140625" style="1"/>
  </cols>
  <sheetData>
    <row r="2" spans="2:11" ht="41.25" customHeight="1" x14ac:dyDescent="0.25">
      <c r="C2" s="130" t="s">
        <v>215</v>
      </c>
      <c r="D2" s="130" t="s">
        <v>216</v>
      </c>
      <c r="E2" s="130" t="s">
        <v>217</v>
      </c>
      <c r="F2" s="130" t="s">
        <v>218</v>
      </c>
      <c r="G2" s="130" t="s">
        <v>219</v>
      </c>
      <c r="H2" s="130" t="s">
        <v>220</v>
      </c>
      <c r="I2" s="131" t="s">
        <v>221</v>
      </c>
      <c r="J2" s="130" t="s">
        <v>222</v>
      </c>
      <c r="K2" s="130" t="s">
        <v>223</v>
      </c>
    </row>
    <row r="3" spans="2:11" x14ac:dyDescent="0.25">
      <c r="B3">
        <v>0</v>
      </c>
      <c r="C3">
        <v>14.739000000000001</v>
      </c>
      <c r="D3">
        <v>14739</v>
      </c>
      <c r="E3">
        <v>-14390</v>
      </c>
      <c r="F3">
        <v>14739</v>
      </c>
      <c r="G3" s="2">
        <v>-2.7674999999999999E-14</v>
      </c>
      <c r="H3">
        <v>0</v>
      </c>
      <c r="I3" s="132">
        <v>14390</v>
      </c>
      <c r="J3">
        <v>2.4</v>
      </c>
      <c r="K3">
        <v>2.4</v>
      </c>
    </row>
    <row r="4" spans="2:11" x14ac:dyDescent="0.25">
      <c r="B4">
        <v>1</v>
      </c>
      <c r="C4">
        <v>29.478999999999999</v>
      </c>
      <c r="D4">
        <v>29479</v>
      </c>
      <c r="E4">
        <v>-28643</v>
      </c>
      <c r="F4">
        <v>29479</v>
      </c>
      <c r="G4" s="2">
        <v>-1.2044299999999999E-12</v>
      </c>
      <c r="H4">
        <v>0</v>
      </c>
      <c r="I4" s="132">
        <v>28643</v>
      </c>
      <c r="J4">
        <v>2.88</v>
      </c>
      <c r="K4">
        <v>2.88</v>
      </c>
    </row>
    <row r="5" spans="2:11" x14ac:dyDescent="0.25">
      <c r="B5">
        <v>2</v>
      </c>
      <c r="C5">
        <v>44.218000000000004</v>
      </c>
      <c r="D5">
        <v>44218</v>
      </c>
      <c r="E5">
        <v>-42832</v>
      </c>
      <c r="F5">
        <v>44218</v>
      </c>
      <c r="G5" s="2">
        <v>-2.5648300000000001E-11</v>
      </c>
      <c r="H5">
        <v>0</v>
      </c>
      <c r="I5" s="132">
        <v>42832</v>
      </c>
      <c r="J5">
        <v>3.18</v>
      </c>
      <c r="K5">
        <v>3.18</v>
      </c>
    </row>
    <row r="6" spans="2:11" x14ac:dyDescent="0.25">
      <c r="B6">
        <v>3</v>
      </c>
      <c r="C6">
        <v>58.957999999999998</v>
      </c>
      <c r="D6">
        <v>58958</v>
      </c>
      <c r="E6">
        <v>-56985</v>
      </c>
      <c r="F6">
        <v>58958</v>
      </c>
      <c r="G6" s="2">
        <v>-3.5886499999999998E-10</v>
      </c>
      <c r="H6">
        <v>0</v>
      </c>
      <c r="I6" s="132">
        <v>56985</v>
      </c>
      <c r="J6">
        <v>3.4</v>
      </c>
      <c r="K6">
        <v>3.4</v>
      </c>
    </row>
    <row r="7" spans="2:11" x14ac:dyDescent="0.25">
      <c r="B7">
        <v>4</v>
      </c>
      <c r="C7">
        <v>73.697000000000003</v>
      </c>
      <c r="D7">
        <v>73697</v>
      </c>
      <c r="E7">
        <v>-71083</v>
      </c>
      <c r="F7">
        <v>73697</v>
      </c>
      <c r="G7" s="2">
        <v>-3.7273400000000001E-9</v>
      </c>
      <c r="H7">
        <v>0</v>
      </c>
      <c r="I7" s="132">
        <v>71083</v>
      </c>
      <c r="J7">
        <v>3.61</v>
      </c>
      <c r="K7">
        <v>3.61</v>
      </c>
    </row>
    <row r="8" spans="2:11" x14ac:dyDescent="0.25">
      <c r="B8">
        <v>5</v>
      </c>
      <c r="C8">
        <v>88.436000000000007</v>
      </c>
      <c r="D8">
        <v>88436</v>
      </c>
      <c r="E8">
        <v>-85231</v>
      </c>
      <c r="F8">
        <v>88436</v>
      </c>
      <c r="G8" s="2">
        <v>-3.0387699999999998E-8</v>
      </c>
      <c r="H8">
        <v>0</v>
      </c>
      <c r="I8" s="132">
        <v>85231</v>
      </c>
      <c r="J8">
        <v>3.69</v>
      </c>
      <c r="K8">
        <v>3.69</v>
      </c>
    </row>
    <row r="9" spans="2:11" x14ac:dyDescent="0.25">
      <c r="B9">
        <v>6</v>
      </c>
      <c r="C9">
        <v>103.18</v>
      </c>
      <c r="D9">
        <v>103178</v>
      </c>
      <c r="E9">
        <v>-99238</v>
      </c>
      <c r="F9">
        <v>103176</v>
      </c>
      <c r="G9" s="2">
        <v>-2.0440999999999999E-7</v>
      </c>
      <c r="H9">
        <v>0</v>
      </c>
      <c r="I9" s="132">
        <v>99235</v>
      </c>
      <c r="J9">
        <v>3.89</v>
      </c>
      <c r="K9">
        <v>3.89</v>
      </c>
    </row>
    <row r="10" spans="2:11" x14ac:dyDescent="0.25">
      <c r="B10">
        <v>7</v>
      </c>
      <c r="C10">
        <v>117.92</v>
      </c>
      <c r="D10">
        <v>117917</v>
      </c>
      <c r="E10">
        <v>-113471</v>
      </c>
      <c r="F10">
        <v>117915</v>
      </c>
      <c r="G10" s="2">
        <v>-1.1638E-6</v>
      </c>
      <c r="H10">
        <v>0</v>
      </c>
      <c r="I10" s="132">
        <v>113469</v>
      </c>
      <c r="J10">
        <v>3.84</v>
      </c>
      <c r="K10">
        <v>3.84</v>
      </c>
    </row>
    <row r="11" spans="2:11" x14ac:dyDescent="0.25">
      <c r="B11">
        <v>8</v>
      </c>
      <c r="C11">
        <v>132.65</v>
      </c>
      <c r="D11">
        <v>132700</v>
      </c>
      <c r="E11">
        <v>-127358</v>
      </c>
      <c r="F11">
        <v>132655</v>
      </c>
      <c r="G11" s="2">
        <v>-5.6800900000000002E-6</v>
      </c>
      <c r="H11">
        <v>0</v>
      </c>
      <c r="I11" s="132">
        <v>127313</v>
      </c>
      <c r="J11">
        <v>4.1100000000000003</v>
      </c>
      <c r="K11">
        <v>4.1100000000000003</v>
      </c>
    </row>
    <row r="12" spans="2:11" x14ac:dyDescent="0.25">
      <c r="B12">
        <v>9</v>
      </c>
      <c r="C12">
        <v>147.38999999999999</v>
      </c>
      <c r="D12">
        <v>147439</v>
      </c>
      <c r="E12">
        <v>-141821</v>
      </c>
      <c r="F12">
        <v>147394</v>
      </c>
      <c r="G12" s="2">
        <v>-2.5112600000000001E-5</v>
      </c>
      <c r="H12">
        <v>0</v>
      </c>
      <c r="I12" s="132">
        <v>141775</v>
      </c>
      <c r="J12">
        <v>3.88</v>
      </c>
      <c r="K12">
        <v>3.89</v>
      </c>
    </row>
    <row r="13" spans="2:11" x14ac:dyDescent="0.25">
      <c r="B13">
        <v>10</v>
      </c>
      <c r="C13">
        <v>162.13</v>
      </c>
      <c r="D13">
        <v>162323</v>
      </c>
      <c r="E13">
        <v>-158180</v>
      </c>
      <c r="F13">
        <v>162134</v>
      </c>
      <c r="G13" s="2">
        <v>-9.7485900000000001E-5</v>
      </c>
      <c r="H13">
        <v>0</v>
      </c>
      <c r="I13" s="132">
        <v>157990</v>
      </c>
      <c r="J13">
        <v>2.59</v>
      </c>
      <c r="K13">
        <v>2.59</v>
      </c>
    </row>
    <row r="14" spans="2:11" x14ac:dyDescent="0.25">
      <c r="B14">
        <v>11</v>
      </c>
      <c r="C14">
        <v>176.87</v>
      </c>
      <c r="D14">
        <v>177465</v>
      </c>
      <c r="E14">
        <v>-175191</v>
      </c>
      <c r="F14">
        <v>176873</v>
      </c>
      <c r="G14">
        <v>-3.4325099999999998E-4</v>
      </c>
      <c r="H14">
        <v>0</v>
      </c>
      <c r="I14" s="132">
        <v>174599</v>
      </c>
      <c r="J14">
        <v>1.29</v>
      </c>
      <c r="K14">
        <v>1.29</v>
      </c>
    </row>
    <row r="15" spans="2:11" x14ac:dyDescent="0.25">
      <c r="B15">
        <v>12</v>
      </c>
      <c r="C15">
        <v>191.61</v>
      </c>
      <c r="D15">
        <v>192608</v>
      </c>
      <c r="E15">
        <v>-191212</v>
      </c>
      <c r="F15">
        <v>191612</v>
      </c>
      <c r="G15">
        <v>-1.1067200000000001E-3</v>
      </c>
      <c r="H15">
        <v>0</v>
      </c>
      <c r="I15" s="132">
        <v>190216</v>
      </c>
      <c r="J15">
        <v>0.72799999999999998</v>
      </c>
      <c r="K15">
        <v>0.73199999999999998</v>
      </c>
    </row>
    <row r="16" spans="2:11" x14ac:dyDescent="0.25">
      <c r="B16">
        <v>13</v>
      </c>
      <c r="C16">
        <v>206.35</v>
      </c>
      <c r="D16">
        <v>207360</v>
      </c>
      <c r="E16">
        <v>-207201</v>
      </c>
      <c r="F16">
        <v>206352</v>
      </c>
      <c r="G16">
        <v>-3.2788600000000002E-3</v>
      </c>
      <c r="H16">
        <v>0</v>
      </c>
      <c r="I16" s="132">
        <v>206192</v>
      </c>
      <c r="J16">
        <v>7.7079999999999996E-2</v>
      </c>
      <c r="K16">
        <v>7.7490000000000003E-2</v>
      </c>
    </row>
    <row r="17" spans="2:13" x14ac:dyDescent="0.25">
      <c r="B17">
        <v>14</v>
      </c>
      <c r="C17">
        <v>221.09</v>
      </c>
      <c r="D17">
        <v>223230</v>
      </c>
      <c r="E17">
        <v>-221623</v>
      </c>
      <c r="F17">
        <v>221091</v>
      </c>
      <c r="G17">
        <v>-9.0527999999999997E-3</v>
      </c>
      <c r="H17">
        <v>0</v>
      </c>
      <c r="I17" s="132">
        <v>219484</v>
      </c>
      <c r="J17">
        <v>0.72299999999999998</v>
      </c>
      <c r="K17">
        <v>0.73</v>
      </c>
    </row>
    <row r="18" spans="2:13" x14ac:dyDescent="0.25">
      <c r="B18">
        <v>15</v>
      </c>
      <c r="C18">
        <v>235.83</v>
      </c>
      <c r="D18">
        <v>238023</v>
      </c>
      <c r="E18">
        <v>-236588</v>
      </c>
      <c r="F18">
        <v>235831</v>
      </c>
      <c r="G18">
        <v>-2.32546E-2</v>
      </c>
      <c r="H18">
        <v>0</v>
      </c>
      <c r="I18" s="132">
        <v>234395</v>
      </c>
      <c r="J18">
        <v>0.60499999999999998</v>
      </c>
      <c r="K18">
        <v>0.61099999999999999</v>
      </c>
    </row>
    <row r="19" spans="2:13" x14ac:dyDescent="0.25">
      <c r="B19">
        <v>16</v>
      </c>
      <c r="C19">
        <v>250.57</v>
      </c>
      <c r="D19">
        <v>253864</v>
      </c>
      <c r="E19">
        <v>-249892</v>
      </c>
      <c r="F19">
        <v>250570</v>
      </c>
      <c r="G19">
        <v>-5.6030999999999997E-2</v>
      </c>
      <c r="H19">
        <v>0</v>
      </c>
      <c r="I19" s="132">
        <v>246598</v>
      </c>
      <c r="J19">
        <v>1.58</v>
      </c>
      <c r="K19">
        <v>1.6</v>
      </c>
    </row>
    <row r="20" spans="2:13" x14ac:dyDescent="0.25">
      <c r="B20">
        <v>17</v>
      </c>
      <c r="C20">
        <v>265.31</v>
      </c>
      <c r="D20">
        <v>270141</v>
      </c>
      <c r="E20">
        <v>-262481</v>
      </c>
      <c r="F20">
        <v>265309</v>
      </c>
      <c r="G20">
        <v>-0.12740000000000001</v>
      </c>
      <c r="H20">
        <v>0</v>
      </c>
      <c r="I20" s="132">
        <v>257649</v>
      </c>
      <c r="J20">
        <v>2.88</v>
      </c>
      <c r="K20">
        <v>2.93</v>
      </c>
    </row>
    <row r="21" spans="2:13" x14ac:dyDescent="0.25">
      <c r="B21">
        <v>18</v>
      </c>
      <c r="C21">
        <v>280.05</v>
      </c>
      <c r="D21">
        <v>284933</v>
      </c>
      <c r="E21">
        <v>-276990</v>
      </c>
      <c r="F21">
        <v>280049</v>
      </c>
      <c r="G21">
        <v>-0.27511000000000002</v>
      </c>
      <c r="H21">
        <v>0</v>
      </c>
      <c r="I21" s="132">
        <v>272106</v>
      </c>
      <c r="J21">
        <v>2.83</v>
      </c>
      <c r="K21">
        <v>2.88</v>
      </c>
    </row>
    <row r="22" spans="2:13" x14ac:dyDescent="0.25">
      <c r="B22">
        <v>19</v>
      </c>
      <c r="C22">
        <v>294.79000000000002</v>
      </c>
      <c r="D22">
        <v>299866</v>
      </c>
      <c r="E22">
        <v>-291440</v>
      </c>
      <c r="F22">
        <v>294788</v>
      </c>
      <c r="G22">
        <v>-0.56799999999999995</v>
      </c>
      <c r="H22">
        <v>0</v>
      </c>
      <c r="I22" s="132">
        <v>286362</v>
      </c>
      <c r="J22">
        <v>2.85</v>
      </c>
      <c r="K22">
        <v>2.9</v>
      </c>
    </row>
    <row r="23" spans="2:13" x14ac:dyDescent="0.25">
      <c r="B23">
        <v>20</v>
      </c>
      <c r="C23">
        <v>309.52999999999997</v>
      </c>
      <c r="D23">
        <v>315086</v>
      </c>
      <c r="E23">
        <v>-306112</v>
      </c>
      <c r="F23">
        <v>309528</v>
      </c>
      <c r="G23">
        <v>-1.1161000000000001</v>
      </c>
      <c r="H23">
        <v>0</v>
      </c>
      <c r="I23" s="132">
        <v>300553</v>
      </c>
      <c r="J23">
        <v>2.89</v>
      </c>
      <c r="K23">
        <v>2.94</v>
      </c>
    </row>
    <row r="24" spans="2:13" x14ac:dyDescent="0.25">
      <c r="B24">
        <v>21</v>
      </c>
      <c r="C24">
        <v>324.27</v>
      </c>
      <c r="D24">
        <v>330062</v>
      </c>
      <c r="E24">
        <v>-320282</v>
      </c>
      <c r="F24">
        <v>324267</v>
      </c>
      <c r="G24">
        <v>-2.1032000000000002</v>
      </c>
      <c r="H24">
        <v>0</v>
      </c>
      <c r="I24" s="132">
        <v>314485</v>
      </c>
      <c r="J24">
        <v>3.01</v>
      </c>
      <c r="K24">
        <v>3.06</v>
      </c>
    </row>
    <row r="25" spans="2:13" x14ac:dyDescent="0.25">
      <c r="B25">
        <v>22</v>
      </c>
      <c r="C25">
        <v>339.01</v>
      </c>
      <c r="D25">
        <v>344986</v>
      </c>
      <c r="E25">
        <v>-334677</v>
      </c>
      <c r="F25">
        <v>339006</v>
      </c>
      <c r="G25">
        <v>-3.7875000000000001</v>
      </c>
      <c r="H25">
        <v>0</v>
      </c>
      <c r="I25" s="132">
        <v>328693</v>
      </c>
      <c r="J25">
        <v>3.03</v>
      </c>
      <c r="K25">
        <v>3.09</v>
      </c>
    </row>
    <row r="26" spans="2:13" x14ac:dyDescent="0.25">
      <c r="B26">
        <v>23</v>
      </c>
      <c r="C26">
        <v>353.75</v>
      </c>
      <c r="D26">
        <v>359980</v>
      </c>
      <c r="E26">
        <v>-348964</v>
      </c>
      <c r="F26">
        <v>353746</v>
      </c>
      <c r="G26">
        <v>-6.5991999999999997</v>
      </c>
      <c r="H26">
        <v>0</v>
      </c>
      <c r="I26" s="132">
        <v>342723</v>
      </c>
      <c r="J26">
        <v>3.11</v>
      </c>
      <c r="K26">
        <v>3.16</v>
      </c>
    </row>
    <row r="27" spans="2:13" x14ac:dyDescent="0.25">
      <c r="B27">
        <v>24</v>
      </c>
      <c r="C27">
        <v>365</v>
      </c>
      <c r="D27">
        <v>374603</v>
      </c>
      <c r="E27">
        <v>-363460</v>
      </c>
      <c r="F27">
        <v>365000</v>
      </c>
      <c r="G27">
        <v>-9.6641999999999992</v>
      </c>
      <c r="H27">
        <v>0</v>
      </c>
      <c r="I27" s="132">
        <v>353847</v>
      </c>
      <c r="J27">
        <v>3.02</v>
      </c>
      <c r="K27">
        <v>3.1</v>
      </c>
      <c r="M27" s="1" t="s">
        <v>224</v>
      </c>
    </row>
  </sheetData>
  <conditionalFormatting sqref="B3:B2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6B6B4-A4FD-4920-A2D0-7CBE6BF83E73}">
  <sheetPr>
    <tabColor theme="4" tint="0.79998168889431442"/>
  </sheetPr>
  <dimension ref="A1:V1464"/>
  <sheetViews>
    <sheetView workbookViewId="0">
      <pane ySplit="8100"/>
      <selection activeCell="G1462" sqref="G1461:G1462"/>
      <selection pane="bottomLeft" activeCell="G1462" sqref="G1461:G1462"/>
    </sheetView>
  </sheetViews>
  <sheetFormatPr defaultRowHeight="15" x14ac:dyDescent="0.25"/>
  <cols>
    <col min="4" max="4" width="2.5703125" customWidth="1"/>
    <col min="5" max="7" width="6.42578125" customWidth="1"/>
  </cols>
  <sheetData>
    <row r="1" spans="1:22" x14ac:dyDescent="0.25">
      <c r="B1">
        <f>MAX(B4:B1463)</f>
        <v>3650</v>
      </c>
      <c r="C1" t="s">
        <v>215</v>
      </c>
      <c r="L1" s="144">
        <f>MAX(L4:L70)</f>
        <v>99.942999999999998</v>
      </c>
      <c r="M1" s="144"/>
      <c r="N1" s="144"/>
      <c r="O1" s="144"/>
      <c r="P1" s="144"/>
      <c r="Q1" s="144">
        <f>MAX(Q4:Q1464)</f>
        <v>99.698999999999998</v>
      </c>
    </row>
    <row r="2" spans="1:22" x14ac:dyDescent="0.25">
      <c r="B2">
        <f>COUNT(B4:B1463)</f>
        <v>1460</v>
      </c>
      <c r="C2" t="s">
        <v>234</v>
      </c>
      <c r="L2">
        <f>COUNT(L4:L70)</f>
        <v>67</v>
      </c>
      <c r="M2" t="s">
        <v>234</v>
      </c>
      <c r="Q2">
        <f>COUNT(Q4:Q1464)</f>
        <v>1461</v>
      </c>
      <c r="R2" t="s">
        <v>234</v>
      </c>
    </row>
    <row r="3" spans="1:22" x14ac:dyDescent="0.25">
      <c r="A3" s="138"/>
      <c r="B3" s="138" t="s">
        <v>215</v>
      </c>
      <c r="C3" s="138" t="s">
        <v>225</v>
      </c>
      <c r="I3" s="137"/>
      <c r="J3" s="137" t="s">
        <v>226</v>
      </c>
      <c r="K3" s="137" t="s">
        <v>227</v>
      </c>
      <c r="L3" s="137" t="s">
        <v>228</v>
      </c>
      <c r="M3" s="137" t="s">
        <v>229</v>
      </c>
      <c r="O3" s="51" t="s">
        <v>226</v>
      </c>
      <c r="P3" s="51" t="s">
        <v>227</v>
      </c>
      <c r="Q3" s="51" t="s">
        <v>228</v>
      </c>
      <c r="R3" s="51" t="s">
        <v>229</v>
      </c>
      <c r="S3" s="51" t="s">
        <v>230</v>
      </c>
      <c r="T3" s="51" t="s">
        <v>231</v>
      </c>
      <c r="U3" s="51" t="s">
        <v>232</v>
      </c>
      <c r="V3" s="51" t="s">
        <v>233</v>
      </c>
    </row>
    <row r="4" spans="1:22" x14ac:dyDescent="0.25">
      <c r="A4" s="138">
        <v>1</v>
      </c>
      <c r="B4">
        <v>2.5</v>
      </c>
      <c r="C4">
        <v>3.6697247706418299</v>
      </c>
      <c r="I4" s="137">
        <f t="shared" ref="I4:I67" si="0">A4</f>
        <v>1</v>
      </c>
      <c r="J4" s="136">
        <v>1</v>
      </c>
      <c r="K4">
        <v>16</v>
      </c>
      <c r="L4">
        <v>16</v>
      </c>
      <c r="O4" s="51">
        <v>1</v>
      </c>
      <c r="P4" s="51">
        <v>16</v>
      </c>
      <c r="Q4" s="51">
        <v>16</v>
      </c>
    </row>
    <row r="5" spans="1:22" x14ac:dyDescent="0.25">
      <c r="A5" s="138">
        <f>A4+1</f>
        <v>2</v>
      </c>
      <c r="B5">
        <v>5</v>
      </c>
      <c r="C5">
        <v>7.20478074236091</v>
      </c>
      <c r="I5" s="137">
        <f t="shared" si="0"/>
        <v>2</v>
      </c>
      <c r="J5" s="136">
        <v>1</v>
      </c>
      <c r="K5">
        <v>56.25</v>
      </c>
      <c r="L5">
        <v>90.233999999999995</v>
      </c>
      <c r="O5" s="51">
        <v>1</v>
      </c>
      <c r="P5" s="51">
        <v>2.5</v>
      </c>
      <c r="Q5" s="51">
        <v>3.7934999999999999</v>
      </c>
    </row>
    <row r="6" spans="1:22" x14ac:dyDescent="0.25">
      <c r="A6" s="138">
        <f t="shared" ref="A6:A69" si="1">A5+1</f>
        <v>3</v>
      </c>
      <c r="B6">
        <v>7.5</v>
      </c>
      <c r="C6">
        <v>10.6101098894295</v>
      </c>
      <c r="I6" s="137">
        <f t="shared" si="0"/>
        <v>3</v>
      </c>
      <c r="J6" s="136">
        <v>2</v>
      </c>
      <c r="K6">
        <v>112.5</v>
      </c>
      <c r="L6">
        <v>92.536000000000001</v>
      </c>
      <c r="O6" s="51">
        <v>1</v>
      </c>
      <c r="P6" s="51">
        <v>5</v>
      </c>
      <c r="Q6" s="51">
        <v>7.4272999999999998</v>
      </c>
    </row>
    <row r="7" spans="1:22" x14ac:dyDescent="0.25">
      <c r="A7" s="138">
        <f t="shared" si="1"/>
        <v>4</v>
      </c>
      <c r="B7">
        <v>10</v>
      </c>
      <c r="C7">
        <v>13.8904728292662</v>
      </c>
      <c r="I7" s="137">
        <f t="shared" si="0"/>
        <v>4</v>
      </c>
      <c r="J7" s="136">
        <v>3</v>
      </c>
      <c r="K7">
        <v>168.75</v>
      </c>
      <c r="L7">
        <v>94.385999999999996</v>
      </c>
      <c r="O7" s="51">
        <v>1</v>
      </c>
      <c r="P7" s="51">
        <v>7.5</v>
      </c>
      <c r="Q7" s="51">
        <v>10.907999999999999</v>
      </c>
    </row>
    <row r="8" spans="1:22" x14ac:dyDescent="0.25">
      <c r="A8" s="138">
        <f t="shared" si="1"/>
        <v>5</v>
      </c>
      <c r="B8">
        <v>12.5</v>
      </c>
      <c r="C8">
        <v>17.0504554777328</v>
      </c>
      <c r="I8" s="137">
        <f t="shared" si="0"/>
        <v>5</v>
      </c>
      <c r="J8" s="136">
        <v>4</v>
      </c>
      <c r="K8">
        <v>225</v>
      </c>
      <c r="L8">
        <v>95.774000000000001</v>
      </c>
      <c r="O8" s="51">
        <v>1</v>
      </c>
      <c r="P8" s="51">
        <v>10</v>
      </c>
      <c r="Q8" s="51">
        <v>14.243</v>
      </c>
    </row>
    <row r="9" spans="1:22" x14ac:dyDescent="0.25">
      <c r="A9" s="138">
        <f t="shared" si="1"/>
        <v>6</v>
      </c>
      <c r="B9">
        <v>15</v>
      </c>
      <c r="C9">
        <v>20.094475460200499</v>
      </c>
      <c r="I9" s="137">
        <f t="shared" si="0"/>
        <v>6</v>
      </c>
      <c r="J9" s="136">
        <v>5</v>
      </c>
      <c r="K9">
        <v>281.25</v>
      </c>
      <c r="L9">
        <v>96.82</v>
      </c>
      <c r="O9" s="51">
        <v>1</v>
      </c>
      <c r="P9" s="51">
        <v>12.5</v>
      </c>
      <c r="Q9" s="51">
        <v>17.437999999999999</v>
      </c>
    </row>
    <row r="10" spans="1:22" x14ac:dyDescent="0.25">
      <c r="A10" s="138">
        <f t="shared" si="1"/>
        <v>7</v>
      </c>
      <c r="B10">
        <v>17.5</v>
      </c>
      <c r="C10">
        <v>23.0267882873483</v>
      </c>
      <c r="I10" s="137">
        <f t="shared" si="0"/>
        <v>7</v>
      </c>
      <c r="J10" s="136">
        <v>6</v>
      </c>
      <c r="K10">
        <v>337.5</v>
      </c>
      <c r="L10">
        <v>97.613</v>
      </c>
      <c r="O10" s="51">
        <v>1</v>
      </c>
      <c r="P10" s="51">
        <v>15</v>
      </c>
      <c r="Q10" s="51">
        <v>20.498999999999999</v>
      </c>
    </row>
    <row r="11" spans="1:22" x14ac:dyDescent="0.25">
      <c r="A11" s="138">
        <f t="shared" si="1"/>
        <v>8</v>
      </c>
      <c r="B11">
        <v>20</v>
      </c>
      <c r="C11">
        <v>25.851493304325601</v>
      </c>
      <c r="I11" s="137">
        <f t="shared" si="0"/>
        <v>8</v>
      </c>
      <c r="J11" s="136">
        <v>7</v>
      </c>
      <c r="K11">
        <v>393.75</v>
      </c>
      <c r="L11">
        <v>98.215999999999994</v>
      </c>
      <c r="O11" s="51">
        <v>1</v>
      </c>
      <c r="P11" s="51">
        <v>17.5</v>
      </c>
      <c r="Q11" s="51">
        <v>23.431000000000001</v>
      </c>
    </row>
    <row r="12" spans="1:22" x14ac:dyDescent="0.25">
      <c r="A12" s="138">
        <f t="shared" si="1"/>
        <v>9</v>
      </c>
      <c r="B12">
        <v>22.5</v>
      </c>
      <c r="C12">
        <v>28.572539421597199</v>
      </c>
      <c r="I12" s="137">
        <f t="shared" si="0"/>
        <v>9</v>
      </c>
      <c r="J12" s="136">
        <v>8</v>
      </c>
      <c r="K12">
        <v>450</v>
      </c>
      <c r="L12">
        <v>98.677000000000007</v>
      </c>
      <c r="O12" s="51">
        <v>1</v>
      </c>
      <c r="P12" s="51">
        <v>20</v>
      </c>
      <c r="Q12" s="51">
        <v>26.242000000000001</v>
      </c>
    </row>
    <row r="13" spans="1:22" x14ac:dyDescent="0.25">
      <c r="A13" s="138">
        <f t="shared" si="1"/>
        <v>10</v>
      </c>
      <c r="B13">
        <v>25</v>
      </c>
      <c r="C13">
        <v>31.193730635482702</v>
      </c>
      <c r="I13" s="137">
        <f t="shared" si="0"/>
        <v>10</v>
      </c>
      <c r="J13" s="136">
        <v>9</v>
      </c>
      <c r="K13">
        <v>506.25</v>
      </c>
      <c r="L13">
        <v>99.03</v>
      </c>
      <c r="O13" s="51">
        <v>1</v>
      </c>
      <c r="P13" s="51">
        <v>22.5</v>
      </c>
      <c r="Q13" s="51">
        <v>28.934999999999999</v>
      </c>
    </row>
    <row r="14" spans="1:22" x14ac:dyDescent="0.25">
      <c r="A14" s="138">
        <f t="shared" si="1"/>
        <v>11</v>
      </c>
      <c r="B14">
        <v>27.5</v>
      </c>
      <c r="C14">
        <v>33.718731346106303</v>
      </c>
      <c r="I14" s="137">
        <f t="shared" si="0"/>
        <v>11</v>
      </c>
      <c r="J14" s="136">
        <v>10</v>
      </c>
      <c r="K14">
        <v>562.5</v>
      </c>
      <c r="L14">
        <v>99.301000000000002</v>
      </c>
      <c r="O14" s="51">
        <v>1</v>
      </c>
      <c r="P14" s="51">
        <v>25</v>
      </c>
      <c r="Q14" s="51">
        <v>31.515000000000001</v>
      </c>
    </row>
    <row r="15" spans="1:22" x14ac:dyDescent="0.25">
      <c r="A15" s="138">
        <f t="shared" si="1"/>
        <v>12</v>
      </c>
      <c r="B15">
        <v>30</v>
      </c>
      <c r="C15">
        <v>36.151071480193302</v>
      </c>
      <c r="I15" s="137">
        <f t="shared" si="0"/>
        <v>12</v>
      </c>
      <c r="J15" s="136">
        <v>11</v>
      </c>
      <c r="K15">
        <v>618.75</v>
      </c>
      <c r="L15">
        <v>99.510999999999996</v>
      </c>
      <c r="O15" s="51">
        <v>1</v>
      </c>
      <c r="P15" s="51">
        <v>27.5</v>
      </c>
      <c r="Q15" s="51">
        <v>33.988999999999997</v>
      </c>
    </row>
    <row r="16" spans="1:22" x14ac:dyDescent="0.25">
      <c r="A16" s="138">
        <f t="shared" si="1"/>
        <v>13</v>
      </c>
      <c r="B16">
        <v>32.5</v>
      </c>
      <c r="C16">
        <v>38.494151425873397</v>
      </c>
      <c r="I16" s="137">
        <f t="shared" si="0"/>
        <v>13</v>
      </c>
      <c r="J16" s="136">
        <v>12</v>
      </c>
      <c r="K16">
        <v>675</v>
      </c>
      <c r="L16">
        <v>99.671999999999997</v>
      </c>
      <c r="O16" s="51">
        <v>1</v>
      </c>
      <c r="P16" s="51">
        <v>30</v>
      </c>
      <c r="Q16" s="51">
        <v>36.359000000000002</v>
      </c>
    </row>
    <row r="17" spans="1:17" x14ac:dyDescent="0.25">
      <c r="A17" s="138">
        <f t="shared" si="1"/>
        <v>14</v>
      </c>
      <c r="B17">
        <v>35</v>
      </c>
      <c r="C17">
        <v>40.751246786390801</v>
      </c>
      <c r="I17" s="137">
        <f t="shared" si="0"/>
        <v>14</v>
      </c>
      <c r="J17" s="136">
        <v>13</v>
      </c>
      <c r="K17">
        <v>731.25</v>
      </c>
      <c r="L17">
        <v>99.796000000000006</v>
      </c>
      <c r="O17">
        <v>1</v>
      </c>
      <c r="P17">
        <v>32.5</v>
      </c>
      <c r="Q17">
        <v>38.631</v>
      </c>
    </row>
    <row r="18" spans="1:17" x14ac:dyDescent="0.25">
      <c r="A18" s="138">
        <f t="shared" si="1"/>
        <v>15</v>
      </c>
      <c r="B18">
        <v>37.5</v>
      </c>
      <c r="C18">
        <v>42.925512959366401</v>
      </c>
      <c r="I18" s="137">
        <f t="shared" si="0"/>
        <v>15</v>
      </c>
      <c r="J18" s="136">
        <v>14</v>
      </c>
      <c r="K18">
        <v>787.5</v>
      </c>
      <c r="L18">
        <v>99.891999999999996</v>
      </c>
      <c r="O18">
        <v>1</v>
      </c>
      <c r="P18">
        <v>35</v>
      </c>
      <c r="Q18">
        <v>40.808999999999997</v>
      </c>
    </row>
    <row r="19" spans="1:17" x14ac:dyDescent="0.25">
      <c r="A19" s="138">
        <f t="shared" si="1"/>
        <v>16</v>
      </c>
      <c r="B19">
        <v>40</v>
      </c>
      <c r="C19">
        <v>45.019989548012497</v>
      </c>
      <c r="I19" s="137">
        <f t="shared" si="0"/>
        <v>16</v>
      </c>
      <c r="J19" s="136">
        <v>15</v>
      </c>
      <c r="K19">
        <v>843.75</v>
      </c>
      <c r="L19">
        <v>99.926000000000002</v>
      </c>
      <c r="O19">
        <v>1</v>
      </c>
      <c r="P19">
        <v>37.5</v>
      </c>
      <c r="Q19">
        <v>42.896999999999998</v>
      </c>
    </row>
    <row r="20" spans="1:17" x14ac:dyDescent="0.25">
      <c r="A20" s="138">
        <f t="shared" si="1"/>
        <v>17</v>
      </c>
      <c r="B20">
        <v>42.5</v>
      </c>
      <c r="C20">
        <v>47.037604610469799</v>
      </c>
      <c r="I20" s="137">
        <f t="shared" si="0"/>
        <v>17</v>
      </c>
      <c r="J20" s="136">
        <v>16</v>
      </c>
      <c r="K20">
        <v>900</v>
      </c>
      <c r="L20">
        <v>99.938999999999993</v>
      </c>
      <c r="O20">
        <v>1</v>
      </c>
      <c r="P20">
        <v>40</v>
      </c>
      <c r="Q20">
        <v>44.899000000000001</v>
      </c>
    </row>
    <row r="21" spans="1:17" x14ac:dyDescent="0.25">
      <c r="A21" s="138">
        <f t="shared" si="1"/>
        <v>18</v>
      </c>
      <c r="B21">
        <v>45</v>
      </c>
      <c r="C21">
        <v>48.981178753203899</v>
      </c>
      <c r="I21" s="137">
        <f t="shared" si="0"/>
        <v>18</v>
      </c>
      <c r="J21" s="136">
        <v>17</v>
      </c>
      <c r="K21">
        <v>912.5</v>
      </c>
      <c r="L21">
        <v>99.942999999999998</v>
      </c>
      <c r="O21">
        <v>1</v>
      </c>
      <c r="P21">
        <v>42.5</v>
      </c>
      <c r="Q21">
        <v>46.817999999999998</v>
      </c>
    </row>
    <row r="22" spans="1:17" x14ac:dyDescent="0.25">
      <c r="A22" s="138">
        <f t="shared" si="1"/>
        <v>19</v>
      </c>
      <c r="B22">
        <v>47.5</v>
      </c>
      <c r="C22">
        <v>50.853429074186302</v>
      </c>
      <c r="I22" s="137">
        <f t="shared" si="0"/>
        <v>19</v>
      </c>
      <c r="J22" s="136">
        <v>1</v>
      </c>
      <c r="K22">
        <v>968.75</v>
      </c>
      <c r="L22">
        <v>99.795000000000002</v>
      </c>
      <c r="O22">
        <v>1</v>
      </c>
      <c r="P22">
        <v>45</v>
      </c>
      <c r="Q22">
        <v>48.658000000000001</v>
      </c>
    </row>
    <row r="23" spans="1:17" x14ac:dyDescent="0.25">
      <c r="A23" s="138">
        <f t="shared" si="1"/>
        <v>20</v>
      </c>
      <c r="B23">
        <v>50</v>
      </c>
      <c r="C23">
        <v>52.656972961371103</v>
      </c>
      <c r="I23" s="137">
        <f t="shared" si="0"/>
        <v>20</v>
      </c>
      <c r="J23" s="136">
        <v>2</v>
      </c>
      <c r="K23">
        <v>1025</v>
      </c>
      <c r="L23">
        <v>99.47</v>
      </c>
      <c r="O23">
        <v>1</v>
      </c>
      <c r="P23">
        <v>47.5</v>
      </c>
      <c r="Q23">
        <v>50.423000000000002</v>
      </c>
    </row>
    <row r="24" spans="1:17" x14ac:dyDescent="0.25">
      <c r="A24" s="138">
        <f t="shared" si="1"/>
        <v>21</v>
      </c>
      <c r="B24">
        <v>52.5</v>
      </c>
      <c r="C24">
        <v>54.394331751778502</v>
      </c>
      <c r="I24" s="137">
        <f t="shared" si="0"/>
        <v>21</v>
      </c>
      <c r="J24" s="136">
        <v>3</v>
      </c>
      <c r="K24">
        <v>1081.2</v>
      </c>
      <c r="L24">
        <v>98.918000000000006</v>
      </c>
      <c r="O24">
        <v>1</v>
      </c>
      <c r="P24">
        <v>50</v>
      </c>
      <c r="Q24">
        <v>52.115000000000002</v>
      </c>
    </row>
    <row r="25" spans="1:17" x14ac:dyDescent="0.25">
      <c r="A25" s="138">
        <f t="shared" si="1"/>
        <v>22</v>
      </c>
      <c r="B25">
        <v>55</v>
      </c>
      <c r="C25">
        <v>56.067934256299402</v>
      </c>
      <c r="I25" s="137">
        <f t="shared" si="0"/>
        <v>22</v>
      </c>
      <c r="J25" s="136">
        <v>4</v>
      </c>
      <c r="K25">
        <v>1137.5</v>
      </c>
      <c r="L25">
        <v>97.075000000000003</v>
      </c>
      <c r="O25">
        <v>1</v>
      </c>
      <c r="P25">
        <v>52.5</v>
      </c>
      <c r="Q25">
        <v>53.738</v>
      </c>
    </row>
    <row r="26" spans="1:17" x14ac:dyDescent="0.25">
      <c r="A26" s="138">
        <f t="shared" si="1"/>
        <v>23</v>
      </c>
      <c r="B26">
        <v>57.5</v>
      </c>
      <c r="C26">
        <v>57.680120155149801</v>
      </c>
      <c r="I26" s="137">
        <f t="shared" si="0"/>
        <v>23</v>
      </c>
      <c r="J26" s="136">
        <v>5</v>
      </c>
      <c r="K26">
        <v>1193.8</v>
      </c>
      <c r="L26">
        <v>93.766000000000005</v>
      </c>
      <c r="O26">
        <v>1</v>
      </c>
      <c r="P26">
        <v>55</v>
      </c>
      <c r="Q26">
        <v>55.295000000000002</v>
      </c>
    </row>
    <row r="27" spans="1:17" x14ac:dyDescent="0.25">
      <c r="A27" s="138">
        <f t="shared" si="1"/>
        <v>24</v>
      </c>
      <c r="B27">
        <v>60</v>
      </c>
      <c r="C27">
        <v>59.2331432687212</v>
      </c>
      <c r="I27" s="137">
        <f t="shared" si="0"/>
        <v>24</v>
      </c>
      <c r="J27" s="136">
        <v>6</v>
      </c>
      <c r="K27">
        <v>1250</v>
      </c>
      <c r="L27">
        <v>89.540999999999997</v>
      </c>
      <c r="O27">
        <v>1</v>
      </c>
      <c r="P27">
        <v>57.5</v>
      </c>
      <c r="Q27">
        <v>56.789000000000001</v>
      </c>
    </row>
    <row r="28" spans="1:17" x14ac:dyDescent="0.25">
      <c r="A28" s="138">
        <f t="shared" si="1"/>
        <v>25</v>
      </c>
      <c r="B28">
        <v>62.5</v>
      </c>
      <c r="C28">
        <v>60.729174708400201</v>
      </c>
      <c r="I28" s="137">
        <f t="shared" si="0"/>
        <v>25</v>
      </c>
      <c r="J28" s="136">
        <v>7</v>
      </c>
      <c r="K28">
        <v>1306.2</v>
      </c>
      <c r="L28">
        <v>84.786000000000001</v>
      </c>
      <c r="O28">
        <v>1</v>
      </c>
      <c r="P28">
        <v>60</v>
      </c>
      <c r="Q28">
        <v>58.222000000000001</v>
      </c>
    </row>
    <row r="29" spans="1:17" x14ac:dyDescent="0.25">
      <c r="A29" s="138">
        <f t="shared" si="1"/>
        <v>26</v>
      </c>
      <c r="B29">
        <v>65</v>
      </c>
      <c r="C29">
        <v>62.1703059117606</v>
      </c>
      <c r="I29" s="137">
        <f t="shared" si="0"/>
        <v>26</v>
      </c>
      <c r="J29" s="136">
        <v>8</v>
      </c>
      <c r="K29">
        <v>1362.5</v>
      </c>
      <c r="L29">
        <v>79.771000000000001</v>
      </c>
      <c r="O29">
        <v>1</v>
      </c>
      <c r="P29">
        <v>62.5</v>
      </c>
      <c r="Q29">
        <v>59.597000000000001</v>
      </c>
    </row>
    <row r="30" spans="1:17" x14ac:dyDescent="0.25">
      <c r="A30" s="138">
        <f t="shared" si="1"/>
        <v>27</v>
      </c>
      <c r="B30">
        <v>67.5</v>
      </c>
      <c r="C30">
        <v>63.558551566373801</v>
      </c>
      <c r="I30" s="137">
        <f t="shared" si="0"/>
        <v>27</v>
      </c>
      <c r="J30" s="136">
        <v>9</v>
      </c>
      <c r="K30">
        <v>1418.8</v>
      </c>
      <c r="L30">
        <v>74.680999999999997</v>
      </c>
      <c r="O30">
        <v>1</v>
      </c>
      <c r="P30">
        <v>65</v>
      </c>
      <c r="Q30">
        <v>60.915999999999997</v>
      </c>
    </row>
    <row r="31" spans="1:17" x14ac:dyDescent="0.25">
      <c r="A31" s="138">
        <f t="shared" si="1"/>
        <v>28</v>
      </c>
      <c r="B31">
        <v>70</v>
      </c>
      <c r="C31">
        <v>64.895852426322406</v>
      </c>
      <c r="I31" s="137">
        <f t="shared" si="0"/>
        <v>28</v>
      </c>
      <c r="J31" s="136">
        <v>10</v>
      </c>
      <c r="K31">
        <v>1475</v>
      </c>
      <c r="L31">
        <v>69.64</v>
      </c>
      <c r="O31">
        <v>1</v>
      </c>
      <c r="P31">
        <v>67.5</v>
      </c>
      <c r="Q31">
        <v>62.182000000000002</v>
      </c>
    </row>
    <row r="32" spans="1:17" x14ac:dyDescent="0.25">
      <c r="A32" s="138">
        <f t="shared" si="1"/>
        <v>29</v>
      </c>
      <c r="B32">
        <v>72.5</v>
      </c>
      <c r="C32">
        <v>66.184078025355404</v>
      </c>
      <c r="I32" s="137">
        <f t="shared" si="0"/>
        <v>29</v>
      </c>
      <c r="J32" s="136">
        <v>11</v>
      </c>
      <c r="K32">
        <v>1531.2</v>
      </c>
      <c r="L32">
        <v>64.731999999999999</v>
      </c>
      <c r="O32">
        <v>1</v>
      </c>
      <c r="P32">
        <v>70</v>
      </c>
      <c r="Q32">
        <v>63.396999999999998</v>
      </c>
    </row>
    <row r="33" spans="1:17" x14ac:dyDescent="0.25">
      <c r="A33" s="138">
        <f t="shared" si="1"/>
        <v>30</v>
      </c>
      <c r="B33">
        <v>75</v>
      </c>
      <c r="C33">
        <v>67.425029290478903</v>
      </c>
      <c r="I33" s="137">
        <f t="shared" si="0"/>
        <v>30</v>
      </c>
      <c r="J33" s="136">
        <v>12</v>
      </c>
      <c r="K33">
        <v>1587.5</v>
      </c>
      <c r="L33">
        <v>60.01</v>
      </c>
      <c r="O33">
        <v>1</v>
      </c>
      <c r="P33">
        <v>72.5</v>
      </c>
      <c r="Q33">
        <v>64.563999999999993</v>
      </c>
    </row>
    <row r="34" spans="1:17" x14ac:dyDescent="0.25">
      <c r="A34" s="138">
        <f t="shared" si="1"/>
        <v>31</v>
      </c>
      <c r="B34">
        <v>77.5</v>
      </c>
      <c r="C34">
        <v>68.620441059634601</v>
      </c>
      <c r="I34" s="137">
        <f t="shared" si="0"/>
        <v>31</v>
      </c>
      <c r="J34" s="136">
        <v>13</v>
      </c>
      <c r="K34">
        <v>1643.8</v>
      </c>
      <c r="L34">
        <v>55.506</v>
      </c>
      <c r="O34">
        <v>1</v>
      </c>
      <c r="P34">
        <v>75</v>
      </c>
      <c r="Q34">
        <v>65.683999999999997</v>
      </c>
    </row>
    <row r="35" spans="1:17" x14ac:dyDescent="0.25">
      <c r="A35" s="138">
        <f t="shared" si="1"/>
        <v>32</v>
      </c>
      <c r="B35">
        <v>80</v>
      </c>
      <c r="C35">
        <v>69.771984506986499</v>
      </c>
      <c r="I35" s="137">
        <f t="shared" si="0"/>
        <v>32</v>
      </c>
      <c r="J35" s="136">
        <v>14</v>
      </c>
      <c r="K35">
        <v>1700</v>
      </c>
      <c r="L35">
        <v>51.237000000000002</v>
      </c>
      <c r="O35">
        <v>1</v>
      </c>
      <c r="P35">
        <v>77.5</v>
      </c>
      <c r="Q35">
        <v>66.759</v>
      </c>
    </row>
    <row r="36" spans="1:17" x14ac:dyDescent="0.25">
      <c r="A36" s="138">
        <f t="shared" si="1"/>
        <v>33</v>
      </c>
      <c r="B36">
        <v>82.5</v>
      </c>
      <c r="C36">
        <v>70.881269479206097</v>
      </c>
      <c r="I36" s="137">
        <f t="shared" si="0"/>
        <v>33</v>
      </c>
      <c r="J36" s="136">
        <v>15</v>
      </c>
      <c r="K36">
        <v>1756.2</v>
      </c>
      <c r="L36">
        <v>47.212000000000003</v>
      </c>
      <c r="O36">
        <v>1</v>
      </c>
      <c r="P36">
        <v>80</v>
      </c>
      <c r="Q36">
        <v>67.790999999999997</v>
      </c>
    </row>
    <row r="37" spans="1:17" x14ac:dyDescent="0.25">
      <c r="A37" s="138">
        <f t="shared" si="1"/>
        <v>34</v>
      </c>
      <c r="B37">
        <v>85</v>
      </c>
      <c r="C37">
        <v>71.949846746023198</v>
      </c>
      <c r="I37" s="137">
        <f t="shared" si="0"/>
        <v>34</v>
      </c>
      <c r="J37" s="136">
        <v>16</v>
      </c>
      <c r="K37">
        <v>1812.5</v>
      </c>
      <c r="L37">
        <v>43.432000000000002</v>
      </c>
      <c r="O37">
        <v>1</v>
      </c>
      <c r="P37">
        <v>82.5</v>
      </c>
      <c r="Q37">
        <v>68.783000000000001</v>
      </c>
    </row>
    <row r="38" spans="1:17" x14ac:dyDescent="0.25">
      <c r="A38" s="138">
        <f t="shared" si="1"/>
        <v>35</v>
      </c>
      <c r="B38">
        <v>87.5</v>
      </c>
      <c r="C38">
        <v>72.979210168186398</v>
      </c>
      <c r="I38" s="137">
        <f t="shared" si="0"/>
        <v>35</v>
      </c>
      <c r="J38" s="136">
        <v>17</v>
      </c>
      <c r="K38">
        <v>1868.8</v>
      </c>
      <c r="L38">
        <v>39.890999999999998</v>
      </c>
      <c r="O38">
        <v>1</v>
      </c>
      <c r="P38">
        <v>85</v>
      </c>
      <c r="Q38">
        <v>69.734999999999999</v>
      </c>
    </row>
    <row r="39" spans="1:17" x14ac:dyDescent="0.25">
      <c r="A39" s="138">
        <f t="shared" si="1"/>
        <v>36</v>
      </c>
      <c r="B39">
        <v>90</v>
      </c>
      <c r="C39">
        <v>73.970798785866606</v>
      </c>
      <c r="I39" s="137">
        <f t="shared" si="0"/>
        <v>36</v>
      </c>
      <c r="J39" s="136">
        <v>18</v>
      </c>
      <c r="K39">
        <v>1925</v>
      </c>
      <c r="L39">
        <v>36.582999999999998</v>
      </c>
      <c r="O39">
        <v>1</v>
      </c>
      <c r="P39">
        <v>87.5</v>
      </c>
      <c r="Q39">
        <v>70.650000000000006</v>
      </c>
    </row>
    <row r="40" spans="1:17" x14ac:dyDescent="0.25">
      <c r="A40" s="138">
        <f t="shared" si="1"/>
        <v>37</v>
      </c>
      <c r="B40">
        <v>92.5</v>
      </c>
      <c r="C40">
        <v>74.925998830420895</v>
      </c>
      <c r="I40" s="137">
        <f t="shared" si="0"/>
        <v>37</v>
      </c>
      <c r="J40" s="136">
        <v>19</v>
      </c>
      <c r="K40">
        <v>1981.2</v>
      </c>
      <c r="L40">
        <v>33.497</v>
      </c>
      <c r="O40">
        <v>1</v>
      </c>
      <c r="P40">
        <v>90</v>
      </c>
      <c r="Q40">
        <v>71.528999999999996</v>
      </c>
    </row>
    <row r="41" spans="1:17" x14ac:dyDescent="0.25">
      <c r="A41" s="138">
        <f t="shared" si="1"/>
        <v>38</v>
      </c>
      <c r="B41">
        <v>95</v>
      </c>
      <c r="C41">
        <v>75.846145662331097</v>
      </c>
      <c r="I41" s="137">
        <f t="shared" si="0"/>
        <v>38</v>
      </c>
      <c r="J41" s="136">
        <v>20</v>
      </c>
      <c r="K41">
        <v>2037.5</v>
      </c>
      <c r="L41">
        <v>30.622</v>
      </c>
      <c r="O41">
        <v>1</v>
      </c>
      <c r="P41">
        <v>92.5</v>
      </c>
      <c r="Q41">
        <v>72.373999999999995</v>
      </c>
    </row>
    <row r="42" spans="1:17" x14ac:dyDescent="0.25">
      <c r="A42" s="138">
        <f t="shared" si="1"/>
        <v>39</v>
      </c>
      <c r="B42">
        <v>97.5</v>
      </c>
      <c r="C42">
        <v>76.732525638024299</v>
      </c>
      <c r="I42" s="137">
        <f t="shared" si="0"/>
        <v>39</v>
      </c>
      <c r="J42" s="136">
        <v>21</v>
      </c>
      <c r="K42">
        <v>2093.8000000000002</v>
      </c>
      <c r="L42">
        <v>27.949000000000002</v>
      </c>
      <c r="O42">
        <v>1</v>
      </c>
      <c r="P42">
        <v>95</v>
      </c>
      <c r="Q42">
        <v>73.185000000000002</v>
      </c>
    </row>
    <row r="43" spans="1:17" x14ac:dyDescent="0.25">
      <c r="A43" s="138">
        <f t="shared" si="1"/>
        <v>40</v>
      </c>
      <c r="B43">
        <v>100</v>
      </c>
      <c r="C43">
        <v>77.586377908187501</v>
      </c>
      <c r="I43" s="137">
        <f t="shared" si="0"/>
        <v>40</v>
      </c>
      <c r="J43" s="136">
        <v>22</v>
      </c>
      <c r="K43">
        <v>2150</v>
      </c>
      <c r="L43">
        <v>25.468</v>
      </c>
      <c r="O43">
        <v>1</v>
      </c>
      <c r="P43">
        <v>97.5</v>
      </c>
      <c r="Q43">
        <v>73.965000000000003</v>
      </c>
    </row>
    <row r="44" spans="1:17" x14ac:dyDescent="0.25">
      <c r="A44" s="138">
        <f t="shared" si="1"/>
        <v>41</v>
      </c>
      <c r="B44">
        <v>102.5</v>
      </c>
      <c r="C44">
        <v>78.408896150087799</v>
      </c>
      <c r="I44" s="137">
        <f t="shared" si="0"/>
        <v>41</v>
      </c>
      <c r="J44" s="136">
        <v>23</v>
      </c>
      <c r="K44">
        <v>2206.1999999999998</v>
      </c>
      <c r="L44">
        <v>23.167999999999999</v>
      </c>
      <c r="O44">
        <v>1</v>
      </c>
      <c r="P44">
        <v>100</v>
      </c>
      <c r="Q44">
        <v>74.715000000000003</v>
      </c>
    </row>
    <row r="45" spans="1:17" x14ac:dyDescent="0.25">
      <c r="A45" s="138">
        <f t="shared" si="1"/>
        <v>42</v>
      </c>
      <c r="B45">
        <v>105</v>
      </c>
      <c r="C45">
        <v>79.201230236322104</v>
      </c>
      <c r="I45" s="137">
        <f t="shared" si="0"/>
        <v>42</v>
      </c>
      <c r="J45" s="136">
        <v>24</v>
      </c>
      <c r="K45">
        <v>2262.5</v>
      </c>
      <c r="L45">
        <v>21.042000000000002</v>
      </c>
      <c r="O45">
        <v>1</v>
      </c>
      <c r="P45">
        <v>102.5</v>
      </c>
      <c r="Q45">
        <v>75.436000000000007</v>
      </c>
    </row>
    <row r="46" spans="1:17" x14ac:dyDescent="0.25">
      <c r="A46" s="138">
        <f t="shared" si="1"/>
        <v>43</v>
      </c>
      <c r="B46">
        <v>107.5</v>
      </c>
      <c r="C46">
        <v>79.9644878423276</v>
      </c>
      <c r="I46" s="137">
        <f t="shared" si="0"/>
        <v>43</v>
      </c>
      <c r="J46" s="136">
        <v>25</v>
      </c>
      <c r="K46">
        <v>2318.8000000000002</v>
      </c>
      <c r="L46">
        <v>19.077999999999999</v>
      </c>
      <c r="O46">
        <v>1</v>
      </c>
      <c r="P46">
        <v>105</v>
      </c>
      <c r="Q46">
        <v>76.13</v>
      </c>
    </row>
    <row r="47" spans="1:17" x14ac:dyDescent="0.25">
      <c r="A47" s="138">
        <f t="shared" si="1"/>
        <v>44</v>
      </c>
      <c r="B47">
        <v>110</v>
      </c>
      <c r="C47">
        <v>80.699735994901701</v>
      </c>
      <c r="I47" s="137">
        <f t="shared" si="0"/>
        <v>44</v>
      </c>
      <c r="J47" s="136">
        <v>26</v>
      </c>
      <c r="K47">
        <v>2375</v>
      </c>
      <c r="L47">
        <v>17.260999999999999</v>
      </c>
      <c r="O47">
        <v>1</v>
      </c>
      <c r="P47">
        <v>107.5</v>
      </c>
      <c r="Q47">
        <v>76.796999999999997</v>
      </c>
    </row>
    <row r="48" spans="1:17" x14ac:dyDescent="0.25">
      <c r="A48" s="138">
        <f t="shared" si="1"/>
        <v>45</v>
      </c>
      <c r="B48">
        <v>112.5</v>
      </c>
      <c r="C48">
        <v>81.408002563895096</v>
      </c>
      <c r="I48" s="137">
        <f t="shared" si="0"/>
        <v>45</v>
      </c>
      <c r="J48" s="136">
        <v>27</v>
      </c>
      <c r="K48">
        <v>2431.1999999999998</v>
      </c>
      <c r="L48">
        <v>15.582000000000001</v>
      </c>
      <c r="O48">
        <v>1</v>
      </c>
      <c r="P48">
        <v>110</v>
      </c>
      <c r="Q48">
        <v>77.438000000000002</v>
      </c>
    </row>
    <row r="49" spans="1:17" x14ac:dyDescent="0.25">
      <c r="A49" s="138">
        <f t="shared" si="1"/>
        <v>46</v>
      </c>
      <c r="B49">
        <v>115</v>
      </c>
      <c r="C49">
        <v>82.090277699164005</v>
      </c>
      <c r="I49" s="137">
        <f t="shared" si="0"/>
        <v>46</v>
      </c>
      <c r="J49" s="136">
        <v>28</v>
      </c>
      <c r="K49">
        <v>2487.5</v>
      </c>
      <c r="L49">
        <v>14.034000000000001</v>
      </c>
      <c r="O49">
        <v>1</v>
      </c>
      <c r="P49">
        <v>112.5</v>
      </c>
      <c r="Q49">
        <v>78.055000000000007</v>
      </c>
    </row>
    <row r="50" spans="1:17" x14ac:dyDescent="0.25">
      <c r="A50" s="138">
        <f t="shared" si="1"/>
        <v>47</v>
      </c>
      <c r="B50">
        <v>117.5</v>
      </c>
      <c r="C50">
        <v>82.7475152147899</v>
      </c>
      <c r="I50" s="137">
        <f t="shared" si="0"/>
        <v>47</v>
      </c>
      <c r="J50" s="136">
        <v>29</v>
      </c>
      <c r="K50">
        <v>2543.8000000000002</v>
      </c>
      <c r="L50">
        <v>12.61</v>
      </c>
      <c r="O50">
        <v>1</v>
      </c>
      <c r="P50">
        <v>115</v>
      </c>
      <c r="Q50">
        <v>78.649000000000001</v>
      </c>
    </row>
    <row r="51" spans="1:17" x14ac:dyDescent="0.25">
      <c r="A51" s="138">
        <f t="shared" si="1"/>
        <v>48</v>
      </c>
      <c r="B51">
        <v>120</v>
      </c>
      <c r="C51">
        <v>83.380633922502994</v>
      </c>
      <c r="I51" s="137">
        <f t="shared" si="0"/>
        <v>48</v>
      </c>
      <c r="J51" s="136">
        <v>30</v>
      </c>
      <c r="K51">
        <v>2600</v>
      </c>
      <c r="L51">
        <v>11.307</v>
      </c>
      <c r="O51">
        <v>1</v>
      </c>
      <c r="P51">
        <v>117.5</v>
      </c>
      <c r="Q51">
        <v>79.221000000000004</v>
      </c>
    </row>
    <row r="52" spans="1:17" x14ac:dyDescent="0.25">
      <c r="A52" s="138">
        <f t="shared" si="1"/>
        <v>49</v>
      </c>
      <c r="B52">
        <v>122.5</v>
      </c>
      <c r="C52">
        <v>83.990518916171595</v>
      </c>
      <c r="I52" s="137">
        <f t="shared" si="0"/>
        <v>49</v>
      </c>
      <c r="J52" s="136">
        <v>31</v>
      </c>
      <c r="K52">
        <v>2656.2</v>
      </c>
      <c r="L52">
        <v>10.116</v>
      </c>
      <c r="O52">
        <v>1</v>
      </c>
      <c r="P52">
        <v>120</v>
      </c>
      <c r="Q52">
        <v>79.771000000000001</v>
      </c>
    </row>
    <row r="53" spans="1:17" x14ac:dyDescent="0.25">
      <c r="A53" s="138">
        <f t="shared" si="1"/>
        <v>50</v>
      </c>
      <c r="B53">
        <v>125</v>
      </c>
      <c r="C53">
        <v>84.5780228091552</v>
      </c>
      <c r="I53" s="137">
        <f t="shared" si="0"/>
        <v>50</v>
      </c>
      <c r="J53" s="136">
        <v>32</v>
      </c>
      <c r="K53">
        <v>2712.5</v>
      </c>
      <c r="L53">
        <v>9.0327000000000002</v>
      </c>
      <c r="O53">
        <v>1</v>
      </c>
      <c r="P53">
        <v>122.5</v>
      </c>
      <c r="Q53">
        <v>80.301000000000002</v>
      </c>
    </row>
    <row r="54" spans="1:17" x14ac:dyDescent="0.25">
      <c r="A54" s="138">
        <f t="shared" si="1"/>
        <v>51</v>
      </c>
      <c r="B54">
        <v>127.5</v>
      </c>
      <c r="C54">
        <v>85.143966926249405</v>
      </c>
      <c r="I54" s="137">
        <f t="shared" si="0"/>
        <v>51</v>
      </c>
      <c r="J54" s="136">
        <v>33</v>
      </c>
      <c r="K54">
        <v>2768.8</v>
      </c>
      <c r="L54">
        <v>8.0488999999999997</v>
      </c>
      <c r="O54">
        <v>1</v>
      </c>
      <c r="P54">
        <v>125</v>
      </c>
      <c r="Q54">
        <v>80.811000000000007</v>
      </c>
    </row>
    <row r="55" spans="1:17" x14ac:dyDescent="0.25">
      <c r="A55" s="138">
        <f t="shared" si="1"/>
        <v>52</v>
      </c>
      <c r="B55">
        <v>130</v>
      </c>
      <c r="C55">
        <v>85.689142451890604</v>
      </c>
      <c r="I55" s="137">
        <f t="shared" si="0"/>
        <v>52</v>
      </c>
      <c r="J55" s="136">
        <v>34</v>
      </c>
      <c r="K55">
        <v>2825</v>
      </c>
      <c r="L55">
        <v>7.1578999999999997</v>
      </c>
      <c r="O55">
        <v>1</v>
      </c>
      <c r="P55">
        <v>127.5</v>
      </c>
      <c r="Q55">
        <v>81.302000000000007</v>
      </c>
    </row>
    <row r="56" spans="1:17" x14ac:dyDescent="0.25">
      <c r="A56" s="138">
        <f t="shared" si="1"/>
        <v>53</v>
      </c>
      <c r="B56">
        <v>132.5</v>
      </c>
      <c r="C56">
        <v>86.214311536223804</v>
      </c>
      <c r="I56" s="137">
        <f t="shared" si="0"/>
        <v>53</v>
      </c>
      <c r="J56" s="136">
        <v>35</v>
      </c>
      <c r="K56">
        <v>2881.2</v>
      </c>
      <c r="L56">
        <v>6.3529</v>
      </c>
      <c r="O56">
        <v>1</v>
      </c>
      <c r="P56">
        <v>130</v>
      </c>
      <c r="Q56">
        <v>81.775000000000006</v>
      </c>
    </row>
    <row r="57" spans="1:17" x14ac:dyDescent="0.25">
      <c r="A57" s="138">
        <f t="shared" si="1"/>
        <v>54</v>
      </c>
      <c r="B57">
        <v>135</v>
      </c>
      <c r="C57">
        <v>86.720208360581495</v>
      </c>
      <c r="I57" s="137">
        <f t="shared" si="0"/>
        <v>54</v>
      </c>
      <c r="J57" s="136">
        <v>36</v>
      </c>
      <c r="K57">
        <v>2937.5</v>
      </c>
      <c r="L57">
        <v>5.6265999999999998</v>
      </c>
      <c r="O57">
        <v>1</v>
      </c>
      <c r="P57">
        <v>132.5</v>
      </c>
      <c r="Q57">
        <v>82.230999999999995</v>
      </c>
    </row>
    <row r="58" spans="1:17" x14ac:dyDescent="0.25">
      <c r="A58" s="138">
        <f t="shared" si="1"/>
        <v>55</v>
      </c>
      <c r="B58">
        <v>137.5</v>
      </c>
      <c r="C58">
        <v>87.207540163861907</v>
      </c>
      <c r="I58" s="137">
        <f t="shared" si="0"/>
        <v>55</v>
      </c>
      <c r="J58" s="136">
        <v>37</v>
      </c>
      <c r="K58">
        <v>2993.8</v>
      </c>
      <c r="L58">
        <v>4.9726999999999997</v>
      </c>
      <c r="O58">
        <v>1</v>
      </c>
      <c r="P58">
        <v>135</v>
      </c>
      <c r="Q58">
        <v>82.67</v>
      </c>
    </row>
    <row r="59" spans="1:17" x14ac:dyDescent="0.25">
      <c r="A59" s="138">
        <f t="shared" si="1"/>
        <v>56</v>
      </c>
      <c r="B59">
        <v>140</v>
      </c>
      <c r="C59">
        <v>87.676988231242206</v>
      </c>
      <c r="I59" s="137">
        <f t="shared" si="0"/>
        <v>56</v>
      </c>
      <c r="J59" s="136">
        <v>38</v>
      </c>
      <c r="K59">
        <v>3050</v>
      </c>
      <c r="L59">
        <v>4.3846999999999996</v>
      </c>
      <c r="O59">
        <v>1</v>
      </c>
      <c r="P59">
        <v>137.5</v>
      </c>
      <c r="Q59">
        <v>83.093999999999994</v>
      </c>
    </row>
    <row r="60" spans="1:17" x14ac:dyDescent="0.25">
      <c r="A60" s="138">
        <f t="shared" si="1"/>
        <v>57</v>
      </c>
      <c r="B60">
        <v>142.5</v>
      </c>
      <c r="C60">
        <v>88.129208846608506</v>
      </c>
      <c r="I60" s="137">
        <f t="shared" si="0"/>
        <v>57</v>
      </c>
      <c r="J60" s="136">
        <v>39</v>
      </c>
      <c r="K60">
        <v>3106.2</v>
      </c>
      <c r="L60">
        <v>3.8567</v>
      </c>
      <c r="O60">
        <v>1</v>
      </c>
      <c r="P60">
        <v>140</v>
      </c>
      <c r="Q60">
        <v>83.501999999999995</v>
      </c>
    </row>
    <row r="61" spans="1:17" x14ac:dyDescent="0.25">
      <c r="A61" s="138">
        <f t="shared" si="1"/>
        <v>58</v>
      </c>
      <c r="B61">
        <v>145</v>
      </c>
      <c r="C61">
        <v>88.564834210034704</v>
      </c>
      <c r="I61" s="137">
        <f t="shared" si="0"/>
        <v>58</v>
      </c>
      <c r="J61" s="136">
        <v>40</v>
      </c>
      <c r="K61">
        <v>3162.5</v>
      </c>
      <c r="L61">
        <v>3.3835000000000002</v>
      </c>
      <c r="O61">
        <v>1</v>
      </c>
      <c r="P61">
        <v>142.5</v>
      </c>
      <c r="Q61">
        <v>83.896000000000001</v>
      </c>
    </row>
    <row r="62" spans="1:17" x14ac:dyDescent="0.25">
      <c r="A62" s="138">
        <f t="shared" si="1"/>
        <v>59</v>
      </c>
      <c r="B62">
        <v>147.5</v>
      </c>
      <c r="C62">
        <v>88.984473321592105</v>
      </c>
      <c r="I62" s="137">
        <f t="shared" si="0"/>
        <v>59</v>
      </c>
      <c r="J62" s="136">
        <v>41</v>
      </c>
      <c r="K62">
        <v>3218.8</v>
      </c>
      <c r="L62">
        <v>2.96</v>
      </c>
      <c r="O62">
        <v>1</v>
      </c>
      <c r="P62">
        <v>145</v>
      </c>
      <c r="Q62">
        <v>84.275999999999996</v>
      </c>
    </row>
    <row r="63" spans="1:17" x14ac:dyDescent="0.25">
      <c r="A63" s="138">
        <f t="shared" si="1"/>
        <v>60</v>
      </c>
      <c r="B63">
        <v>150</v>
      </c>
      <c r="C63">
        <v>89.388712832725304</v>
      </c>
      <c r="I63" s="137">
        <f t="shared" si="0"/>
        <v>60</v>
      </c>
      <c r="J63" s="136">
        <v>42</v>
      </c>
      <c r="K63">
        <v>3275</v>
      </c>
      <c r="L63">
        <v>2.5823999999999998</v>
      </c>
      <c r="O63">
        <v>1</v>
      </c>
      <c r="P63">
        <v>147.5</v>
      </c>
      <c r="Q63">
        <v>84.641999999999996</v>
      </c>
    </row>
    <row r="64" spans="1:17" x14ac:dyDescent="0.25">
      <c r="A64" s="138">
        <f t="shared" si="1"/>
        <v>61</v>
      </c>
      <c r="B64">
        <v>152.5</v>
      </c>
      <c r="C64">
        <v>89.778117866385799</v>
      </c>
      <c r="I64" s="137">
        <f t="shared" si="0"/>
        <v>61</v>
      </c>
      <c r="J64" s="136">
        <v>43</v>
      </c>
      <c r="K64">
        <v>3331.2</v>
      </c>
      <c r="L64">
        <v>2.2479</v>
      </c>
      <c r="O64">
        <v>1</v>
      </c>
      <c r="P64">
        <v>150</v>
      </c>
      <c r="Q64">
        <v>84.995999999999995</v>
      </c>
    </row>
    <row r="65" spans="1:17" x14ac:dyDescent="0.25">
      <c r="A65" s="138">
        <f t="shared" si="1"/>
        <v>62</v>
      </c>
      <c r="B65">
        <v>155</v>
      </c>
      <c r="C65">
        <v>90.153232807067894</v>
      </c>
      <c r="I65" s="137">
        <f t="shared" si="0"/>
        <v>62</v>
      </c>
      <c r="J65" s="136">
        <v>44</v>
      </c>
      <c r="K65">
        <v>3387.5</v>
      </c>
      <c r="L65">
        <v>1.9532</v>
      </c>
      <c r="O65">
        <v>1</v>
      </c>
      <c r="P65">
        <v>152.5</v>
      </c>
      <c r="Q65">
        <v>85.337000000000003</v>
      </c>
    </row>
    <row r="66" spans="1:17" x14ac:dyDescent="0.25">
      <c r="A66" s="138">
        <f t="shared" si="1"/>
        <v>63</v>
      </c>
      <c r="B66">
        <v>157.5</v>
      </c>
      <c r="C66">
        <v>90.514582061853403</v>
      </c>
      <c r="E66">
        <f t="shared" ref="E66:F69" si="2">A1459</f>
        <v>1456</v>
      </c>
      <c r="F66" s="139">
        <f t="shared" si="2"/>
        <v>3640</v>
      </c>
      <c r="G66">
        <f t="shared" ref="G66:G69" si="3">C1459</f>
        <v>2.6240061291777002</v>
      </c>
      <c r="I66" s="137">
        <f t="shared" si="0"/>
        <v>63</v>
      </c>
      <c r="J66" s="136">
        <v>45</v>
      </c>
      <c r="K66" s="139">
        <v>3443.8</v>
      </c>
      <c r="L66">
        <v>1.6941999999999999</v>
      </c>
      <c r="O66">
        <v>1</v>
      </c>
      <c r="P66">
        <v>155</v>
      </c>
      <c r="Q66">
        <v>85.665999999999997</v>
      </c>
    </row>
    <row r="67" spans="1:17" x14ac:dyDescent="0.25">
      <c r="A67" s="138">
        <f t="shared" si="1"/>
        <v>64</v>
      </c>
      <c r="B67">
        <v>160</v>
      </c>
      <c r="C67">
        <v>90.862670793527499</v>
      </c>
      <c r="E67">
        <f t="shared" si="2"/>
        <v>1457</v>
      </c>
      <c r="F67" s="139">
        <f t="shared" ref="F67:F69" si="4">B1460</f>
        <v>3642.5</v>
      </c>
      <c r="G67">
        <f t="shared" si="3"/>
        <v>2.61520513369548</v>
      </c>
      <c r="I67" s="137">
        <f t="shared" si="0"/>
        <v>64</v>
      </c>
      <c r="J67" s="136">
        <v>46</v>
      </c>
      <c r="K67" s="139">
        <v>3500</v>
      </c>
      <c r="L67">
        <v>1.4639</v>
      </c>
      <c r="O67">
        <v>1</v>
      </c>
      <c r="P67">
        <v>157.5</v>
      </c>
      <c r="Q67">
        <v>85.983999999999995</v>
      </c>
    </row>
    <row r="68" spans="1:17" x14ac:dyDescent="0.25">
      <c r="A68" s="138">
        <f t="shared" si="1"/>
        <v>65</v>
      </c>
      <c r="B68">
        <v>162.5</v>
      </c>
      <c r="C68">
        <v>91.197985626791507</v>
      </c>
      <c r="E68">
        <f t="shared" si="2"/>
        <v>1458</v>
      </c>
      <c r="F68" s="139">
        <f t="shared" si="4"/>
        <v>3645</v>
      </c>
      <c r="G68">
        <f t="shared" si="3"/>
        <v>2.6064359990075401</v>
      </c>
      <c r="I68" s="137">
        <f t="shared" ref="I68:I69" si="5">A68</f>
        <v>65</v>
      </c>
      <c r="J68" s="136">
        <v>47</v>
      </c>
      <c r="K68" s="139">
        <v>3556.2</v>
      </c>
      <c r="L68">
        <v>1.2603</v>
      </c>
      <c r="O68">
        <v>1</v>
      </c>
      <c r="P68">
        <v>160</v>
      </c>
      <c r="Q68">
        <v>86.292000000000002</v>
      </c>
    </row>
    <row r="69" spans="1:17" x14ac:dyDescent="0.25">
      <c r="A69" s="138">
        <f t="shared" si="1"/>
        <v>66</v>
      </c>
      <c r="B69">
        <v>165</v>
      </c>
      <c r="C69">
        <v>91.520995328559707</v>
      </c>
      <c r="E69">
        <f t="shared" si="2"/>
        <v>1459</v>
      </c>
      <c r="F69" s="139">
        <f t="shared" si="4"/>
        <v>3647.5</v>
      </c>
      <c r="G69">
        <f t="shared" si="3"/>
        <v>2.5976986018178998</v>
      </c>
      <c r="I69" s="137">
        <f t="shared" si="5"/>
        <v>66</v>
      </c>
      <c r="J69" s="136">
        <v>48</v>
      </c>
      <c r="K69" s="139">
        <v>3612.5</v>
      </c>
      <c r="L69">
        <v>1.0797000000000001</v>
      </c>
      <c r="O69">
        <v>1</v>
      </c>
      <c r="P69">
        <v>162.5</v>
      </c>
      <c r="Q69">
        <v>86.587999999999994</v>
      </c>
    </row>
    <row r="70" spans="1:17" x14ac:dyDescent="0.25">
      <c r="A70" s="138">
        <f t="shared" ref="A70:A133" si="6">A69+1</f>
        <v>67</v>
      </c>
      <c r="B70">
        <v>167.5</v>
      </c>
      <c r="C70">
        <v>91.832151463290501</v>
      </c>
      <c r="E70">
        <f t="shared" ref="E70" si="7">A1463</f>
        <v>1460</v>
      </c>
      <c r="F70" s="139">
        <f>B1463</f>
        <v>3650</v>
      </c>
      <c r="G70">
        <f t="shared" ref="G70" si="8">C1463</f>
        <v>2.58899281933479</v>
      </c>
      <c r="I70" s="137">
        <f>A70</f>
        <v>67</v>
      </c>
      <c r="J70" s="136">
        <v>49</v>
      </c>
      <c r="K70" s="139">
        <v>3650</v>
      </c>
      <c r="L70">
        <v>0.96104000000000001</v>
      </c>
      <c r="O70">
        <v>1</v>
      </c>
      <c r="P70">
        <v>165</v>
      </c>
      <c r="Q70">
        <v>86.875</v>
      </c>
    </row>
    <row r="71" spans="1:17" x14ac:dyDescent="0.25">
      <c r="A71" s="138">
        <f t="shared" si="6"/>
        <v>68</v>
      </c>
      <c r="B71">
        <v>170</v>
      </c>
      <c r="C71">
        <v>92.131889024269697</v>
      </c>
      <c r="O71">
        <v>1</v>
      </c>
      <c r="P71">
        <v>167.5</v>
      </c>
      <c r="Q71">
        <v>87.152000000000001</v>
      </c>
    </row>
    <row r="72" spans="1:17" x14ac:dyDescent="0.25">
      <c r="A72" s="138">
        <f t="shared" si="6"/>
        <v>69</v>
      </c>
      <c r="B72">
        <v>172.5</v>
      </c>
      <c r="C72">
        <v>92.420627041726803</v>
      </c>
      <c r="O72">
        <v>1</v>
      </c>
      <c r="P72">
        <v>170</v>
      </c>
      <c r="Q72">
        <v>87.42</v>
      </c>
    </row>
    <row r="73" spans="1:17" x14ac:dyDescent="0.25">
      <c r="A73" s="138">
        <f t="shared" si="6"/>
        <v>70</v>
      </c>
      <c r="B73">
        <v>175</v>
      </c>
      <c r="C73">
        <v>92.698769168634897</v>
      </c>
      <c r="O73">
        <v>1</v>
      </c>
      <c r="P73">
        <v>172.5</v>
      </c>
      <c r="Q73">
        <v>87.68</v>
      </c>
    </row>
    <row r="74" spans="1:17" x14ac:dyDescent="0.25">
      <c r="A74" s="138">
        <f t="shared" si="6"/>
        <v>71</v>
      </c>
      <c r="B74">
        <v>177.5</v>
      </c>
      <c r="C74">
        <v>92.966704245014299</v>
      </c>
      <c r="O74">
        <v>1</v>
      </c>
      <c r="P74">
        <v>175</v>
      </c>
      <c r="Q74">
        <v>87.93</v>
      </c>
    </row>
    <row r="75" spans="1:17" x14ac:dyDescent="0.25">
      <c r="A75" s="138">
        <f t="shared" si="6"/>
        <v>72</v>
      </c>
      <c r="B75">
        <v>180</v>
      </c>
      <c r="C75">
        <v>93.2248068415266</v>
      </c>
      <c r="O75">
        <v>1</v>
      </c>
      <c r="P75">
        <v>177.5</v>
      </c>
      <c r="Q75">
        <v>88.173000000000002</v>
      </c>
    </row>
    <row r="76" spans="1:17" x14ac:dyDescent="0.25">
      <c r="A76" s="138">
        <f t="shared" si="6"/>
        <v>73</v>
      </c>
      <c r="B76">
        <v>182.5</v>
      </c>
      <c r="C76">
        <v>93.473437783121</v>
      </c>
      <c r="O76">
        <v>1</v>
      </c>
      <c r="P76">
        <v>180</v>
      </c>
      <c r="Q76">
        <v>88.408000000000001</v>
      </c>
    </row>
    <row r="77" spans="1:17" x14ac:dyDescent="0.25">
      <c r="A77" s="138">
        <f t="shared" si="6"/>
        <v>74</v>
      </c>
      <c r="B77">
        <v>185</v>
      </c>
      <c r="C77">
        <v>93.712944653464206</v>
      </c>
      <c r="O77">
        <v>1</v>
      </c>
      <c r="P77">
        <v>182.5</v>
      </c>
      <c r="Q77">
        <v>88.635000000000005</v>
      </c>
    </row>
    <row r="78" spans="1:17" x14ac:dyDescent="0.25">
      <c r="A78" s="138">
        <f t="shared" si="6"/>
        <v>75</v>
      </c>
      <c r="B78">
        <v>187.5</v>
      </c>
      <c r="C78">
        <v>93.943662280859101</v>
      </c>
      <c r="O78">
        <v>1</v>
      </c>
      <c r="P78">
        <v>185</v>
      </c>
      <c r="Q78">
        <v>88.855000000000004</v>
      </c>
    </row>
    <row r="79" spans="1:17" x14ac:dyDescent="0.25">
      <c r="A79" s="138">
        <f t="shared" si="6"/>
        <v>76</v>
      </c>
      <c r="B79">
        <v>190</v>
      </c>
      <c r="C79">
        <v>94.165913206331197</v>
      </c>
      <c r="O79">
        <v>1</v>
      </c>
      <c r="P79">
        <v>187.5</v>
      </c>
      <c r="Q79">
        <v>89.069000000000003</v>
      </c>
    </row>
    <row r="80" spans="1:17" x14ac:dyDescent="0.25">
      <c r="A80" s="138">
        <f t="shared" si="6"/>
        <v>77</v>
      </c>
      <c r="B80">
        <v>192.5</v>
      </c>
      <c r="C80">
        <v>94.380008134538301</v>
      </c>
      <c r="O80">
        <v>1</v>
      </c>
      <c r="P80">
        <v>190</v>
      </c>
      <c r="Q80">
        <v>89.275000000000006</v>
      </c>
    </row>
    <row r="81" spans="1:17" x14ac:dyDescent="0.25">
      <c r="A81" s="138">
        <f t="shared" si="6"/>
        <v>78</v>
      </c>
      <c r="B81">
        <v>195</v>
      </c>
      <c r="C81">
        <v>94.586246368132294</v>
      </c>
      <c r="O81">
        <v>1</v>
      </c>
      <c r="P81">
        <v>192.5</v>
      </c>
      <c r="Q81">
        <v>89.475999999999999</v>
      </c>
    </row>
    <row r="82" spans="1:17" x14ac:dyDescent="0.25">
      <c r="A82" s="138">
        <f t="shared" si="6"/>
        <v>79</v>
      </c>
      <c r="B82">
        <v>197.5</v>
      </c>
      <c r="C82">
        <v>94.784916226181593</v>
      </c>
      <c r="O82">
        <v>1</v>
      </c>
      <c r="P82">
        <v>195</v>
      </c>
      <c r="Q82">
        <v>89.67</v>
      </c>
    </row>
    <row r="83" spans="1:17" x14ac:dyDescent="0.25">
      <c r="A83" s="138">
        <f t="shared" si="6"/>
        <v>80</v>
      </c>
      <c r="B83">
        <v>200</v>
      </c>
      <c r="C83">
        <v>94.9762954472383</v>
      </c>
      <c r="O83">
        <v>1</v>
      </c>
      <c r="P83">
        <v>197.5</v>
      </c>
      <c r="Q83">
        <v>89.858000000000004</v>
      </c>
    </row>
    <row r="84" spans="1:17" x14ac:dyDescent="0.25">
      <c r="A84" s="138">
        <f t="shared" si="6"/>
        <v>81</v>
      </c>
      <c r="B84">
        <v>202.5</v>
      </c>
      <c r="C84">
        <v>95.160651577614004</v>
      </c>
      <c r="O84">
        <v>1</v>
      </c>
      <c r="P84">
        <v>200</v>
      </c>
      <c r="Q84">
        <v>90.040999999999997</v>
      </c>
    </row>
    <row r="85" spans="1:17" x14ac:dyDescent="0.25">
      <c r="A85" s="138">
        <f t="shared" si="6"/>
        <v>82</v>
      </c>
      <c r="B85">
        <v>205</v>
      </c>
      <c r="C85">
        <v>95.338242345406996</v>
      </c>
      <c r="O85">
        <v>1</v>
      </c>
      <c r="P85">
        <v>202.5</v>
      </c>
      <c r="Q85">
        <v>90.218000000000004</v>
      </c>
    </row>
    <row r="86" spans="1:17" x14ac:dyDescent="0.25">
      <c r="A86" s="138">
        <f t="shared" si="6"/>
        <v>83</v>
      </c>
      <c r="B86">
        <v>207.5</v>
      </c>
      <c r="C86">
        <v>95.509316020803993</v>
      </c>
      <c r="O86">
        <v>1</v>
      </c>
      <c r="P86">
        <v>205</v>
      </c>
      <c r="Q86">
        <v>90.39</v>
      </c>
    </row>
    <row r="87" spans="1:17" x14ac:dyDescent="0.25">
      <c r="A87" s="138">
        <f t="shared" si="6"/>
        <v>84</v>
      </c>
      <c r="B87">
        <v>210</v>
      </c>
      <c r="C87">
        <v>95.674111763159004</v>
      </c>
      <c r="O87">
        <v>1</v>
      </c>
      <c r="P87">
        <v>207.5</v>
      </c>
      <c r="Q87">
        <v>90.557000000000002</v>
      </c>
    </row>
    <row r="88" spans="1:17" x14ac:dyDescent="0.25">
      <c r="A88" s="138">
        <f t="shared" si="6"/>
        <v>85</v>
      </c>
      <c r="B88">
        <v>212.5</v>
      </c>
      <c r="C88">
        <v>95.832859955335707</v>
      </c>
      <c r="O88">
        <v>1</v>
      </c>
      <c r="P88">
        <v>210</v>
      </c>
      <c r="Q88">
        <v>90.718999999999994</v>
      </c>
    </row>
    <row r="89" spans="1:17" x14ac:dyDescent="0.25">
      <c r="A89" s="138">
        <f t="shared" si="6"/>
        <v>86</v>
      </c>
      <c r="B89">
        <v>215</v>
      </c>
      <c r="C89">
        <v>95.985782525781204</v>
      </c>
      <c r="O89">
        <v>1</v>
      </c>
      <c r="P89">
        <v>212.5</v>
      </c>
      <c r="Q89">
        <v>90.876999999999995</v>
      </c>
    </row>
    <row r="90" spans="1:17" x14ac:dyDescent="0.25">
      <c r="A90" s="138">
        <f t="shared" si="6"/>
        <v>87</v>
      </c>
      <c r="B90">
        <v>217.5</v>
      </c>
      <c r="C90">
        <v>96.133093258779198</v>
      </c>
      <c r="O90">
        <v>1</v>
      </c>
      <c r="P90">
        <v>215</v>
      </c>
      <c r="Q90">
        <v>91.03</v>
      </c>
    </row>
    <row r="91" spans="1:17" x14ac:dyDescent="0.25">
      <c r="A91" s="138">
        <f t="shared" si="6"/>
        <v>88</v>
      </c>
      <c r="B91">
        <v>220</v>
      </c>
      <c r="C91">
        <v>96.274998093318501</v>
      </c>
      <c r="O91">
        <v>1</v>
      </c>
      <c r="P91">
        <v>217.5</v>
      </c>
      <c r="Q91">
        <v>91.179000000000002</v>
      </c>
    </row>
    <row r="92" spans="1:17" x14ac:dyDescent="0.25">
      <c r="A92" s="138">
        <f t="shared" si="6"/>
        <v>89</v>
      </c>
      <c r="B92">
        <v>222.5</v>
      </c>
      <c r="C92">
        <v>96.4116954109939</v>
      </c>
      <c r="O92">
        <v>1</v>
      </c>
      <c r="P92">
        <v>220</v>
      </c>
      <c r="Q92">
        <v>91.322999999999993</v>
      </c>
    </row>
    <row r="93" spans="1:17" x14ac:dyDescent="0.25">
      <c r="A93" s="138">
        <f t="shared" si="6"/>
        <v>90</v>
      </c>
      <c r="B93">
        <v>225</v>
      </c>
      <c r="C93">
        <v>96.543376313341895</v>
      </c>
      <c r="O93">
        <v>1</v>
      </c>
      <c r="P93">
        <v>222.5</v>
      </c>
      <c r="Q93">
        <v>91.463999999999999</v>
      </c>
    </row>
    <row r="94" spans="1:17" x14ac:dyDescent="0.25">
      <c r="A94" s="138">
        <f t="shared" si="6"/>
        <v>91</v>
      </c>
      <c r="B94">
        <v>227.5</v>
      </c>
      <c r="C94">
        <v>96.670224888998106</v>
      </c>
      <c r="O94">
        <v>1</v>
      </c>
      <c r="P94">
        <v>225</v>
      </c>
      <c r="Q94">
        <v>91.600999999999999</v>
      </c>
    </row>
    <row r="95" spans="1:17" x14ac:dyDescent="0.25">
      <c r="A95" s="138">
        <f t="shared" si="6"/>
        <v>92</v>
      </c>
      <c r="B95">
        <v>230</v>
      </c>
      <c r="C95">
        <v>96.7924184710524</v>
      </c>
      <c r="O95">
        <v>1</v>
      </c>
      <c r="P95">
        <v>227.5</v>
      </c>
      <c r="Q95">
        <v>91.733999999999995</v>
      </c>
    </row>
    <row r="96" spans="1:17" x14ac:dyDescent="0.25">
      <c r="A96" s="138">
        <f t="shared" si="6"/>
        <v>93</v>
      </c>
      <c r="B96">
        <v>232.5</v>
      </c>
      <c r="C96">
        <v>96.910127884957902</v>
      </c>
      <c r="O96">
        <v>1</v>
      </c>
      <c r="P96">
        <v>230</v>
      </c>
      <c r="Q96">
        <v>91.864000000000004</v>
      </c>
    </row>
    <row r="97" spans="1:17" x14ac:dyDescent="0.25">
      <c r="A97" s="138">
        <f t="shared" si="6"/>
        <v>94</v>
      </c>
      <c r="B97">
        <v>235</v>
      </c>
      <c r="C97">
        <v>97.023517687343997</v>
      </c>
      <c r="O97">
        <v>1</v>
      </c>
      <c r="P97">
        <v>232.5</v>
      </c>
      <c r="Q97">
        <v>91.99</v>
      </c>
    </row>
    <row r="98" spans="1:17" x14ac:dyDescent="0.25">
      <c r="A98" s="138">
        <f t="shared" si="6"/>
        <v>95</v>
      </c>
      <c r="B98">
        <v>237.5</v>
      </c>
      <c r="C98">
        <v>97.132746396064405</v>
      </c>
      <c r="O98">
        <v>1</v>
      </c>
      <c r="P98">
        <v>235</v>
      </c>
      <c r="Q98">
        <v>92.114000000000004</v>
      </c>
    </row>
    <row r="99" spans="1:17" x14ac:dyDescent="0.25">
      <c r="A99" s="138">
        <f t="shared" si="6"/>
        <v>96</v>
      </c>
      <c r="B99">
        <v>240</v>
      </c>
      <c r="C99">
        <v>97.237966711804305</v>
      </c>
      <c r="O99">
        <v>1</v>
      </c>
      <c r="P99">
        <v>237.5</v>
      </c>
      <c r="Q99">
        <v>92.233999999999995</v>
      </c>
    </row>
    <row r="100" spans="1:17" x14ac:dyDescent="0.25">
      <c r="A100" s="138">
        <f t="shared" si="6"/>
        <v>97</v>
      </c>
      <c r="B100">
        <v>242.5</v>
      </c>
      <c r="C100">
        <v>97.339325731553799</v>
      </c>
      <c r="O100">
        <v>1</v>
      </c>
      <c r="P100">
        <v>240</v>
      </c>
      <c r="Q100">
        <v>92.35</v>
      </c>
    </row>
    <row r="101" spans="1:17" x14ac:dyDescent="0.25">
      <c r="A101" s="138">
        <f t="shared" si="6"/>
        <v>98</v>
      </c>
      <c r="B101">
        <v>245</v>
      </c>
      <c r="C101">
        <v>97.436965154248199</v>
      </c>
      <c r="O101">
        <v>1</v>
      </c>
      <c r="P101">
        <v>242.5</v>
      </c>
      <c r="Q101">
        <v>92.463999999999999</v>
      </c>
    </row>
    <row r="102" spans="1:17" x14ac:dyDescent="0.25">
      <c r="A102" s="138">
        <f t="shared" si="6"/>
        <v>99</v>
      </c>
      <c r="B102">
        <v>247.5</v>
      </c>
      <c r="C102">
        <v>97.531021478862101</v>
      </c>
      <c r="O102">
        <v>1</v>
      </c>
      <c r="P102">
        <v>245</v>
      </c>
      <c r="Q102">
        <v>92.575999999999993</v>
      </c>
    </row>
    <row r="103" spans="1:17" x14ac:dyDescent="0.25">
      <c r="A103" s="138">
        <f t="shared" si="6"/>
        <v>100</v>
      </c>
      <c r="B103">
        <v>250</v>
      </c>
      <c r="C103">
        <v>97.621626195233304</v>
      </c>
      <c r="O103">
        <v>1</v>
      </c>
      <c r="P103">
        <v>247.5</v>
      </c>
      <c r="Q103">
        <v>92.683999999999997</v>
      </c>
    </row>
    <row r="104" spans="1:17" x14ac:dyDescent="0.25">
      <c r="A104" s="138">
        <f t="shared" si="6"/>
        <v>101</v>
      </c>
      <c r="B104">
        <v>252.5</v>
      </c>
      <c r="C104">
        <v>97.708905967884505</v>
      </c>
      <c r="O104">
        <v>1</v>
      </c>
      <c r="P104">
        <v>250</v>
      </c>
      <c r="Q104">
        <v>92.79</v>
      </c>
    </row>
    <row r="105" spans="1:17" x14ac:dyDescent="0.25">
      <c r="A105" s="138">
        <f t="shared" si="6"/>
        <v>102</v>
      </c>
      <c r="B105">
        <v>255</v>
      </c>
      <c r="C105">
        <v>97.792982813098902</v>
      </c>
      <c r="O105">
        <v>1</v>
      </c>
      <c r="P105">
        <v>252.5</v>
      </c>
      <c r="Q105">
        <v>92.893000000000001</v>
      </c>
    </row>
    <row r="106" spans="1:17" x14ac:dyDescent="0.25">
      <c r="A106" s="138">
        <f t="shared" si="6"/>
        <v>103</v>
      </c>
      <c r="B106">
        <v>257.5</v>
      </c>
      <c r="C106">
        <v>97.873974269498106</v>
      </c>
      <c r="O106">
        <v>1</v>
      </c>
      <c r="P106">
        <v>255</v>
      </c>
      <c r="Q106">
        <v>92.994</v>
      </c>
    </row>
    <row r="107" spans="1:17" x14ac:dyDescent="0.25">
      <c r="A107" s="138">
        <f t="shared" si="6"/>
        <v>104</v>
      </c>
      <c r="B107">
        <v>260</v>
      </c>
      <c r="C107">
        <v>97.951993562359704</v>
      </c>
      <c r="O107">
        <v>1</v>
      </c>
      <c r="P107">
        <v>257.5</v>
      </c>
      <c r="Q107">
        <v>93.093000000000004</v>
      </c>
    </row>
    <row r="108" spans="1:17" x14ac:dyDescent="0.25">
      <c r="A108" s="138">
        <f t="shared" si="6"/>
        <v>105</v>
      </c>
      <c r="B108">
        <v>262.5</v>
      </c>
      <c r="C108">
        <v>98.027149761905207</v>
      </c>
      <c r="O108">
        <v>1</v>
      </c>
      <c r="P108">
        <v>260</v>
      </c>
      <c r="Q108">
        <v>93.188999999999993</v>
      </c>
    </row>
    <row r="109" spans="1:17" x14ac:dyDescent="0.25">
      <c r="A109" s="138">
        <f t="shared" si="6"/>
        <v>106</v>
      </c>
      <c r="B109">
        <v>265</v>
      </c>
      <c r="C109">
        <v>98.099547935779398</v>
      </c>
      <c r="O109">
        <v>1</v>
      </c>
      <c r="P109">
        <v>262.5</v>
      </c>
      <c r="Q109">
        <v>93.283000000000001</v>
      </c>
    </row>
    <row r="110" spans="1:17" x14ac:dyDescent="0.25">
      <c r="A110" s="138">
        <f t="shared" si="6"/>
        <v>107</v>
      </c>
      <c r="B110">
        <v>267.5</v>
      </c>
      <c r="C110">
        <v>98.169289295933496</v>
      </c>
      <c r="O110">
        <v>1</v>
      </c>
      <c r="P110">
        <v>265</v>
      </c>
      <c r="Q110">
        <v>93.375</v>
      </c>
    </row>
    <row r="111" spans="1:17" x14ac:dyDescent="0.25">
      <c r="A111" s="138">
        <f t="shared" si="6"/>
        <v>108</v>
      </c>
      <c r="B111">
        <v>270</v>
      </c>
      <c r="C111">
        <v>98.236471340118499</v>
      </c>
      <c r="O111">
        <v>1</v>
      </c>
      <c r="P111">
        <v>267.5</v>
      </c>
      <c r="Q111">
        <v>93.465000000000003</v>
      </c>
    </row>
    <row r="112" spans="1:17" x14ac:dyDescent="0.25">
      <c r="A112" s="138">
        <f t="shared" si="6"/>
        <v>109</v>
      </c>
      <c r="B112">
        <v>272.5</v>
      </c>
      <c r="C112">
        <v>98.301187988186697</v>
      </c>
      <c r="O112">
        <v>1</v>
      </c>
      <c r="P112">
        <v>270</v>
      </c>
      <c r="Q112">
        <v>93.552999999999997</v>
      </c>
    </row>
    <row r="113" spans="1:17" x14ac:dyDescent="0.25">
      <c r="A113" s="138">
        <f t="shared" si="6"/>
        <v>110</v>
      </c>
      <c r="B113">
        <v>275</v>
      </c>
      <c r="C113">
        <v>98.363529713389994</v>
      </c>
      <c r="O113">
        <v>1</v>
      </c>
      <c r="P113">
        <v>272.5</v>
      </c>
      <c r="Q113">
        <v>93.638999999999996</v>
      </c>
    </row>
    <row r="114" spans="1:17" x14ac:dyDescent="0.25">
      <c r="A114" s="138">
        <f t="shared" si="6"/>
        <v>111</v>
      </c>
      <c r="B114">
        <v>277.5</v>
      </c>
      <c r="C114">
        <v>98.423583668861099</v>
      </c>
      <c r="O114">
        <v>1</v>
      </c>
      <c r="P114">
        <v>275</v>
      </c>
      <c r="Q114">
        <v>93.722999999999999</v>
      </c>
    </row>
    <row r="115" spans="1:17" x14ac:dyDescent="0.25">
      <c r="A115" s="138">
        <f t="shared" si="6"/>
        <v>112</v>
      </c>
      <c r="B115">
        <v>280</v>
      </c>
      <c r="C115">
        <v>98.481433809452597</v>
      </c>
      <c r="O115">
        <v>1</v>
      </c>
      <c r="P115">
        <v>277.5</v>
      </c>
      <c r="Q115">
        <v>93.805999999999997</v>
      </c>
    </row>
    <row r="116" spans="1:17" x14ac:dyDescent="0.25">
      <c r="A116" s="138">
        <f t="shared" si="6"/>
        <v>113</v>
      </c>
      <c r="B116">
        <v>282.5</v>
      </c>
      <c r="C116">
        <v>98.537161009104906</v>
      </c>
      <c r="O116">
        <v>1</v>
      </c>
      <c r="P116">
        <v>280</v>
      </c>
      <c r="Q116">
        <v>93.887</v>
      </c>
    </row>
    <row r="117" spans="1:17" x14ac:dyDescent="0.25">
      <c r="A117" s="138">
        <f t="shared" si="6"/>
        <v>114</v>
      </c>
      <c r="B117">
        <v>285</v>
      </c>
      <c r="C117">
        <v>98.5908431739077</v>
      </c>
      <c r="O117">
        <v>1</v>
      </c>
      <c r="P117">
        <v>282.5</v>
      </c>
      <c r="Q117">
        <v>93.965999999999994</v>
      </c>
    </row>
    <row r="118" spans="1:17" x14ac:dyDescent="0.25">
      <c r="A118" s="138">
        <f t="shared" si="6"/>
        <v>115</v>
      </c>
      <c r="B118">
        <v>287.5</v>
      </c>
      <c r="C118">
        <v>98.642555351011197</v>
      </c>
      <c r="O118">
        <v>1</v>
      </c>
      <c r="P118">
        <v>285</v>
      </c>
      <c r="Q118">
        <v>94.043000000000006</v>
      </c>
    </row>
    <row r="119" spans="1:17" x14ac:dyDescent="0.25">
      <c r="A119" s="138">
        <f t="shared" si="6"/>
        <v>116</v>
      </c>
      <c r="B119">
        <v>290</v>
      </c>
      <c r="C119">
        <v>98.692369833542102</v>
      </c>
      <c r="O119">
        <v>1</v>
      </c>
      <c r="P119">
        <v>287.5</v>
      </c>
      <c r="Q119">
        <v>94.119</v>
      </c>
    </row>
    <row r="120" spans="1:17" x14ac:dyDescent="0.25">
      <c r="A120" s="138">
        <f t="shared" si="6"/>
        <v>117</v>
      </c>
      <c r="B120">
        <v>292.5</v>
      </c>
      <c r="C120">
        <v>98.740356261668296</v>
      </c>
      <c r="O120">
        <v>1</v>
      </c>
      <c r="P120">
        <v>290</v>
      </c>
      <c r="Q120">
        <v>94.194000000000003</v>
      </c>
    </row>
    <row r="121" spans="1:17" x14ac:dyDescent="0.25">
      <c r="A121" s="138">
        <f t="shared" si="6"/>
        <v>118</v>
      </c>
      <c r="B121">
        <v>295</v>
      </c>
      <c r="C121">
        <v>98.786581719954896</v>
      </c>
      <c r="O121">
        <v>1</v>
      </c>
      <c r="P121">
        <v>292.5</v>
      </c>
      <c r="Q121">
        <v>94.266999999999996</v>
      </c>
    </row>
    <row r="122" spans="1:17" x14ac:dyDescent="0.25">
      <c r="A122" s="138">
        <f t="shared" si="6"/>
        <v>119</v>
      </c>
      <c r="B122">
        <v>297.5</v>
      </c>
      <c r="C122">
        <v>98.831110831148393</v>
      </c>
      <c r="O122">
        <v>1</v>
      </c>
      <c r="P122">
        <v>295</v>
      </c>
      <c r="Q122">
        <v>94.337999999999994</v>
      </c>
    </row>
    <row r="123" spans="1:17" x14ac:dyDescent="0.25">
      <c r="A123" s="138">
        <f t="shared" si="6"/>
        <v>120</v>
      </c>
      <c r="B123">
        <v>300</v>
      </c>
      <c r="C123">
        <v>98.874005846518301</v>
      </c>
      <c r="O123">
        <v>1</v>
      </c>
      <c r="P123">
        <v>297.5</v>
      </c>
      <c r="Q123">
        <v>94.409000000000006</v>
      </c>
    </row>
    <row r="124" spans="1:17" x14ac:dyDescent="0.25">
      <c r="A124" s="138">
        <f t="shared" si="6"/>
        <v>121</v>
      </c>
      <c r="B124">
        <v>302.5</v>
      </c>
      <c r="C124">
        <v>98.915326732883798</v>
      </c>
      <c r="O124">
        <v>1</v>
      </c>
      <c r="P124">
        <v>300</v>
      </c>
      <c r="Q124">
        <v>94.477000000000004</v>
      </c>
    </row>
    <row r="125" spans="1:17" x14ac:dyDescent="0.25">
      <c r="A125" s="138">
        <f t="shared" si="6"/>
        <v>122</v>
      </c>
      <c r="B125">
        <v>305</v>
      </c>
      <c r="C125">
        <v>98.955131256447004</v>
      </c>
      <c r="O125">
        <v>1</v>
      </c>
      <c r="P125">
        <v>302.5</v>
      </c>
      <c r="Q125">
        <v>94.545000000000002</v>
      </c>
    </row>
    <row r="126" spans="1:17" x14ac:dyDescent="0.25">
      <c r="A126" s="138">
        <f t="shared" si="6"/>
        <v>123</v>
      </c>
      <c r="B126">
        <v>307.5</v>
      </c>
      <c r="C126">
        <v>98.993475063548999</v>
      </c>
      <c r="O126">
        <v>1</v>
      </c>
      <c r="P126">
        <v>305</v>
      </c>
      <c r="Q126">
        <v>94.611000000000004</v>
      </c>
    </row>
    <row r="127" spans="1:17" x14ac:dyDescent="0.25">
      <c r="A127" s="138">
        <f t="shared" si="6"/>
        <v>124</v>
      </c>
      <c r="B127">
        <v>310</v>
      </c>
      <c r="C127">
        <v>99.030411758463899</v>
      </c>
      <c r="O127">
        <v>1</v>
      </c>
      <c r="P127">
        <v>307.5</v>
      </c>
      <c r="Q127">
        <v>94.677000000000007</v>
      </c>
    </row>
    <row r="128" spans="1:17" x14ac:dyDescent="0.25">
      <c r="A128" s="138">
        <f t="shared" si="6"/>
        <v>125</v>
      </c>
      <c r="B128">
        <v>312.5</v>
      </c>
      <c r="C128">
        <v>99.065992978335998</v>
      </c>
      <c r="O128">
        <v>1</v>
      </c>
      <c r="P128">
        <v>310</v>
      </c>
      <c r="Q128">
        <v>94.741</v>
      </c>
    </row>
    <row r="129" spans="1:17" x14ac:dyDescent="0.25">
      <c r="A129" s="138">
        <f t="shared" si="6"/>
        <v>126</v>
      </c>
      <c r="B129">
        <v>315</v>
      </c>
      <c r="C129">
        <v>99.1002684653687</v>
      </c>
      <c r="O129">
        <v>1</v>
      </c>
      <c r="P129">
        <v>312.5</v>
      </c>
      <c r="Q129">
        <v>94.804000000000002</v>
      </c>
    </row>
    <row r="130" spans="1:17" x14ac:dyDescent="0.25">
      <c r="A130" s="138">
        <f t="shared" si="6"/>
        <v>127</v>
      </c>
      <c r="B130">
        <v>317.5</v>
      </c>
      <c r="C130">
        <v>99.133286136363594</v>
      </c>
      <c r="O130">
        <v>1</v>
      </c>
      <c r="P130">
        <v>315</v>
      </c>
      <c r="Q130">
        <v>94.864999999999995</v>
      </c>
    </row>
    <row r="131" spans="1:17" x14ac:dyDescent="0.25">
      <c r="A131" s="138">
        <f t="shared" si="6"/>
        <v>128</v>
      </c>
      <c r="B131">
        <v>320</v>
      </c>
      <c r="C131">
        <v>99.165092149707306</v>
      </c>
      <c r="O131">
        <v>1</v>
      </c>
      <c r="P131">
        <v>317.5</v>
      </c>
      <c r="Q131">
        <v>94.926000000000002</v>
      </c>
    </row>
    <row r="132" spans="1:17" x14ac:dyDescent="0.25">
      <c r="A132" s="138">
        <f t="shared" si="6"/>
        <v>129</v>
      </c>
      <c r="B132">
        <v>322.5</v>
      </c>
      <c r="C132">
        <v>99.195730969900694</v>
      </c>
      <c r="O132">
        <v>1</v>
      </c>
      <c r="P132">
        <v>320</v>
      </c>
      <c r="Q132">
        <v>94.986000000000004</v>
      </c>
    </row>
    <row r="133" spans="1:17" x14ac:dyDescent="0.25">
      <c r="A133" s="138">
        <f t="shared" si="6"/>
        <v>130</v>
      </c>
      <c r="B133">
        <v>325</v>
      </c>
      <c r="C133">
        <v>99.225245429720104</v>
      </c>
      <c r="O133">
        <v>1</v>
      </c>
      <c r="P133">
        <v>322.5</v>
      </c>
      <c r="Q133">
        <v>95.045000000000002</v>
      </c>
    </row>
    <row r="134" spans="1:17" x14ac:dyDescent="0.25">
      <c r="A134" s="138">
        <f t="shared" ref="A134:A197" si="9">A133+1</f>
        <v>131</v>
      </c>
      <c r="B134">
        <v>327.5</v>
      </c>
      <c r="C134">
        <v>99.253676790096605</v>
      </c>
      <c r="O134">
        <v>1</v>
      </c>
      <c r="P134">
        <v>325</v>
      </c>
      <c r="Q134">
        <v>95.102000000000004</v>
      </c>
    </row>
    <row r="135" spans="1:17" x14ac:dyDescent="0.25">
      <c r="A135" s="138">
        <f t="shared" si="9"/>
        <v>132</v>
      </c>
      <c r="B135">
        <v>330</v>
      </c>
      <c r="C135">
        <v>99.281064797798606</v>
      </c>
      <c r="O135">
        <v>1</v>
      </c>
      <c r="P135">
        <v>327.5</v>
      </c>
      <c r="Q135">
        <v>95.159000000000006</v>
      </c>
    </row>
    <row r="136" spans="1:17" x14ac:dyDescent="0.25">
      <c r="A136" s="138">
        <f t="shared" si="9"/>
        <v>133</v>
      </c>
      <c r="B136">
        <v>332.5</v>
      </c>
      <c r="C136">
        <v>99.307447740997901</v>
      </c>
      <c r="O136">
        <v>1</v>
      </c>
      <c r="P136">
        <v>330</v>
      </c>
      <c r="Q136">
        <v>95.215000000000003</v>
      </c>
    </row>
    <row r="137" spans="1:17" x14ac:dyDescent="0.25">
      <c r="A137" s="138">
        <f t="shared" si="9"/>
        <v>134</v>
      </c>
      <c r="B137">
        <v>335</v>
      </c>
      <c r="C137">
        <v>99.332862502795393</v>
      </c>
      <c r="O137">
        <v>1</v>
      </c>
      <c r="P137">
        <v>332.5</v>
      </c>
      <c r="Q137">
        <v>95.27</v>
      </c>
    </row>
    <row r="138" spans="1:17" x14ac:dyDescent="0.25">
      <c r="A138" s="138">
        <f t="shared" si="9"/>
        <v>135</v>
      </c>
      <c r="B138">
        <v>337.5</v>
      </c>
      <c r="C138">
        <v>99.357344612783805</v>
      </c>
      <c r="O138">
        <v>1</v>
      </c>
      <c r="P138">
        <v>335</v>
      </c>
      <c r="Q138">
        <v>95.323999999999998</v>
      </c>
    </row>
    <row r="139" spans="1:17" x14ac:dyDescent="0.25">
      <c r="A139" s="138">
        <f t="shared" si="9"/>
        <v>136</v>
      </c>
      <c r="B139">
        <v>340</v>
      </c>
      <c r="C139">
        <v>99.380928296717499</v>
      </c>
      <c r="O139">
        <v>1</v>
      </c>
      <c r="P139">
        <v>337.5</v>
      </c>
      <c r="Q139">
        <v>95.376999999999995</v>
      </c>
    </row>
    <row r="140" spans="1:17" x14ac:dyDescent="0.25">
      <c r="A140" s="138">
        <f t="shared" si="9"/>
        <v>137</v>
      </c>
      <c r="B140">
        <v>342.5</v>
      </c>
      <c r="C140">
        <v>99.403646524360198</v>
      </c>
      <c r="O140">
        <v>1</v>
      </c>
      <c r="P140">
        <v>340</v>
      </c>
      <c r="Q140">
        <v>95.43</v>
      </c>
    </row>
    <row r="141" spans="1:17" x14ac:dyDescent="0.25">
      <c r="A141" s="138">
        <f t="shared" si="9"/>
        <v>138</v>
      </c>
      <c r="B141">
        <v>345</v>
      </c>
      <c r="C141">
        <v>99.425531055575505</v>
      </c>
      <c r="O141">
        <v>1</v>
      </c>
      <c r="P141">
        <v>342.5</v>
      </c>
      <c r="Q141">
        <v>95.480999999999995</v>
      </c>
    </row>
    <row r="142" spans="1:17" x14ac:dyDescent="0.25">
      <c r="A142" s="138">
        <f t="shared" si="9"/>
        <v>139</v>
      </c>
      <c r="B142">
        <v>347.5</v>
      </c>
      <c r="C142">
        <v>99.446612484727893</v>
      </c>
      <c r="O142">
        <v>1</v>
      </c>
      <c r="P142">
        <v>345</v>
      </c>
      <c r="Q142">
        <v>95.531999999999996</v>
      </c>
    </row>
    <row r="143" spans="1:17" x14ac:dyDescent="0.25">
      <c r="A143" s="138">
        <f t="shared" si="9"/>
        <v>140</v>
      </c>
      <c r="B143">
        <v>350</v>
      </c>
      <c r="C143">
        <v>99.466920283452694</v>
      </c>
      <c r="O143">
        <v>1</v>
      </c>
      <c r="P143">
        <v>347.5</v>
      </c>
      <c r="Q143">
        <v>95.581999999999994</v>
      </c>
    </row>
    <row r="144" spans="1:17" x14ac:dyDescent="0.25">
      <c r="A144" s="138">
        <f t="shared" si="9"/>
        <v>141</v>
      </c>
      <c r="B144">
        <v>352.5</v>
      </c>
      <c r="C144">
        <v>99.486482841857395</v>
      </c>
      <c r="O144">
        <v>1</v>
      </c>
      <c r="P144">
        <v>350</v>
      </c>
      <c r="Q144">
        <v>95.631</v>
      </c>
    </row>
    <row r="145" spans="1:17" x14ac:dyDescent="0.25">
      <c r="A145" s="138">
        <f t="shared" si="9"/>
        <v>142</v>
      </c>
      <c r="B145">
        <v>355</v>
      </c>
      <c r="C145">
        <v>99.505327508210598</v>
      </c>
      <c r="O145">
        <v>1</v>
      </c>
      <c r="P145">
        <v>352.5</v>
      </c>
      <c r="Q145">
        <v>95.68</v>
      </c>
    </row>
    <row r="146" spans="1:17" x14ac:dyDescent="0.25">
      <c r="A146" s="138">
        <f t="shared" si="9"/>
        <v>143</v>
      </c>
      <c r="B146">
        <v>357.5</v>
      </c>
      <c r="C146">
        <v>99.523480627174706</v>
      </c>
      <c r="O146">
        <v>1</v>
      </c>
      <c r="P146">
        <v>355</v>
      </c>
      <c r="Q146">
        <v>95.727999999999994</v>
      </c>
    </row>
    <row r="147" spans="1:17" x14ac:dyDescent="0.25">
      <c r="A147" s="138">
        <f t="shared" si="9"/>
        <v>144</v>
      </c>
      <c r="B147">
        <v>360</v>
      </c>
      <c r="C147">
        <v>99.540967576635396</v>
      </c>
      <c r="O147">
        <v>1</v>
      </c>
      <c r="P147">
        <v>357.5</v>
      </c>
      <c r="Q147">
        <v>95.775000000000006</v>
      </c>
    </row>
    <row r="148" spans="1:17" x14ac:dyDescent="0.25">
      <c r="A148" s="138">
        <f t="shared" si="9"/>
        <v>145</v>
      </c>
      <c r="B148">
        <v>362.5</v>
      </c>
      <c r="C148">
        <v>99.557812803180198</v>
      </c>
      <c r="O148">
        <v>1</v>
      </c>
      <c r="P148">
        <v>360</v>
      </c>
      <c r="Q148">
        <v>95.822000000000003</v>
      </c>
    </row>
    <row r="149" spans="1:17" x14ac:dyDescent="0.25">
      <c r="A149" s="138">
        <f t="shared" si="9"/>
        <v>146</v>
      </c>
      <c r="B149">
        <v>365</v>
      </c>
      <c r="C149">
        <v>99.574039856273799</v>
      </c>
      <c r="O149">
        <v>1</v>
      </c>
      <c r="P149">
        <v>362.5</v>
      </c>
      <c r="Q149">
        <v>95.867000000000004</v>
      </c>
    </row>
    <row r="150" spans="1:17" x14ac:dyDescent="0.25">
      <c r="A150" s="138">
        <f t="shared" si="9"/>
        <v>147</v>
      </c>
      <c r="B150">
        <v>367.5</v>
      </c>
      <c r="C150">
        <v>99.589671421180498</v>
      </c>
      <c r="O150">
        <v>1</v>
      </c>
      <c r="P150">
        <v>365</v>
      </c>
      <c r="Q150">
        <v>95.912999999999997</v>
      </c>
    </row>
    <row r="151" spans="1:17" x14ac:dyDescent="0.25">
      <c r="A151" s="138">
        <f t="shared" si="9"/>
        <v>148</v>
      </c>
      <c r="B151">
        <v>370</v>
      </c>
      <c r="C151">
        <v>99.6047293506778</v>
      </c>
      <c r="O151">
        <v>1</v>
      </c>
      <c r="P151">
        <v>367.5</v>
      </c>
      <c r="Q151">
        <v>95.956999999999994</v>
      </c>
    </row>
    <row r="152" spans="1:17" x14ac:dyDescent="0.25">
      <c r="A152" s="138">
        <f t="shared" si="9"/>
        <v>149</v>
      </c>
      <c r="B152">
        <v>372.5</v>
      </c>
      <c r="C152">
        <v>99.619234695606295</v>
      </c>
      <c r="O152">
        <v>1</v>
      </c>
      <c r="P152">
        <v>370</v>
      </c>
      <c r="Q152">
        <v>96.001000000000005</v>
      </c>
    </row>
    <row r="153" spans="1:17" x14ac:dyDescent="0.25">
      <c r="A153" s="138">
        <f t="shared" si="9"/>
        <v>150</v>
      </c>
      <c r="B153">
        <v>375</v>
      </c>
      <c r="C153">
        <v>99.633207734299006</v>
      </c>
      <c r="O153">
        <v>1</v>
      </c>
      <c r="P153">
        <v>372.5</v>
      </c>
      <c r="Q153">
        <v>96.045000000000002</v>
      </c>
    </row>
    <row r="154" spans="1:17" x14ac:dyDescent="0.25">
      <c r="A154" s="138">
        <f t="shared" si="9"/>
        <v>151</v>
      </c>
      <c r="B154">
        <v>377.5</v>
      </c>
      <c r="C154">
        <v>99.646668000929495</v>
      </c>
      <c r="O154">
        <v>1</v>
      </c>
      <c r="P154">
        <v>375</v>
      </c>
      <c r="Q154">
        <v>96.087000000000003</v>
      </c>
    </row>
    <row r="155" spans="1:17" x14ac:dyDescent="0.25">
      <c r="A155" s="138">
        <f t="shared" si="9"/>
        <v>152</v>
      </c>
      <c r="B155">
        <v>380</v>
      </c>
      <c r="C155">
        <v>99.659634312821296</v>
      </c>
      <c r="O155">
        <v>1</v>
      </c>
      <c r="P155">
        <v>377.5</v>
      </c>
      <c r="Q155">
        <v>96.13</v>
      </c>
    </row>
    <row r="156" spans="1:17" x14ac:dyDescent="0.25">
      <c r="A156" s="138">
        <f t="shared" si="9"/>
        <v>153</v>
      </c>
      <c r="B156">
        <v>382.5</v>
      </c>
      <c r="C156">
        <v>99.672124796753707</v>
      </c>
      <c r="O156">
        <v>1</v>
      </c>
      <c r="P156">
        <v>380</v>
      </c>
      <c r="Q156">
        <v>96.171000000000006</v>
      </c>
    </row>
    <row r="157" spans="1:17" x14ac:dyDescent="0.25">
      <c r="A157" s="138">
        <f t="shared" si="9"/>
        <v>154</v>
      </c>
      <c r="B157">
        <v>385</v>
      </c>
      <c r="C157">
        <v>99.684156914303401</v>
      </c>
      <c r="O157">
        <v>1</v>
      </c>
      <c r="P157">
        <v>382.5</v>
      </c>
      <c r="Q157">
        <v>96.212999999999994</v>
      </c>
    </row>
    <row r="158" spans="1:17" x14ac:dyDescent="0.25">
      <c r="A158" s="138">
        <f t="shared" si="9"/>
        <v>155</v>
      </c>
      <c r="B158">
        <v>387.5</v>
      </c>
      <c r="C158">
        <v>99.695747486254803</v>
      </c>
      <c r="O158">
        <v>1</v>
      </c>
      <c r="P158">
        <v>385</v>
      </c>
      <c r="Q158">
        <v>96.253</v>
      </c>
    </row>
    <row r="159" spans="1:17" x14ac:dyDescent="0.25">
      <c r="A159" s="138">
        <f t="shared" si="9"/>
        <v>156</v>
      </c>
      <c r="B159">
        <v>390</v>
      </c>
      <c r="C159">
        <v>99.706912716116307</v>
      </c>
      <c r="O159">
        <v>1</v>
      </c>
      <c r="P159">
        <v>387.5</v>
      </c>
      <c r="Q159">
        <v>96.293000000000006</v>
      </c>
    </row>
    <row r="160" spans="1:17" x14ac:dyDescent="0.25">
      <c r="A160" s="138">
        <f t="shared" si="9"/>
        <v>157</v>
      </c>
      <c r="B160">
        <v>392.5</v>
      </c>
      <c r="C160">
        <v>99.717668212771898</v>
      </c>
      <c r="O160">
        <v>1</v>
      </c>
      <c r="P160">
        <v>390</v>
      </c>
      <c r="Q160">
        <v>96.332999999999998</v>
      </c>
    </row>
    <row r="161" spans="1:17" x14ac:dyDescent="0.25">
      <c r="A161" s="138">
        <f t="shared" si="9"/>
        <v>158</v>
      </c>
      <c r="B161">
        <v>395</v>
      </c>
      <c r="C161">
        <v>99.7280290123025</v>
      </c>
      <c r="O161">
        <v>1</v>
      </c>
      <c r="P161">
        <v>392.5</v>
      </c>
      <c r="Q161">
        <v>96.372</v>
      </c>
    </row>
    <row r="162" spans="1:17" x14ac:dyDescent="0.25">
      <c r="A162" s="138">
        <f t="shared" si="9"/>
        <v>159</v>
      </c>
      <c r="B162">
        <v>397.5</v>
      </c>
      <c r="C162">
        <v>99.738009599006304</v>
      </c>
      <c r="O162">
        <v>1</v>
      </c>
      <c r="P162">
        <v>395</v>
      </c>
      <c r="Q162">
        <v>96.41</v>
      </c>
    </row>
    <row r="163" spans="1:17" x14ac:dyDescent="0.25">
      <c r="A163" s="138">
        <f t="shared" si="9"/>
        <v>160</v>
      </c>
      <c r="B163">
        <v>400</v>
      </c>
      <c r="C163">
        <v>99.747623925647602</v>
      </c>
      <c r="O163">
        <v>1</v>
      </c>
      <c r="P163">
        <v>397.5</v>
      </c>
      <c r="Q163">
        <v>96.448999999999998</v>
      </c>
    </row>
    <row r="164" spans="1:17" x14ac:dyDescent="0.25">
      <c r="A164" s="138">
        <f t="shared" si="9"/>
        <v>161</v>
      </c>
      <c r="B164">
        <v>402.5</v>
      </c>
      <c r="C164">
        <v>99.756885432962605</v>
      </c>
      <c r="O164">
        <v>1</v>
      </c>
      <c r="P164">
        <v>400</v>
      </c>
      <c r="Q164">
        <v>96.486000000000004</v>
      </c>
    </row>
    <row r="165" spans="1:17" x14ac:dyDescent="0.25">
      <c r="A165" s="138">
        <f t="shared" si="9"/>
        <v>162</v>
      </c>
      <c r="B165">
        <v>405</v>
      </c>
      <c r="C165">
        <v>99.765807068449504</v>
      </c>
      <c r="O165">
        <v>1</v>
      </c>
      <c r="P165">
        <v>402.5</v>
      </c>
      <c r="Q165">
        <v>96.522999999999996</v>
      </c>
    </row>
    <row r="166" spans="1:17" x14ac:dyDescent="0.25">
      <c r="A166" s="138">
        <f t="shared" si="9"/>
        <v>163</v>
      </c>
      <c r="B166">
        <v>407.5</v>
      </c>
      <c r="C166">
        <v>99.774401304468995</v>
      </c>
      <c r="O166">
        <v>1</v>
      </c>
      <c r="P166">
        <v>405</v>
      </c>
      <c r="Q166">
        <v>96.56</v>
      </c>
    </row>
    <row r="167" spans="1:17" x14ac:dyDescent="0.25">
      <c r="A167" s="138">
        <f t="shared" si="9"/>
        <v>164</v>
      </c>
      <c r="B167">
        <v>410</v>
      </c>
      <c r="C167">
        <v>99.782680155680396</v>
      </c>
      <c r="O167">
        <v>1</v>
      </c>
      <c r="P167">
        <v>407.5</v>
      </c>
      <c r="Q167">
        <v>96.596000000000004</v>
      </c>
    </row>
    <row r="168" spans="1:17" x14ac:dyDescent="0.25">
      <c r="A168" s="138">
        <f t="shared" si="9"/>
        <v>165</v>
      </c>
      <c r="B168">
        <v>412.5</v>
      </c>
      <c r="C168">
        <v>99.790655195838198</v>
      </c>
      <c r="O168">
        <v>1</v>
      </c>
      <c r="P168">
        <v>410</v>
      </c>
      <c r="Q168">
        <v>96.632000000000005</v>
      </c>
    </row>
    <row r="169" spans="1:17" x14ac:dyDescent="0.25">
      <c r="A169" s="138">
        <f t="shared" si="9"/>
        <v>166</v>
      </c>
      <c r="B169">
        <v>415</v>
      </c>
      <c r="C169">
        <v>99.798337573971907</v>
      </c>
      <c r="O169">
        <v>1</v>
      </c>
      <c r="P169">
        <v>412.5</v>
      </c>
      <c r="Q169">
        <v>96.668000000000006</v>
      </c>
    </row>
    <row r="170" spans="1:17" x14ac:dyDescent="0.25">
      <c r="A170" s="138">
        <f t="shared" si="9"/>
        <v>167</v>
      </c>
      <c r="B170">
        <v>417.5</v>
      </c>
      <c r="C170">
        <v>99.805738029972204</v>
      </c>
      <c r="O170">
        <v>1</v>
      </c>
      <c r="P170">
        <v>415</v>
      </c>
      <c r="Q170">
        <v>96.703000000000003</v>
      </c>
    </row>
    <row r="171" spans="1:17" x14ac:dyDescent="0.25">
      <c r="A171" s="138">
        <f t="shared" si="9"/>
        <v>168</v>
      </c>
      <c r="B171">
        <v>420</v>
      </c>
      <c r="C171">
        <v>99.812866909605603</v>
      </c>
      <c r="O171">
        <v>1</v>
      </c>
      <c r="P171">
        <v>417.5</v>
      </c>
      <c r="Q171">
        <v>96.736999999999995</v>
      </c>
    </row>
    <row r="172" spans="1:17" x14ac:dyDescent="0.25">
      <c r="A172" s="138">
        <f t="shared" si="9"/>
        <v>169</v>
      </c>
      <c r="B172">
        <v>422.5</v>
      </c>
      <c r="C172">
        <v>99.8197341789771</v>
      </c>
      <c r="O172">
        <v>1</v>
      </c>
      <c r="P172">
        <v>420</v>
      </c>
      <c r="Q172">
        <v>96.771000000000001</v>
      </c>
    </row>
    <row r="173" spans="1:17" x14ac:dyDescent="0.25">
      <c r="A173" s="138">
        <f t="shared" si="9"/>
        <v>170</v>
      </c>
      <c r="B173">
        <v>425</v>
      </c>
      <c r="C173">
        <v>99.826349438463495</v>
      </c>
      <c r="O173">
        <v>1</v>
      </c>
      <c r="P173">
        <v>422.5</v>
      </c>
      <c r="Q173">
        <v>96.805000000000007</v>
      </c>
    </row>
    <row r="174" spans="1:17" x14ac:dyDescent="0.25">
      <c r="A174" s="138">
        <f t="shared" si="9"/>
        <v>171</v>
      </c>
      <c r="B174">
        <v>427.5</v>
      </c>
      <c r="C174">
        <v>99.832721936133893</v>
      </c>
      <c r="O174">
        <v>1</v>
      </c>
      <c r="P174">
        <v>425</v>
      </c>
      <c r="Q174">
        <v>96.838999999999999</v>
      </c>
    </row>
    <row r="175" spans="1:17" x14ac:dyDescent="0.25">
      <c r="A175" s="138">
        <f t="shared" si="9"/>
        <v>172</v>
      </c>
      <c r="B175">
        <v>430</v>
      </c>
      <c r="C175">
        <v>99.838860580678698</v>
      </c>
      <c r="O175">
        <v>1</v>
      </c>
      <c r="P175">
        <v>427.5</v>
      </c>
      <c r="Q175">
        <v>96.872</v>
      </c>
    </row>
    <row r="176" spans="1:17" x14ac:dyDescent="0.25">
      <c r="A176" s="138">
        <f t="shared" si="9"/>
        <v>173</v>
      </c>
      <c r="B176">
        <v>432.5</v>
      </c>
      <c r="C176">
        <v>99.844773953864106</v>
      </c>
      <c r="O176">
        <v>1</v>
      </c>
      <c r="P176">
        <v>430</v>
      </c>
      <c r="Q176">
        <v>96.903999999999996</v>
      </c>
    </row>
    <row r="177" spans="1:17" x14ac:dyDescent="0.25">
      <c r="A177" s="138">
        <f t="shared" si="9"/>
        <v>174</v>
      </c>
      <c r="B177">
        <v>435</v>
      </c>
      <c r="C177">
        <v>99.850470322528906</v>
      </c>
      <c r="O177">
        <v>1</v>
      </c>
      <c r="P177">
        <v>432.5</v>
      </c>
      <c r="Q177">
        <v>96.936999999999998</v>
      </c>
    </row>
    <row r="178" spans="1:17" x14ac:dyDescent="0.25">
      <c r="A178" s="138">
        <f t="shared" si="9"/>
        <v>175</v>
      </c>
      <c r="B178">
        <v>437.5</v>
      </c>
      <c r="C178">
        <v>99.855957650141903</v>
      </c>
      <c r="O178">
        <v>1</v>
      </c>
      <c r="P178">
        <v>435</v>
      </c>
      <c r="Q178">
        <v>96.968999999999994</v>
      </c>
    </row>
    <row r="179" spans="1:17" x14ac:dyDescent="0.25">
      <c r="A179" s="138">
        <f t="shared" si="9"/>
        <v>176</v>
      </c>
      <c r="B179">
        <v>440</v>
      </c>
      <c r="C179">
        <v>99.861243607934099</v>
      </c>
      <c r="O179">
        <v>1</v>
      </c>
      <c r="P179">
        <v>437.5</v>
      </c>
      <c r="Q179">
        <v>97</v>
      </c>
    </row>
    <row r="180" spans="1:17" x14ac:dyDescent="0.25">
      <c r="A180" s="138">
        <f t="shared" si="9"/>
        <v>177</v>
      </c>
      <c r="B180">
        <v>442.5</v>
      </c>
      <c r="C180">
        <v>99.866335585624</v>
      </c>
      <c r="O180">
        <v>1</v>
      </c>
      <c r="P180">
        <v>440</v>
      </c>
      <c r="Q180">
        <v>97.031000000000006</v>
      </c>
    </row>
    <row r="181" spans="1:17" x14ac:dyDescent="0.25">
      <c r="A181" s="138">
        <f t="shared" si="9"/>
        <v>178</v>
      </c>
      <c r="B181">
        <v>445</v>
      </c>
      <c r="C181">
        <v>99.871240701747197</v>
      </c>
      <c r="O181">
        <v>1</v>
      </c>
      <c r="P181">
        <v>442.5</v>
      </c>
      <c r="Q181">
        <v>97.061999999999998</v>
      </c>
    </row>
    <row r="182" spans="1:17" x14ac:dyDescent="0.25">
      <c r="A182" s="138">
        <f t="shared" si="9"/>
        <v>179</v>
      </c>
      <c r="B182">
        <v>447.5</v>
      </c>
      <c r="C182">
        <v>99.875965813609099</v>
      </c>
      <c r="O182">
        <v>1</v>
      </c>
      <c r="P182">
        <v>445</v>
      </c>
      <c r="Q182">
        <v>97.093000000000004</v>
      </c>
    </row>
    <row r="183" spans="1:17" x14ac:dyDescent="0.25">
      <c r="A183" s="138">
        <f t="shared" si="9"/>
        <v>180</v>
      </c>
      <c r="B183">
        <v>450</v>
      </c>
      <c r="C183">
        <v>99.880517526870506</v>
      </c>
      <c r="O183">
        <v>1</v>
      </c>
      <c r="P183">
        <v>447.5</v>
      </c>
      <c r="Q183">
        <v>97.123000000000005</v>
      </c>
    </row>
    <row r="184" spans="1:17" x14ac:dyDescent="0.25">
      <c r="A184" s="138">
        <f t="shared" si="9"/>
        <v>181</v>
      </c>
      <c r="B184">
        <v>452.5</v>
      </c>
      <c r="C184">
        <v>99.884902204782904</v>
      </c>
      <c r="O184">
        <v>1</v>
      </c>
      <c r="P184">
        <v>450</v>
      </c>
      <c r="Q184">
        <v>97.153000000000006</v>
      </c>
    </row>
    <row r="185" spans="1:17" x14ac:dyDescent="0.25">
      <c r="A185" s="138">
        <f t="shared" si="9"/>
        <v>182</v>
      </c>
      <c r="B185">
        <v>455</v>
      </c>
      <c r="C185">
        <v>99.889125977083793</v>
      </c>
      <c r="O185">
        <v>1</v>
      </c>
      <c r="P185">
        <v>452.5</v>
      </c>
      <c r="Q185">
        <v>97.182000000000002</v>
      </c>
    </row>
    <row r="186" spans="1:17" x14ac:dyDescent="0.25">
      <c r="A186" s="138">
        <f t="shared" si="9"/>
        <v>183</v>
      </c>
      <c r="B186">
        <v>457.5</v>
      </c>
      <c r="C186">
        <v>99.893194748566302</v>
      </c>
      <c r="O186">
        <v>1</v>
      </c>
      <c r="P186">
        <v>455</v>
      </c>
      <c r="Q186">
        <v>97.212000000000003</v>
      </c>
    </row>
    <row r="187" spans="1:17" x14ac:dyDescent="0.25">
      <c r="A187" s="138">
        <f t="shared" si="9"/>
        <v>184</v>
      </c>
      <c r="B187">
        <v>460</v>
      </c>
      <c r="C187">
        <v>99.8971142073339</v>
      </c>
      <c r="O187">
        <v>1</v>
      </c>
      <c r="P187">
        <v>457.5</v>
      </c>
      <c r="Q187">
        <v>97.24</v>
      </c>
    </row>
    <row r="188" spans="1:17" x14ac:dyDescent="0.25">
      <c r="A188" s="138">
        <f t="shared" si="9"/>
        <v>185</v>
      </c>
      <c r="B188">
        <v>462.5</v>
      </c>
      <c r="C188">
        <v>99.900889832752199</v>
      </c>
      <c r="O188">
        <v>1</v>
      </c>
      <c r="P188">
        <v>460</v>
      </c>
      <c r="Q188">
        <v>97.269000000000005</v>
      </c>
    </row>
    <row r="189" spans="1:17" x14ac:dyDescent="0.25">
      <c r="A189" s="138">
        <f t="shared" si="9"/>
        <v>186</v>
      </c>
      <c r="B189">
        <v>465</v>
      </c>
      <c r="C189">
        <v>99.9045269031093</v>
      </c>
      <c r="O189">
        <v>1</v>
      </c>
      <c r="P189">
        <v>462.5</v>
      </c>
      <c r="Q189">
        <v>97.296999999999997</v>
      </c>
    </row>
    <row r="190" spans="1:17" x14ac:dyDescent="0.25">
      <c r="A190" s="138">
        <f t="shared" si="9"/>
        <v>187</v>
      </c>
      <c r="B190">
        <v>467.5</v>
      </c>
      <c r="C190">
        <v>99.908030502994606</v>
      </c>
      <c r="O190">
        <v>1</v>
      </c>
      <c r="P190">
        <v>465</v>
      </c>
      <c r="Q190">
        <v>97.325000000000003</v>
      </c>
    </row>
    <row r="191" spans="1:17" x14ac:dyDescent="0.25">
      <c r="A191" s="138">
        <f t="shared" si="9"/>
        <v>188</v>
      </c>
      <c r="B191">
        <v>470</v>
      </c>
      <c r="C191">
        <v>99.911405530406995</v>
      </c>
      <c r="O191">
        <v>1</v>
      </c>
      <c r="P191">
        <v>467.5</v>
      </c>
      <c r="Q191">
        <v>97.352999999999994</v>
      </c>
    </row>
    <row r="192" spans="1:17" x14ac:dyDescent="0.25">
      <c r="A192" s="138">
        <f t="shared" si="9"/>
        <v>189</v>
      </c>
      <c r="B192">
        <v>472.5</v>
      </c>
      <c r="C192">
        <v>99.914656703602503</v>
      </c>
      <c r="O192">
        <v>1</v>
      </c>
      <c r="P192">
        <v>470</v>
      </c>
      <c r="Q192">
        <v>97.38</v>
      </c>
    </row>
    <row r="193" spans="1:17" x14ac:dyDescent="0.25">
      <c r="A193" s="138">
        <f t="shared" si="9"/>
        <v>190</v>
      </c>
      <c r="B193">
        <v>475</v>
      </c>
      <c r="C193">
        <v>99.917788567689797</v>
      </c>
      <c r="O193">
        <v>1</v>
      </c>
      <c r="P193">
        <v>472.5</v>
      </c>
      <c r="Q193">
        <v>97.408000000000001</v>
      </c>
    </row>
    <row r="194" spans="1:17" x14ac:dyDescent="0.25">
      <c r="A194" s="138">
        <f t="shared" si="9"/>
        <v>191</v>
      </c>
      <c r="B194">
        <v>477.5</v>
      </c>
      <c r="C194">
        <v>99.920805500984997</v>
      </c>
      <c r="O194">
        <v>1</v>
      </c>
      <c r="P194">
        <v>475</v>
      </c>
      <c r="Q194">
        <v>97.433999999999997</v>
      </c>
    </row>
    <row r="195" spans="1:17" x14ac:dyDescent="0.25">
      <c r="A195" s="138">
        <f t="shared" si="9"/>
        <v>192</v>
      </c>
      <c r="B195">
        <v>480</v>
      </c>
      <c r="C195">
        <v>99.923711721131696</v>
      </c>
      <c r="O195">
        <v>1</v>
      </c>
      <c r="P195">
        <v>477.5</v>
      </c>
      <c r="Q195">
        <v>97.460999999999999</v>
      </c>
    </row>
    <row r="196" spans="1:17" x14ac:dyDescent="0.25">
      <c r="A196" s="138">
        <f t="shared" si="9"/>
        <v>193</v>
      </c>
      <c r="B196">
        <v>482.5</v>
      </c>
      <c r="C196">
        <v>99.926511290997794</v>
      </c>
      <c r="O196">
        <v>1</v>
      </c>
      <c r="P196">
        <v>480</v>
      </c>
      <c r="Q196">
        <v>97.486999999999995</v>
      </c>
    </row>
    <row r="197" spans="1:17" x14ac:dyDescent="0.25">
      <c r="A197" s="138">
        <f t="shared" si="9"/>
        <v>194</v>
      </c>
      <c r="B197">
        <v>485</v>
      </c>
      <c r="C197">
        <v>99.929208124355</v>
      </c>
      <c r="O197">
        <v>1</v>
      </c>
      <c r="P197">
        <v>482.5</v>
      </c>
      <c r="Q197">
        <v>97.513000000000005</v>
      </c>
    </row>
    <row r="198" spans="1:17" x14ac:dyDescent="0.25">
      <c r="A198" s="138">
        <f t="shared" ref="A198:A261" si="10">A197+1</f>
        <v>195</v>
      </c>
      <c r="B198">
        <v>487.5</v>
      </c>
      <c r="C198">
        <v>99.931805991350501</v>
      </c>
      <c r="O198">
        <v>1</v>
      </c>
      <c r="P198">
        <v>485</v>
      </c>
      <c r="Q198">
        <v>97.539000000000001</v>
      </c>
    </row>
    <row r="199" spans="1:17" x14ac:dyDescent="0.25">
      <c r="A199" s="138">
        <f t="shared" si="10"/>
        <v>196</v>
      </c>
      <c r="B199">
        <v>490</v>
      </c>
      <c r="C199">
        <v>99.934308523777403</v>
      </c>
      <c r="O199">
        <v>1</v>
      </c>
      <c r="P199">
        <v>487.5</v>
      </c>
      <c r="Q199">
        <v>97.564999999999998</v>
      </c>
    </row>
    <row r="200" spans="1:17" x14ac:dyDescent="0.25">
      <c r="A200" s="138">
        <f t="shared" si="10"/>
        <v>197</v>
      </c>
      <c r="B200">
        <v>492.5</v>
      </c>
      <c r="C200">
        <v>99.9367192201519</v>
      </c>
      <c r="O200">
        <v>1</v>
      </c>
      <c r="P200">
        <v>490</v>
      </c>
      <c r="Q200">
        <v>97.59</v>
      </c>
    </row>
    <row r="201" spans="1:17" x14ac:dyDescent="0.25">
      <c r="A201" s="138">
        <f t="shared" si="10"/>
        <v>198</v>
      </c>
      <c r="B201">
        <v>495</v>
      </c>
      <c r="C201">
        <v>99.939041450604407</v>
      </c>
      <c r="O201">
        <v>1</v>
      </c>
      <c r="P201">
        <v>492.5</v>
      </c>
      <c r="Q201">
        <v>97.614999999999995</v>
      </c>
    </row>
    <row r="202" spans="1:17" x14ac:dyDescent="0.25">
      <c r="A202" s="138">
        <f t="shared" si="10"/>
        <v>199</v>
      </c>
      <c r="B202">
        <v>497.5</v>
      </c>
      <c r="C202">
        <v>99.941278461590798</v>
      </c>
      <c r="O202">
        <v>1</v>
      </c>
      <c r="P202">
        <v>495</v>
      </c>
      <c r="Q202">
        <v>97.638999999999996</v>
      </c>
    </row>
    <row r="203" spans="1:17" x14ac:dyDescent="0.25">
      <c r="A203" s="138">
        <f t="shared" si="10"/>
        <v>200</v>
      </c>
      <c r="B203">
        <v>500</v>
      </c>
      <c r="C203">
        <v>99.943433380430903</v>
      </c>
      <c r="O203">
        <v>1</v>
      </c>
      <c r="P203">
        <v>497.5</v>
      </c>
      <c r="Q203">
        <v>97.664000000000001</v>
      </c>
    </row>
    <row r="204" spans="1:17" x14ac:dyDescent="0.25">
      <c r="A204" s="138">
        <f t="shared" si="10"/>
        <v>201</v>
      </c>
      <c r="B204">
        <v>502.5</v>
      </c>
      <c r="C204">
        <v>99.945509219680503</v>
      </c>
      <c r="O204">
        <v>1</v>
      </c>
      <c r="P204">
        <v>500</v>
      </c>
      <c r="Q204">
        <v>97.688000000000002</v>
      </c>
    </row>
    <row r="205" spans="1:17" x14ac:dyDescent="0.25">
      <c r="A205" s="138">
        <f t="shared" si="10"/>
        <v>202</v>
      </c>
      <c r="B205">
        <v>505</v>
      </c>
      <c r="C205">
        <v>99.947508881342998</v>
      </c>
      <c r="O205">
        <v>1</v>
      </c>
      <c r="P205">
        <v>502.5</v>
      </c>
      <c r="Q205">
        <v>97.712000000000003</v>
      </c>
    </row>
    <row r="206" spans="1:17" x14ac:dyDescent="0.25">
      <c r="A206" s="138">
        <f t="shared" si="10"/>
        <v>203</v>
      </c>
      <c r="B206">
        <v>507.5</v>
      </c>
      <c r="C206">
        <v>99.9494351609261</v>
      </c>
      <c r="O206">
        <v>1</v>
      </c>
      <c r="P206">
        <v>505</v>
      </c>
      <c r="Q206">
        <v>97.736000000000004</v>
      </c>
    </row>
    <row r="207" spans="1:17" x14ac:dyDescent="0.25">
      <c r="A207" s="138">
        <f t="shared" si="10"/>
        <v>204</v>
      </c>
      <c r="B207">
        <v>510</v>
      </c>
      <c r="C207">
        <v>99.9512907513502</v>
      </c>
      <c r="O207">
        <v>1</v>
      </c>
      <c r="P207">
        <v>507.5</v>
      </c>
      <c r="Q207">
        <v>97.759</v>
      </c>
    </row>
    <row r="208" spans="1:17" x14ac:dyDescent="0.25">
      <c r="A208" s="138">
        <f t="shared" si="10"/>
        <v>205</v>
      </c>
      <c r="B208">
        <v>512.5</v>
      </c>
      <c r="C208">
        <v>99.953078246712906</v>
      </c>
      <c r="O208">
        <v>1</v>
      </c>
      <c r="P208">
        <v>510</v>
      </c>
      <c r="Q208">
        <v>97.783000000000001</v>
      </c>
    </row>
    <row r="209" spans="1:17" x14ac:dyDescent="0.25">
      <c r="A209" s="138">
        <f t="shared" si="10"/>
        <v>206</v>
      </c>
      <c r="B209">
        <v>515</v>
      </c>
      <c r="C209">
        <v>99.954800145915399</v>
      </c>
      <c r="O209">
        <v>1</v>
      </c>
      <c r="P209">
        <v>512.5</v>
      </c>
      <c r="Q209">
        <v>97.805999999999997</v>
      </c>
    </row>
    <row r="210" spans="1:17" x14ac:dyDescent="0.25">
      <c r="A210" s="138">
        <f t="shared" si="10"/>
        <v>207</v>
      </c>
      <c r="B210">
        <v>517.5</v>
      </c>
      <c r="C210">
        <v>99.956458856156502</v>
      </c>
      <c r="O210">
        <v>1</v>
      </c>
      <c r="P210">
        <v>515</v>
      </c>
      <c r="Q210">
        <v>97.828000000000003</v>
      </c>
    </row>
    <row r="211" spans="1:17" x14ac:dyDescent="0.25">
      <c r="A211" s="138">
        <f t="shared" si="10"/>
        <v>208</v>
      </c>
      <c r="B211">
        <v>520</v>
      </c>
      <c r="C211">
        <v>99.958056696296893</v>
      </c>
      <c r="O211">
        <v>1</v>
      </c>
      <c r="P211">
        <v>517.5</v>
      </c>
      <c r="Q211">
        <v>97.850999999999999</v>
      </c>
    </row>
    <row r="212" spans="1:17" x14ac:dyDescent="0.25">
      <c r="A212" s="138">
        <f t="shared" si="10"/>
        <v>209</v>
      </c>
      <c r="B212">
        <v>522.5</v>
      </c>
      <c r="C212">
        <v>99.959595900101903</v>
      </c>
      <c r="O212">
        <v>1</v>
      </c>
      <c r="P212">
        <v>520</v>
      </c>
      <c r="Q212">
        <v>97.873000000000005</v>
      </c>
    </row>
    <row r="213" spans="1:17" x14ac:dyDescent="0.25">
      <c r="A213" s="138">
        <f t="shared" si="10"/>
        <v>210</v>
      </c>
      <c r="B213">
        <v>525</v>
      </c>
      <c r="C213">
        <v>99.961078619363605</v>
      </c>
      <c r="O213">
        <v>1</v>
      </c>
      <c r="P213">
        <v>522.5</v>
      </c>
      <c r="Q213">
        <v>97.896000000000001</v>
      </c>
    </row>
    <row r="214" spans="1:17" x14ac:dyDescent="0.25">
      <c r="A214" s="138">
        <f t="shared" si="10"/>
        <v>211</v>
      </c>
      <c r="B214">
        <v>527.5</v>
      </c>
      <c r="C214">
        <v>99.962506926909199</v>
      </c>
      <c r="O214">
        <v>1</v>
      </c>
      <c r="P214">
        <v>525</v>
      </c>
      <c r="Q214">
        <v>97.917000000000002</v>
      </c>
    </row>
    <row r="215" spans="1:17" x14ac:dyDescent="0.25">
      <c r="A215" s="138">
        <f t="shared" si="10"/>
        <v>212</v>
      </c>
      <c r="B215">
        <v>530</v>
      </c>
      <c r="C215">
        <v>99.963882819499105</v>
      </c>
      <c r="O215">
        <v>1</v>
      </c>
      <c r="P215">
        <v>527.5</v>
      </c>
      <c r="Q215">
        <v>97.938999999999993</v>
      </c>
    </row>
    <row r="216" spans="1:17" x14ac:dyDescent="0.25">
      <c r="A216" s="138">
        <f t="shared" si="10"/>
        <v>213</v>
      </c>
      <c r="B216">
        <v>532.5</v>
      </c>
      <c r="C216">
        <v>99.965208220617797</v>
      </c>
      <c r="O216">
        <v>1</v>
      </c>
      <c r="P216">
        <v>530</v>
      </c>
      <c r="Q216">
        <v>97.960999999999999</v>
      </c>
    </row>
    <row r="217" spans="1:17" x14ac:dyDescent="0.25">
      <c r="A217" s="138">
        <f t="shared" si="10"/>
        <v>214</v>
      </c>
      <c r="B217">
        <v>535</v>
      </c>
      <c r="C217">
        <v>99.966484983163298</v>
      </c>
      <c r="O217">
        <v>1</v>
      </c>
      <c r="P217">
        <v>532.5</v>
      </c>
      <c r="Q217">
        <v>97.981999999999999</v>
      </c>
    </row>
    <row r="218" spans="1:17" x14ac:dyDescent="0.25">
      <c r="A218" s="138">
        <f t="shared" si="10"/>
        <v>215</v>
      </c>
      <c r="B218">
        <v>537.5</v>
      </c>
      <c r="C218">
        <v>99.967714892037407</v>
      </c>
      <c r="O218">
        <v>1</v>
      </c>
      <c r="P218">
        <v>535</v>
      </c>
      <c r="Q218">
        <v>98.003</v>
      </c>
    </row>
    <row r="219" spans="1:17" x14ac:dyDescent="0.25">
      <c r="A219" s="138">
        <f t="shared" si="10"/>
        <v>216</v>
      </c>
      <c r="B219">
        <v>540</v>
      </c>
      <c r="C219">
        <v>99.968899666640894</v>
      </c>
      <c r="O219">
        <v>1</v>
      </c>
      <c r="P219">
        <v>537.5</v>
      </c>
      <c r="Q219">
        <v>98.024000000000001</v>
      </c>
    </row>
    <row r="220" spans="1:17" x14ac:dyDescent="0.25">
      <c r="A220" s="138">
        <f t="shared" si="10"/>
        <v>217</v>
      </c>
      <c r="B220">
        <v>542.5</v>
      </c>
      <c r="C220">
        <v>99.970040963277299</v>
      </c>
      <c r="O220">
        <v>1</v>
      </c>
      <c r="P220">
        <v>540</v>
      </c>
      <c r="Q220">
        <v>98.045000000000002</v>
      </c>
    </row>
    <row r="221" spans="1:17" x14ac:dyDescent="0.25">
      <c r="A221" s="138">
        <f t="shared" si="10"/>
        <v>218</v>
      </c>
      <c r="B221">
        <v>545</v>
      </c>
      <c r="C221">
        <v>99.971140377468302</v>
      </c>
      <c r="O221">
        <v>1</v>
      </c>
      <c r="P221">
        <v>542.5</v>
      </c>
      <c r="Q221">
        <v>98.064999999999998</v>
      </c>
    </row>
    <row r="222" spans="1:17" x14ac:dyDescent="0.25">
      <c r="A222" s="138">
        <f t="shared" si="10"/>
        <v>219</v>
      </c>
      <c r="B222">
        <v>547.5</v>
      </c>
      <c r="C222">
        <v>99.972199446184504</v>
      </c>
      <c r="O222">
        <v>1</v>
      </c>
      <c r="P222">
        <v>545</v>
      </c>
      <c r="Q222">
        <v>98.084999999999994</v>
      </c>
    </row>
    <row r="223" spans="1:17" x14ac:dyDescent="0.25">
      <c r="A223" s="138">
        <f t="shared" si="10"/>
        <v>220</v>
      </c>
      <c r="B223">
        <v>550</v>
      </c>
      <c r="C223">
        <v>99.973219649993595</v>
      </c>
      <c r="O223">
        <v>1</v>
      </c>
      <c r="P223">
        <v>547.5</v>
      </c>
      <c r="Q223">
        <v>98.105000000000004</v>
      </c>
    </row>
    <row r="224" spans="1:17" x14ac:dyDescent="0.25">
      <c r="A224" s="138">
        <f t="shared" si="10"/>
        <v>221</v>
      </c>
      <c r="B224">
        <v>552.5</v>
      </c>
      <c r="C224">
        <v>99.974202415130804</v>
      </c>
      <c r="O224">
        <v>1</v>
      </c>
      <c r="P224">
        <v>550</v>
      </c>
      <c r="Q224">
        <v>98.125</v>
      </c>
    </row>
    <row r="225" spans="1:17" x14ac:dyDescent="0.25">
      <c r="A225" s="138">
        <f t="shared" si="10"/>
        <v>222</v>
      </c>
      <c r="B225">
        <v>555</v>
      </c>
      <c r="C225">
        <v>99.9751491154923</v>
      </c>
      <c r="O225">
        <v>1</v>
      </c>
      <c r="P225">
        <v>552.5</v>
      </c>
      <c r="Q225">
        <v>98.144999999999996</v>
      </c>
    </row>
    <row r="226" spans="1:17" x14ac:dyDescent="0.25">
      <c r="A226" s="138">
        <f t="shared" si="10"/>
        <v>223</v>
      </c>
      <c r="B226">
        <v>557.5</v>
      </c>
      <c r="C226">
        <v>99.976061074556199</v>
      </c>
      <c r="O226">
        <v>1</v>
      </c>
      <c r="P226">
        <v>555</v>
      </c>
      <c r="Q226">
        <v>98.165000000000006</v>
      </c>
    </row>
    <row r="227" spans="1:17" x14ac:dyDescent="0.25">
      <c r="A227" s="138">
        <f t="shared" si="10"/>
        <v>224</v>
      </c>
      <c r="B227">
        <v>560</v>
      </c>
      <c r="C227">
        <v>99.976939567232407</v>
      </c>
      <c r="O227">
        <v>1</v>
      </c>
      <c r="P227">
        <v>557.5</v>
      </c>
      <c r="Q227">
        <v>98.183999999999997</v>
      </c>
    </row>
    <row r="228" spans="1:17" x14ac:dyDescent="0.25">
      <c r="A228" s="138">
        <f t="shared" si="10"/>
        <v>225</v>
      </c>
      <c r="B228">
        <v>562.5</v>
      </c>
      <c r="C228">
        <v>99.977785821645298</v>
      </c>
      <c r="O228">
        <v>1</v>
      </c>
      <c r="P228">
        <v>560</v>
      </c>
      <c r="Q228">
        <v>98.203000000000003</v>
      </c>
    </row>
    <row r="229" spans="1:17" x14ac:dyDescent="0.25">
      <c r="A229" s="138">
        <f t="shared" si="10"/>
        <v>226</v>
      </c>
      <c r="B229">
        <v>565</v>
      </c>
      <c r="C229">
        <v>99.978601020850306</v>
      </c>
      <c r="O229">
        <v>1</v>
      </c>
      <c r="P229">
        <v>562.5</v>
      </c>
      <c r="Q229">
        <v>98.221999999999994</v>
      </c>
    </row>
    <row r="230" spans="1:17" x14ac:dyDescent="0.25">
      <c r="A230" s="138">
        <f t="shared" si="10"/>
        <v>227</v>
      </c>
      <c r="B230">
        <v>567.5</v>
      </c>
      <c r="C230">
        <v>99.979386304488202</v>
      </c>
      <c r="O230">
        <v>1</v>
      </c>
      <c r="P230">
        <v>565</v>
      </c>
      <c r="Q230">
        <v>98.241</v>
      </c>
    </row>
    <row r="231" spans="1:17" x14ac:dyDescent="0.25">
      <c r="A231" s="138">
        <f t="shared" si="10"/>
        <v>228</v>
      </c>
      <c r="B231">
        <v>570</v>
      </c>
      <c r="C231">
        <v>99.980142770377995</v>
      </c>
      <c r="O231">
        <v>1</v>
      </c>
      <c r="P231">
        <v>567.5</v>
      </c>
      <c r="Q231">
        <v>98.259</v>
      </c>
    </row>
    <row r="232" spans="1:17" x14ac:dyDescent="0.25">
      <c r="A232" s="138">
        <f t="shared" si="10"/>
        <v>229</v>
      </c>
      <c r="B232">
        <v>572.5</v>
      </c>
      <c r="C232">
        <v>99.980871476051504</v>
      </c>
      <c r="O232">
        <v>1</v>
      </c>
      <c r="P232">
        <v>570</v>
      </c>
      <c r="Q232">
        <v>98.278000000000006</v>
      </c>
    </row>
    <row r="233" spans="1:17" x14ac:dyDescent="0.25">
      <c r="A233" s="138">
        <f t="shared" si="10"/>
        <v>230</v>
      </c>
      <c r="B233">
        <v>575</v>
      </c>
      <c r="C233">
        <v>99.981573440232495</v>
      </c>
      <c r="O233">
        <v>1</v>
      </c>
      <c r="P233">
        <v>572.5</v>
      </c>
      <c r="Q233">
        <v>98.296000000000006</v>
      </c>
    </row>
    <row r="234" spans="1:17" x14ac:dyDescent="0.25">
      <c r="A234" s="138">
        <f t="shared" si="10"/>
        <v>231</v>
      </c>
      <c r="B234">
        <v>577.5</v>
      </c>
      <c r="C234">
        <v>99.982249644259994</v>
      </c>
      <c r="O234">
        <v>1</v>
      </c>
      <c r="P234">
        <v>575</v>
      </c>
      <c r="Q234">
        <v>98.313999999999993</v>
      </c>
    </row>
    <row r="235" spans="1:17" x14ac:dyDescent="0.25">
      <c r="A235" s="138">
        <f t="shared" si="10"/>
        <v>232</v>
      </c>
      <c r="B235">
        <v>580</v>
      </c>
      <c r="C235">
        <v>99.982901033460905</v>
      </c>
      <c r="O235">
        <v>1</v>
      </c>
      <c r="P235">
        <v>577.5</v>
      </c>
      <c r="Q235">
        <v>98.331999999999994</v>
      </c>
    </row>
    <row r="236" spans="1:17" x14ac:dyDescent="0.25">
      <c r="A236" s="138">
        <f t="shared" si="10"/>
        <v>233</v>
      </c>
      <c r="B236">
        <v>582.5</v>
      </c>
      <c r="C236">
        <v>99.983528518470905</v>
      </c>
      <c r="O236">
        <v>1</v>
      </c>
      <c r="P236">
        <v>580</v>
      </c>
      <c r="Q236">
        <v>98.35</v>
      </c>
    </row>
    <row r="237" spans="1:17" x14ac:dyDescent="0.25">
      <c r="A237" s="138">
        <f t="shared" si="10"/>
        <v>234</v>
      </c>
      <c r="B237">
        <v>585</v>
      </c>
      <c r="C237">
        <v>99.984132976507993</v>
      </c>
      <c r="O237">
        <v>1</v>
      </c>
      <c r="P237">
        <v>582.5</v>
      </c>
      <c r="Q237">
        <v>98.367000000000004</v>
      </c>
    </row>
    <row r="238" spans="1:17" x14ac:dyDescent="0.25">
      <c r="A238" s="138">
        <f t="shared" si="10"/>
        <v>235</v>
      </c>
      <c r="B238">
        <v>587.5</v>
      </c>
      <c r="C238">
        <v>99.984715252598804</v>
      </c>
      <c r="O238">
        <v>1</v>
      </c>
      <c r="P238">
        <v>585</v>
      </c>
      <c r="Q238">
        <v>98.385000000000005</v>
      </c>
    </row>
    <row r="239" spans="1:17" x14ac:dyDescent="0.25">
      <c r="A239" s="138">
        <f t="shared" si="10"/>
        <v>236</v>
      </c>
      <c r="B239">
        <v>590</v>
      </c>
      <c r="C239">
        <v>99.985276160759696</v>
      </c>
      <c r="O239">
        <v>1</v>
      </c>
      <c r="P239">
        <v>587.5</v>
      </c>
      <c r="Q239">
        <v>98.402000000000001</v>
      </c>
    </row>
    <row r="240" spans="1:17" x14ac:dyDescent="0.25">
      <c r="A240" s="138">
        <f t="shared" si="10"/>
        <v>237</v>
      </c>
      <c r="B240">
        <v>592.5</v>
      </c>
      <c r="C240">
        <v>99.985816485134904</v>
      </c>
      <c r="O240">
        <v>1</v>
      </c>
      <c r="P240">
        <v>590</v>
      </c>
      <c r="Q240">
        <v>98.418999999999997</v>
      </c>
    </row>
    <row r="241" spans="1:17" x14ac:dyDescent="0.25">
      <c r="A241" s="138">
        <f t="shared" si="10"/>
        <v>238</v>
      </c>
      <c r="B241">
        <v>595</v>
      </c>
      <c r="C241">
        <v>99.986336981092606</v>
      </c>
      <c r="O241">
        <v>1</v>
      </c>
      <c r="P241">
        <v>592.5</v>
      </c>
      <c r="Q241">
        <v>98.436000000000007</v>
      </c>
    </row>
    <row r="242" spans="1:17" x14ac:dyDescent="0.25">
      <c r="A242" s="138">
        <f t="shared" si="10"/>
        <v>239</v>
      </c>
      <c r="B242">
        <v>597.5</v>
      </c>
      <c r="C242">
        <v>99.986838376281298</v>
      </c>
      <c r="O242">
        <v>1</v>
      </c>
      <c r="P242">
        <v>595</v>
      </c>
      <c r="Q242">
        <v>98.453000000000003</v>
      </c>
    </row>
    <row r="243" spans="1:17" x14ac:dyDescent="0.25">
      <c r="A243" s="138">
        <f t="shared" si="10"/>
        <v>240</v>
      </c>
      <c r="B243">
        <v>600</v>
      </c>
      <c r="C243">
        <v>99.987321371646601</v>
      </c>
      <c r="O243">
        <v>1</v>
      </c>
      <c r="P243">
        <v>597.5</v>
      </c>
      <c r="Q243">
        <v>98.468999999999994</v>
      </c>
    </row>
    <row r="244" spans="1:17" x14ac:dyDescent="0.25">
      <c r="A244" s="138">
        <f t="shared" si="10"/>
        <v>241</v>
      </c>
      <c r="B244">
        <v>602.5</v>
      </c>
      <c r="C244">
        <v>99.987786642411294</v>
      </c>
      <c r="O244">
        <v>1</v>
      </c>
      <c r="P244">
        <v>600</v>
      </c>
      <c r="Q244">
        <v>98.486000000000004</v>
      </c>
    </row>
    <row r="245" spans="1:17" x14ac:dyDescent="0.25">
      <c r="A245" s="138">
        <f t="shared" si="10"/>
        <v>242</v>
      </c>
      <c r="B245">
        <v>605</v>
      </c>
      <c r="C245">
        <v>99.988234839019498</v>
      </c>
      <c r="O245">
        <v>1</v>
      </c>
      <c r="P245">
        <v>602.5</v>
      </c>
      <c r="Q245">
        <v>98.501999999999995</v>
      </c>
    </row>
    <row r="246" spans="1:17" x14ac:dyDescent="0.25">
      <c r="A246" s="138">
        <f t="shared" si="10"/>
        <v>243</v>
      </c>
      <c r="B246">
        <v>607.5</v>
      </c>
      <c r="C246">
        <v>99.988666588045803</v>
      </c>
      <c r="O246">
        <v>1</v>
      </c>
      <c r="P246">
        <v>605</v>
      </c>
      <c r="Q246">
        <v>98.518000000000001</v>
      </c>
    </row>
    <row r="247" spans="1:17" x14ac:dyDescent="0.25">
      <c r="A247" s="138">
        <f t="shared" si="10"/>
        <v>244</v>
      </c>
      <c r="B247">
        <v>610</v>
      </c>
      <c r="C247">
        <v>99.989082493071095</v>
      </c>
      <c r="O247">
        <v>1</v>
      </c>
      <c r="P247">
        <v>607.5</v>
      </c>
      <c r="Q247">
        <v>98.534000000000006</v>
      </c>
    </row>
    <row r="248" spans="1:17" x14ac:dyDescent="0.25">
      <c r="A248" s="138">
        <f t="shared" si="10"/>
        <v>245</v>
      </c>
      <c r="B248">
        <v>612.5</v>
      </c>
      <c r="C248">
        <v>99.989483135526598</v>
      </c>
      <c r="O248">
        <v>1</v>
      </c>
      <c r="P248">
        <v>610</v>
      </c>
      <c r="Q248">
        <v>98.55</v>
      </c>
    </row>
    <row r="249" spans="1:17" x14ac:dyDescent="0.25">
      <c r="A249" s="138">
        <f t="shared" si="10"/>
        <v>246</v>
      </c>
      <c r="B249">
        <v>615</v>
      </c>
      <c r="C249">
        <v>99.989869075506803</v>
      </c>
      <c r="O249">
        <v>1</v>
      </c>
      <c r="P249">
        <v>612.5</v>
      </c>
      <c r="Q249">
        <v>98.566000000000003</v>
      </c>
    </row>
    <row r="250" spans="1:17" x14ac:dyDescent="0.25">
      <c r="A250" s="138">
        <f t="shared" si="10"/>
        <v>247</v>
      </c>
      <c r="B250">
        <v>617.5</v>
      </c>
      <c r="C250">
        <v>99.990240852551807</v>
      </c>
      <c r="O250">
        <v>1</v>
      </c>
      <c r="P250">
        <v>615</v>
      </c>
      <c r="Q250">
        <v>98.581000000000003</v>
      </c>
    </row>
    <row r="251" spans="1:17" x14ac:dyDescent="0.25">
      <c r="A251" s="138">
        <f t="shared" si="10"/>
        <v>248</v>
      </c>
      <c r="B251">
        <v>620</v>
      </c>
      <c r="C251">
        <v>99.990598986402603</v>
      </c>
      <c r="O251">
        <v>1</v>
      </c>
      <c r="P251">
        <v>617.5</v>
      </c>
      <c r="Q251">
        <v>98.596000000000004</v>
      </c>
    </row>
    <row r="252" spans="1:17" x14ac:dyDescent="0.25">
      <c r="A252" s="138">
        <f t="shared" si="10"/>
        <v>249</v>
      </c>
      <c r="B252">
        <v>622.5</v>
      </c>
      <c r="C252">
        <v>99.990943977726701</v>
      </c>
      <c r="O252">
        <v>1</v>
      </c>
      <c r="P252">
        <v>620</v>
      </c>
      <c r="Q252">
        <v>98.611999999999995</v>
      </c>
    </row>
    <row r="253" spans="1:17" x14ac:dyDescent="0.25">
      <c r="A253" s="138">
        <f t="shared" si="10"/>
        <v>250</v>
      </c>
      <c r="B253">
        <v>625</v>
      </c>
      <c r="C253">
        <v>99.991276308818797</v>
      </c>
      <c r="O253">
        <v>1</v>
      </c>
      <c r="P253">
        <v>622.5</v>
      </c>
      <c r="Q253">
        <v>98.626999999999995</v>
      </c>
    </row>
    <row r="254" spans="1:17" x14ac:dyDescent="0.25">
      <c r="A254" s="138">
        <f t="shared" si="10"/>
        <v>251</v>
      </c>
      <c r="B254">
        <v>627.5</v>
      </c>
      <c r="C254">
        <v>99.991596444274407</v>
      </c>
      <c r="O254">
        <v>1</v>
      </c>
      <c r="P254">
        <v>625</v>
      </c>
      <c r="Q254">
        <v>98.641999999999996</v>
      </c>
    </row>
    <row r="255" spans="1:17" x14ac:dyDescent="0.25">
      <c r="A255" s="138">
        <f t="shared" si="10"/>
        <v>252</v>
      </c>
      <c r="B255">
        <v>630</v>
      </c>
      <c r="C255">
        <v>99.9919048316399</v>
      </c>
      <c r="O255">
        <v>1</v>
      </c>
      <c r="P255">
        <v>627.5</v>
      </c>
      <c r="Q255">
        <v>98.656999999999996</v>
      </c>
    </row>
    <row r="256" spans="1:17" x14ac:dyDescent="0.25">
      <c r="A256" s="138">
        <f t="shared" si="10"/>
        <v>253</v>
      </c>
      <c r="B256">
        <v>632.5</v>
      </c>
      <c r="C256">
        <v>99.992201902037905</v>
      </c>
      <c r="O256">
        <v>1</v>
      </c>
      <c r="P256">
        <v>630</v>
      </c>
      <c r="Q256">
        <v>98.671000000000006</v>
      </c>
    </row>
    <row r="257" spans="1:17" x14ac:dyDescent="0.25">
      <c r="A257" s="138">
        <f t="shared" si="10"/>
        <v>254</v>
      </c>
      <c r="B257">
        <v>635</v>
      </c>
      <c r="C257">
        <v>99.992488070769895</v>
      </c>
      <c r="O257">
        <v>1</v>
      </c>
      <c r="P257">
        <v>632.5</v>
      </c>
      <c r="Q257">
        <v>98.686000000000007</v>
      </c>
    </row>
    <row r="258" spans="1:17" x14ac:dyDescent="0.25">
      <c r="A258" s="138">
        <f t="shared" si="10"/>
        <v>255</v>
      </c>
      <c r="B258">
        <v>637.5</v>
      </c>
      <c r="C258">
        <v>99.992763737897107</v>
      </c>
      <c r="O258">
        <v>1</v>
      </c>
      <c r="P258">
        <v>635</v>
      </c>
      <c r="Q258">
        <v>98.7</v>
      </c>
    </row>
    <row r="259" spans="1:17" x14ac:dyDescent="0.25">
      <c r="A259" s="138">
        <f t="shared" si="10"/>
        <v>256</v>
      </c>
      <c r="B259">
        <v>640</v>
      </c>
      <c r="C259">
        <v>99.993029288799406</v>
      </c>
      <c r="O259">
        <v>1</v>
      </c>
      <c r="P259">
        <v>637.5</v>
      </c>
      <c r="Q259">
        <v>98.715000000000003</v>
      </c>
    </row>
    <row r="260" spans="1:17" x14ac:dyDescent="0.25">
      <c r="A260" s="138">
        <f t="shared" si="10"/>
        <v>257</v>
      </c>
      <c r="B260">
        <v>642.5</v>
      </c>
      <c r="C260">
        <v>99.993285094714395</v>
      </c>
      <c r="O260">
        <v>1</v>
      </c>
      <c r="P260">
        <v>640</v>
      </c>
      <c r="Q260">
        <v>98.728999999999999</v>
      </c>
    </row>
    <row r="261" spans="1:17" x14ac:dyDescent="0.25">
      <c r="A261" s="138">
        <f t="shared" si="10"/>
        <v>258</v>
      </c>
      <c r="B261">
        <v>645</v>
      </c>
      <c r="C261">
        <v>99.993531513256499</v>
      </c>
      <c r="O261">
        <v>1</v>
      </c>
      <c r="P261">
        <v>642.5</v>
      </c>
      <c r="Q261">
        <v>98.742999999999995</v>
      </c>
    </row>
    <row r="262" spans="1:17" x14ac:dyDescent="0.25">
      <c r="A262" s="138">
        <f t="shared" ref="A262:A325" si="11">A261+1</f>
        <v>259</v>
      </c>
      <c r="B262">
        <v>647.5</v>
      </c>
      <c r="C262">
        <v>99.993768888916193</v>
      </c>
      <c r="O262">
        <v>1</v>
      </c>
      <c r="P262">
        <v>645</v>
      </c>
      <c r="Q262">
        <v>98.757000000000005</v>
      </c>
    </row>
    <row r="263" spans="1:17" x14ac:dyDescent="0.25">
      <c r="A263" s="138">
        <f t="shared" si="11"/>
        <v>260</v>
      </c>
      <c r="B263">
        <v>650</v>
      </c>
      <c r="C263">
        <v>99.993997553542599</v>
      </c>
      <c r="O263">
        <v>1</v>
      </c>
      <c r="P263">
        <v>647.5</v>
      </c>
      <c r="Q263">
        <v>98.77</v>
      </c>
    </row>
    <row r="264" spans="1:17" x14ac:dyDescent="0.25">
      <c r="A264" s="138">
        <f t="shared" si="11"/>
        <v>261</v>
      </c>
      <c r="B264">
        <v>652.5</v>
      </c>
      <c r="C264">
        <v>99.994217826806604</v>
      </c>
      <c r="O264">
        <v>1</v>
      </c>
      <c r="P264">
        <v>650</v>
      </c>
      <c r="Q264">
        <v>98.784000000000006</v>
      </c>
    </row>
    <row r="265" spans="1:17" x14ac:dyDescent="0.25">
      <c r="A265" s="138">
        <f t="shared" si="11"/>
        <v>262</v>
      </c>
      <c r="B265">
        <v>655</v>
      </c>
      <c r="C265">
        <v>99.994430016647996</v>
      </c>
      <c r="O265">
        <v>1</v>
      </c>
      <c r="P265">
        <v>652.5</v>
      </c>
      <c r="Q265">
        <v>98.798000000000002</v>
      </c>
    </row>
    <row r="266" spans="1:17" x14ac:dyDescent="0.25">
      <c r="A266" s="138">
        <f t="shared" si="11"/>
        <v>263</v>
      </c>
      <c r="B266">
        <v>657.5</v>
      </c>
      <c r="C266">
        <v>99.994634419706202</v>
      </c>
      <c r="O266">
        <v>1</v>
      </c>
      <c r="P266">
        <v>655</v>
      </c>
      <c r="Q266">
        <v>98.811000000000007</v>
      </c>
    </row>
    <row r="267" spans="1:17" x14ac:dyDescent="0.25">
      <c r="A267" s="138">
        <f t="shared" si="11"/>
        <v>264</v>
      </c>
      <c r="B267">
        <v>660</v>
      </c>
      <c r="C267">
        <v>99.994831321734793</v>
      </c>
      <c r="O267">
        <v>1</v>
      </c>
      <c r="P267">
        <v>657.5</v>
      </c>
      <c r="Q267">
        <v>98.823999999999998</v>
      </c>
    </row>
    <row r="268" spans="1:17" x14ac:dyDescent="0.25">
      <c r="A268" s="138">
        <f t="shared" si="11"/>
        <v>265</v>
      </c>
      <c r="B268">
        <v>662.5</v>
      </c>
      <c r="C268">
        <v>99.995020998000896</v>
      </c>
      <c r="O268">
        <v>1</v>
      </c>
      <c r="P268">
        <v>660</v>
      </c>
      <c r="Q268">
        <v>98.837000000000003</v>
      </c>
    </row>
    <row r="269" spans="1:17" x14ac:dyDescent="0.25">
      <c r="A269" s="138">
        <f t="shared" si="11"/>
        <v>266</v>
      </c>
      <c r="B269">
        <v>665</v>
      </c>
      <c r="C269">
        <v>99.995203713669994</v>
      </c>
      <c r="O269">
        <v>1</v>
      </c>
      <c r="P269">
        <v>662.5</v>
      </c>
      <c r="Q269">
        <v>98.85</v>
      </c>
    </row>
    <row r="270" spans="1:17" x14ac:dyDescent="0.25">
      <c r="A270" s="138">
        <f t="shared" si="11"/>
        <v>267</v>
      </c>
      <c r="B270">
        <v>667.5</v>
      </c>
      <c r="C270">
        <v>99.995379724176999</v>
      </c>
      <c r="O270">
        <v>1</v>
      </c>
      <c r="P270">
        <v>665</v>
      </c>
      <c r="Q270">
        <v>98.863</v>
      </c>
    </row>
    <row r="271" spans="1:17" x14ac:dyDescent="0.25">
      <c r="A271" s="138">
        <f t="shared" si="11"/>
        <v>268</v>
      </c>
      <c r="B271">
        <v>670</v>
      </c>
      <c r="C271">
        <v>99.995549275582803</v>
      </c>
      <c r="O271">
        <v>1</v>
      </c>
      <c r="P271">
        <v>667.5</v>
      </c>
      <c r="Q271">
        <v>98.876000000000005</v>
      </c>
    </row>
    <row r="272" spans="1:17" x14ac:dyDescent="0.25">
      <c r="A272" s="138">
        <f t="shared" si="11"/>
        <v>269</v>
      </c>
      <c r="B272">
        <v>672.5</v>
      </c>
      <c r="C272">
        <v>99.995712604918694</v>
      </c>
      <c r="O272">
        <v>1</v>
      </c>
      <c r="P272">
        <v>670</v>
      </c>
      <c r="Q272">
        <v>98.888999999999996</v>
      </c>
    </row>
    <row r="273" spans="1:17" x14ac:dyDescent="0.25">
      <c r="A273" s="138">
        <f t="shared" si="11"/>
        <v>270</v>
      </c>
      <c r="B273">
        <v>675</v>
      </c>
      <c r="C273">
        <v>99.995869940517395</v>
      </c>
      <c r="O273">
        <v>1</v>
      </c>
      <c r="P273">
        <v>672.5</v>
      </c>
      <c r="Q273">
        <v>98.900999999999996</v>
      </c>
    </row>
    <row r="274" spans="1:17" x14ac:dyDescent="0.25">
      <c r="A274" s="138">
        <f t="shared" si="11"/>
        <v>271</v>
      </c>
      <c r="B274">
        <v>677.5</v>
      </c>
      <c r="C274">
        <v>99.996021502332795</v>
      </c>
      <c r="O274">
        <v>1</v>
      </c>
      <c r="P274">
        <v>675</v>
      </c>
      <c r="Q274">
        <v>98.914000000000001</v>
      </c>
    </row>
    <row r="275" spans="1:17" x14ac:dyDescent="0.25">
      <c r="A275" s="138">
        <f t="shared" si="11"/>
        <v>272</v>
      </c>
      <c r="B275">
        <v>680</v>
      </c>
      <c r="C275">
        <v>99.996167502246607</v>
      </c>
      <c r="O275">
        <v>1</v>
      </c>
      <c r="P275">
        <v>677.5</v>
      </c>
      <c r="Q275">
        <v>98.926000000000002</v>
      </c>
    </row>
    <row r="276" spans="1:17" x14ac:dyDescent="0.25">
      <c r="A276" s="138">
        <f t="shared" si="11"/>
        <v>273</v>
      </c>
      <c r="B276">
        <v>682.5</v>
      </c>
      <c r="C276">
        <v>99.9963081443655</v>
      </c>
      <c r="O276">
        <v>1</v>
      </c>
      <c r="P276">
        <v>680</v>
      </c>
      <c r="Q276">
        <v>98.938000000000002</v>
      </c>
    </row>
    <row r="277" spans="1:17" x14ac:dyDescent="0.25">
      <c r="A277" s="138">
        <f t="shared" si="11"/>
        <v>274</v>
      </c>
      <c r="B277">
        <v>685</v>
      </c>
      <c r="C277">
        <v>99.996443625305602</v>
      </c>
      <c r="O277">
        <v>1</v>
      </c>
      <c r="P277">
        <v>682.5</v>
      </c>
      <c r="Q277">
        <v>98.95</v>
      </c>
    </row>
    <row r="278" spans="1:17" x14ac:dyDescent="0.25">
      <c r="A278" s="138">
        <f t="shared" si="11"/>
        <v>275</v>
      </c>
      <c r="B278">
        <v>687.5</v>
      </c>
      <c r="C278">
        <v>99.996574134468204</v>
      </c>
      <c r="O278">
        <v>1</v>
      </c>
      <c r="P278">
        <v>685</v>
      </c>
      <c r="Q278">
        <v>98.962000000000003</v>
      </c>
    </row>
    <row r="279" spans="1:17" x14ac:dyDescent="0.25">
      <c r="A279" s="138">
        <f t="shared" si="11"/>
        <v>276</v>
      </c>
      <c r="B279">
        <v>690</v>
      </c>
      <c r="C279">
        <v>99.9966998543036</v>
      </c>
      <c r="O279">
        <v>1</v>
      </c>
      <c r="P279">
        <v>687.5</v>
      </c>
      <c r="Q279">
        <v>98.974000000000004</v>
      </c>
    </row>
    <row r="280" spans="1:17" x14ac:dyDescent="0.25">
      <c r="A280" s="138">
        <f t="shared" si="11"/>
        <v>277</v>
      </c>
      <c r="B280">
        <v>692.5</v>
      </c>
      <c r="C280">
        <v>99.996820960567206</v>
      </c>
      <c r="O280">
        <v>1</v>
      </c>
      <c r="P280">
        <v>690</v>
      </c>
      <c r="Q280">
        <v>98.986000000000004</v>
      </c>
    </row>
    <row r="281" spans="1:17" x14ac:dyDescent="0.25">
      <c r="A281" s="138">
        <f t="shared" si="11"/>
        <v>278</v>
      </c>
      <c r="B281">
        <v>695</v>
      </c>
      <c r="C281">
        <v>99.996937622564204</v>
      </c>
      <c r="O281">
        <v>1</v>
      </c>
      <c r="P281">
        <v>692.5</v>
      </c>
      <c r="Q281">
        <v>98.998000000000005</v>
      </c>
    </row>
    <row r="282" spans="1:17" x14ac:dyDescent="0.25">
      <c r="A282" s="138">
        <f t="shared" si="11"/>
        <v>279</v>
      </c>
      <c r="B282">
        <v>697.5</v>
      </c>
      <c r="C282">
        <v>99.997050003386903</v>
      </c>
      <c r="O282">
        <v>1</v>
      </c>
      <c r="P282">
        <v>695</v>
      </c>
      <c r="Q282">
        <v>99.009</v>
      </c>
    </row>
    <row r="283" spans="1:17" x14ac:dyDescent="0.25">
      <c r="A283" s="138">
        <f t="shared" si="11"/>
        <v>280</v>
      </c>
      <c r="B283">
        <v>700</v>
      </c>
      <c r="C283">
        <v>99.997158260142896</v>
      </c>
      <c r="O283">
        <v>1</v>
      </c>
      <c r="P283">
        <v>697.5</v>
      </c>
      <c r="Q283">
        <v>99.021000000000001</v>
      </c>
    </row>
    <row r="284" spans="1:17" x14ac:dyDescent="0.25">
      <c r="A284" s="138">
        <f t="shared" si="11"/>
        <v>281</v>
      </c>
      <c r="B284">
        <v>702.5</v>
      </c>
      <c r="C284">
        <v>99.997262544173694</v>
      </c>
      <c r="O284">
        <v>1</v>
      </c>
      <c r="P284">
        <v>700</v>
      </c>
      <c r="Q284">
        <v>99.031999999999996</v>
      </c>
    </row>
    <row r="285" spans="1:17" x14ac:dyDescent="0.25">
      <c r="A285" s="138">
        <f t="shared" si="11"/>
        <v>282</v>
      </c>
      <c r="B285">
        <v>705</v>
      </c>
      <c r="C285">
        <v>99.997363001267701</v>
      </c>
      <c r="O285">
        <v>1</v>
      </c>
      <c r="P285">
        <v>702.5</v>
      </c>
      <c r="Q285">
        <v>99.043000000000006</v>
      </c>
    </row>
    <row r="286" spans="1:17" x14ac:dyDescent="0.25">
      <c r="A286" s="138">
        <f t="shared" si="11"/>
        <v>283</v>
      </c>
      <c r="B286">
        <v>707.5</v>
      </c>
      <c r="C286">
        <v>99.997459771862907</v>
      </c>
      <c r="O286">
        <v>1</v>
      </c>
      <c r="P286">
        <v>705</v>
      </c>
      <c r="Q286">
        <v>99.054000000000002</v>
      </c>
    </row>
    <row r="287" spans="1:17" x14ac:dyDescent="0.25">
      <c r="A287" s="138">
        <f t="shared" si="11"/>
        <v>284</v>
      </c>
      <c r="B287">
        <v>710</v>
      </c>
      <c r="C287">
        <v>99.997552991243495</v>
      </c>
      <c r="O287">
        <v>1</v>
      </c>
      <c r="P287">
        <v>707.5</v>
      </c>
      <c r="Q287">
        <v>99.064999999999998</v>
      </c>
    </row>
    <row r="288" spans="1:17" x14ac:dyDescent="0.25">
      <c r="A288" s="138">
        <f t="shared" si="11"/>
        <v>285</v>
      </c>
      <c r="B288">
        <v>712.5</v>
      </c>
      <c r="C288">
        <v>99.997642789729397</v>
      </c>
      <c r="O288">
        <v>1</v>
      </c>
      <c r="P288">
        <v>710</v>
      </c>
      <c r="Q288">
        <v>99.075999999999993</v>
      </c>
    </row>
    <row r="289" spans="1:17" x14ac:dyDescent="0.25">
      <c r="A289" s="138">
        <f t="shared" si="11"/>
        <v>286</v>
      </c>
      <c r="B289">
        <v>715</v>
      </c>
      <c r="C289">
        <v>99.997729292858097</v>
      </c>
      <c r="O289">
        <v>1</v>
      </c>
      <c r="P289">
        <v>712.5</v>
      </c>
      <c r="Q289">
        <v>99.087000000000003</v>
      </c>
    </row>
    <row r="290" spans="1:17" x14ac:dyDescent="0.25">
      <c r="A290" s="138">
        <f t="shared" si="11"/>
        <v>287</v>
      </c>
      <c r="B290">
        <v>717.5</v>
      </c>
      <c r="C290">
        <v>99.997812621560001</v>
      </c>
      <c r="O290">
        <v>1</v>
      </c>
      <c r="P290">
        <v>715</v>
      </c>
      <c r="Q290">
        <v>99.097999999999999</v>
      </c>
    </row>
    <row r="291" spans="1:17" x14ac:dyDescent="0.25">
      <c r="A291" s="138">
        <f t="shared" si="11"/>
        <v>288</v>
      </c>
      <c r="B291">
        <v>720</v>
      </c>
      <c r="C291">
        <v>99.997892892327897</v>
      </c>
      <c r="O291">
        <v>1</v>
      </c>
      <c r="P291">
        <v>717.5</v>
      </c>
      <c r="Q291">
        <v>99.108999999999995</v>
      </c>
    </row>
    <row r="292" spans="1:17" x14ac:dyDescent="0.25">
      <c r="A292" s="138">
        <f t="shared" si="11"/>
        <v>289</v>
      </c>
      <c r="B292">
        <v>722.5</v>
      </c>
      <c r="C292">
        <v>99.997970217379503</v>
      </c>
      <c r="O292">
        <v>1</v>
      </c>
      <c r="P292">
        <v>720</v>
      </c>
      <c r="Q292">
        <v>99.119</v>
      </c>
    </row>
    <row r="293" spans="1:17" x14ac:dyDescent="0.25">
      <c r="A293" s="138">
        <f t="shared" si="11"/>
        <v>290</v>
      </c>
      <c r="B293">
        <v>725</v>
      </c>
      <c r="C293">
        <v>99.998044704814603</v>
      </c>
      <c r="O293">
        <v>1</v>
      </c>
      <c r="P293">
        <v>722.5</v>
      </c>
      <c r="Q293">
        <v>99.13</v>
      </c>
    </row>
    <row r="294" spans="1:17" x14ac:dyDescent="0.25">
      <c r="A294" s="138">
        <f t="shared" si="11"/>
        <v>291</v>
      </c>
      <c r="B294">
        <v>727.5</v>
      </c>
      <c r="C294">
        <v>99.998116458765793</v>
      </c>
      <c r="O294">
        <v>1</v>
      </c>
      <c r="P294">
        <v>725</v>
      </c>
      <c r="Q294">
        <v>99.14</v>
      </c>
    </row>
    <row r="295" spans="1:17" x14ac:dyDescent="0.25">
      <c r="A295" s="138">
        <f t="shared" si="11"/>
        <v>292</v>
      </c>
      <c r="B295">
        <v>730</v>
      </c>
      <c r="C295">
        <v>99.998185579544497</v>
      </c>
      <c r="O295">
        <v>1</v>
      </c>
      <c r="P295">
        <v>727.5</v>
      </c>
      <c r="Q295">
        <v>99.15</v>
      </c>
    </row>
    <row r="296" spans="1:17" x14ac:dyDescent="0.25">
      <c r="A296" s="138">
        <f t="shared" si="11"/>
        <v>293</v>
      </c>
      <c r="B296">
        <v>732.5</v>
      </c>
      <c r="C296">
        <v>99.998252163780805</v>
      </c>
      <c r="O296">
        <v>1</v>
      </c>
      <c r="P296">
        <v>730</v>
      </c>
      <c r="Q296">
        <v>99.16</v>
      </c>
    </row>
    <row r="297" spans="1:17" x14ac:dyDescent="0.25">
      <c r="A297" s="138">
        <f t="shared" si="11"/>
        <v>294</v>
      </c>
      <c r="B297">
        <v>735</v>
      </c>
      <c r="C297">
        <v>99.998316304558998</v>
      </c>
      <c r="O297">
        <v>1</v>
      </c>
      <c r="P297">
        <v>732.5</v>
      </c>
      <c r="Q297">
        <v>99.17</v>
      </c>
    </row>
    <row r="298" spans="1:17" x14ac:dyDescent="0.25">
      <c r="A298" s="138">
        <f t="shared" si="11"/>
        <v>295</v>
      </c>
      <c r="B298">
        <v>737.5</v>
      </c>
      <c r="C298">
        <v>99.998378091547096</v>
      </c>
      <c r="O298">
        <v>1</v>
      </c>
      <c r="P298">
        <v>735</v>
      </c>
      <c r="Q298">
        <v>99.18</v>
      </c>
    </row>
    <row r="299" spans="1:17" x14ac:dyDescent="0.25">
      <c r="A299" s="138">
        <f t="shared" si="11"/>
        <v>296</v>
      </c>
      <c r="B299">
        <v>740</v>
      </c>
      <c r="C299">
        <v>99.998437611122796</v>
      </c>
      <c r="O299">
        <v>1</v>
      </c>
      <c r="P299">
        <v>737.5</v>
      </c>
      <c r="Q299">
        <v>99.19</v>
      </c>
    </row>
    <row r="300" spans="1:17" x14ac:dyDescent="0.25">
      <c r="A300" s="138">
        <f t="shared" si="11"/>
        <v>297</v>
      </c>
      <c r="B300">
        <v>742.5</v>
      </c>
      <c r="C300">
        <v>99.998494946493807</v>
      </c>
      <c r="O300">
        <v>1</v>
      </c>
      <c r="P300">
        <v>740</v>
      </c>
      <c r="Q300">
        <v>99.2</v>
      </c>
    </row>
    <row r="301" spans="1:17" x14ac:dyDescent="0.25">
      <c r="A301" s="138">
        <f t="shared" si="11"/>
        <v>298</v>
      </c>
      <c r="B301">
        <v>745</v>
      </c>
      <c r="C301">
        <v>99.998550177814593</v>
      </c>
      <c r="O301">
        <v>1</v>
      </c>
      <c r="P301">
        <v>742.5</v>
      </c>
      <c r="Q301">
        <v>99.21</v>
      </c>
    </row>
    <row r="302" spans="1:17" x14ac:dyDescent="0.25">
      <c r="A302" s="138">
        <f t="shared" si="11"/>
        <v>299</v>
      </c>
      <c r="B302">
        <v>747.5</v>
      </c>
      <c r="C302">
        <v>99.9986033822981</v>
      </c>
      <c r="O302">
        <v>1</v>
      </c>
      <c r="P302">
        <v>745</v>
      </c>
      <c r="Q302">
        <v>99.218999999999994</v>
      </c>
    </row>
    <row r="303" spans="1:17" x14ac:dyDescent="0.25">
      <c r="A303" s="138">
        <f t="shared" si="11"/>
        <v>300</v>
      </c>
      <c r="B303">
        <v>750</v>
      </c>
      <c r="C303">
        <v>99.998654634323302</v>
      </c>
      <c r="O303">
        <v>1</v>
      </c>
      <c r="P303">
        <v>747.5</v>
      </c>
      <c r="Q303">
        <v>99.228999999999999</v>
      </c>
    </row>
    <row r="304" spans="1:17" x14ac:dyDescent="0.25">
      <c r="A304" s="138">
        <f t="shared" si="11"/>
        <v>301</v>
      </c>
      <c r="B304">
        <v>752.5</v>
      </c>
      <c r="C304">
        <v>99.998704005540404</v>
      </c>
      <c r="O304">
        <v>1</v>
      </c>
      <c r="P304">
        <v>750</v>
      </c>
      <c r="Q304">
        <v>99.238</v>
      </c>
    </row>
    <row r="305" spans="1:17" x14ac:dyDescent="0.25">
      <c r="A305" s="138">
        <f t="shared" si="11"/>
        <v>302</v>
      </c>
      <c r="B305">
        <v>755</v>
      </c>
      <c r="C305">
        <v>99.998751564969595</v>
      </c>
      <c r="O305">
        <v>1</v>
      </c>
      <c r="P305">
        <v>752.5</v>
      </c>
      <c r="Q305">
        <v>99.248000000000005</v>
      </c>
    </row>
    <row r="306" spans="1:17" x14ac:dyDescent="0.25">
      <c r="A306" s="138">
        <f t="shared" si="11"/>
        <v>303</v>
      </c>
      <c r="B306">
        <v>757.5</v>
      </c>
      <c r="C306">
        <v>99.998797379098704</v>
      </c>
      <c r="O306">
        <v>1</v>
      </c>
      <c r="P306">
        <v>755</v>
      </c>
      <c r="Q306">
        <v>99.257000000000005</v>
      </c>
    </row>
    <row r="307" spans="1:17" x14ac:dyDescent="0.25">
      <c r="A307" s="138">
        <f t="shared" si="11"/>
        <v>304</v>
      </c>
      <c r="B307">
        <v>760</v>
      </c>
      <c r="C307">
        <v>99.9988415119753</v>
      </c>
      <c r="O307">
        <v>1</v>
      </c>
      <c r="P307">
        <v>757.5</v>
      </c>
      <c r="Q307">
        <v>99.266000000000005</v>
      </c>
    </row>
    <row r="308" spans="1:17" x14ac:dyDescent="0.25">
      <c r="A308" s="138">
        <f t="shared" si="11"/>
        <v>305</v>
      </c>
      <c r="B308">
        <v>762.5</v>
      </c>
      <c r="C308">
        <v>99.998884025296903</v>
      </c>
      <c r="O308">
        <v>1</v>
      </c>
      <c r="P308">
        <v>760</v>
      </c>
      <c r="Q308">
        <v>99.275000000000006</v>
      </c>
    </row>
    <row r="309" spans="1:17" x14ac:dyDescent="0.25">
      <c r="A309" s="138">
        <f t="shared" si="11"/>
        <v>306</v>
      </c>
      <c r="B309">
        <v>765</v>
      </c>
      <c r="C309">
        <v>99.998924978496504</v>
      </c>
      <c r="O309">
        <v>1</v>
      </c>
      <c r="P309">
        <v>762.5</v>
      </c>
      <c r="Q309">
        <v>99.284000000000006</v>
      </c>
    </row>
    <row r="310" spans="1:17" x14ac:dyDescent="0.25">
      <c r="A310" s="138">
        <f t="shared" si="11"/>
        <v>307</v>
      </c>
      <c r="B310">
        <v>767.5</v>
      </c>
      <c r="C310">
        <v>99.998964428826497</v>
      </c>
      <c r="O310">
        <v>1</v>
      </c>
      <c r="P310">
        <v>765</v>
      </c>
      <c r="Q310">
        <v>99.293000000000006</v>
      </c>
    </row>
    <row r="311" spans="1:17" x14ac:dyDescent="0.25">
      <c r="A311" s="138">
        <f t="shared" si="11"/>
        <v>308</v>
      </c>
      <c r="B311">
        <v>770</v>
      </c>
      <c r="C311">
        <v>99.999002431437901</v>
      </c>
      <c r="O311">
        <v>1</v>
      </c>
      <c r="P311">
        <v>767.5</v>
      </c>
      <c r="Q311">
        <v>99.302000000000007</v>
      </c>
    </row>
    <row r="312" spans="1:17" x14ac:dyDescent="0.25">
      <c r="A312" s="138">
        <f t="shared" si="11"/>
        <v>309</v>
      </c>
      <c r="B312">
        <v>772.5</v>
      </c>
      <c r="C312">
        <v>99.999039039457998</v>
      </c>
      <c r="O312">
        <v>1</v>
      </c>
      <c r="P312">
        <v>770</v>
      </c>
      <c r="Q312">
        <v>99.311000000000007</v>
      </c>
    </row>
    <row r="313" spans="1:17" x14ac:dyDescent="0.25">
      <c r="A313" s="138">
        <f t="shared" si="11"/>
        <v>310</v>
      </c>
      <c r="B313">
        <v>775</v>
      </c>
      <c r="C313">
        <v>99.999074304064607</v>
      </c>
      <c r="O313">
        <v>1</v>
      </c>
      <c r="P313">
        <v>772.5</v>
      </c>
      <c r="Q313">
        <v>99.32</v>
      </c>
    </row>
    <row r="314" spans="1:17" x14ac:dyDescent="0.25">
      <c r="A314" s="138">
        <f t="shared" si="11"/>
        <v>311</v>
      </c>
      <c r="B314">
        <v>777.5</v>
      </c>
      <c r="C314">
        <v>99.999108274557202</v>
      </c>
      <c r="O314">
        <v>1</v>
      </c>
      <c r="P314">
        <v>775</v>
      </c>
      <c r="Q314">
        <v>99.328000000000003</v>
      </c>
    </row>
    <row r="315" spans="1:17" x14ac:dyDescent="0.25">
      <c r="A315" s="138">
        <f t="shared" si="11"/>
        <v>312</v>
      </c>
      <c r="B315">
        <v>780</v>
      </c>
      <c r="C315">
        <v>99.999140998426199</v>
      </c>
      <c r="O315">
        <v>1</v>
      </c>
      <c r="P315">
        <v>777.5</v>
      </c>
      <c r="Q315">
        <v>99.337000000000003</v>
      </c>
    </row>
    <row r="316" spans="1:17" x14ac:dyDescent="0.25">
      <c r="A316" s="138">
        <f t="shared" si="11"/>
        <v>313</v>
      </c>
      <c r="B316">
        <v>782.5</v>
      </c>
      <c r="C316">
        <v>99.999172521419197</v>
      </c>
      <c r="O316">
        <v>1</v>
      </c>
      <c r="P316">
        <v>780</v>
      </c>
      <c r="Q316">
        <v>99.344999999999999</v>
      </c>
    </row>
    <row r="317" spans="1:17" x14ac:dyDescent="0.25">
      <c r="A317" s="138">
        <f t="shared" si="11"/>
        <v>314</v>
      </c>
      <c r="B317">
        <v>785</v>
      </c>
      <c r="C317">
        <v>99.999202887605193</v>
      </c>
      <c r="O317">
        <v>1</v>
      </c>
      <c r="P317">
        <v>782.5</v>
      </c>
      <c r="Q317">
        <v>99.353999999999999</v>
      </c>
    </row>
    <row r="318" spans="1:17" x14ac:dyDescent="0.25">
      <c r="A318" s="138">
        <f t="shared" si="11"/>
        <v>315</v>
      </c>
      <c r="B318">
        <v>787.5</v>
      </c>
      <c r="C318">
        <v>99.999232139435705</v>
      </c>
      <c r="O318">
        <v>1</v>
      </c>
      <c r="P318">
        <v>785</v>
      </c>
      <c r="Q318">
        <v>99.361999999999995</v>
      </c>
    </row>
    <row r="319" spans="1:17" x14ac:dyDescent="0.25">
      <c r="A319" s="138">
        <f t="shared" si="11"/>
        <v>316</v>
      </c>
      <c r="B319">
        <v>790</v>
      </c>
      <c r="C319">
        <v>99.999260317804598</v>
      </c>
      <c r="O319">
        <v>1</v>
      </c>
      <c r="P319">
        <v>787.5</v>
      </c>
      <c r="Q319">
        <v>99.37</v>
      </c>
    </row>
    <row r="320" spans="1:17" x14ac:dyDescent="0.25">
      <c r="A320" s="138">
        <f t="shared" si="11"/>
        <v>317</v>
      </c>
      <c r="B320">
        <v>792.5</v>
      </c>
      <c r="C320">
        <v>99.999287462104903</v>
      </c>
      <c r="O320">
        <v>1</v>
      </c>
      <c r="P320">
        <v>790</v>
      </c>
      <c r="Q320">
        <v>99.378</v>
      </c>
    </row>
    <row r="321" spans="1:17" x14ac:dyDescent="0.25">
      <c r="A321" s="138">
        <f t="shared" si="11"/>
        <v>318</v>
      </c>
      <c r="B321">
        <v>795</v>
      </c>
      <c r="C321">
        <v>99.999313610284005</v>
      </c>
      <c r="O321">
        <v>1</v>
      </c>
      <c r="P321">
        <v>792.5</v>
      </c>
      <c r="Q321">
        <v>99.385999999999996</v>
      </c>
    </row>
    <row r="322" spans="1:17" x14ac:dyDescent="0.25">
      <c r="A322" s="138">
        <f t="shared" si="11"/>
        <v>319</v>
      </c>
      <c r="B322">
        <v>797.5</v>
      </c>
      <c r="C322">
        <v>99.999338798897</v>
      </c>
      <c r="O322">
        <v>1</v>
      </c>
      <c r="P322">
        <v>795</v>
      </c>
      <c r="Q322">
        <v>99.394000000000005</v>
      </c>
    </row>
    <row r="323" spans="1:17" x14ac:dyDescent="0.25">
      <c r="A323" s="138">
        <f t="shared" si="11"/>
        <v>320</v>
      </c>
      <c r="B323">
        <v>800</v>
      </c>
      <c r="C323">
        <v>99.999363063157205</v>
      </c>
      <c r="O323">
        <v>1</v>
      </c>
      <c r="P323">
        <v>797.5</v>
      </c>
      <c r="Q323">
        <v>99.402000000000001</v>
      </c>
    </row>
    <row r="324" spans="1:17" x14ac:dyDescent="0.25">
      <c r="A324" s="138">
        <f t="shared" si="11"/>
        <v>321</v>
      </c>
      <c r="B324">
        <v>802.5</v>
      </c>
      <c r="C324">
        <v>99.999386436985802</v>
      </c>
      <c r="O324">
        <v>1</v>
      </c>
      <c r="P324">
        <v>800</v>
      </c>
      <c r="Q324">
        <v>99.41</v>
      </c>
    </row>
    <row r="325" spans="1:17" x14ac:dyDescent="0.25">
      <c r="A325" s="138">
        <f t="shared" si="11"/>
        <v>322</v>
      </c>
      <c r="B325">
        <v>805</v>
      </c>
      <c r="C325">
        <v>99.999408953059302</v>
      </c>
      <c r="O325">
        <v>1</v>
      </c>
      <c r="P325">
        <v>802.5</v>
      </c>
      <c r="Q325">
        <v>99.418000000000006</v>
      </c>
    </row>
    <row r="326" spans="1:17" x14ac:dyDescent="0.25">
      <c r="A326" s="138">
        <f t="shared" ref="A326:A389" si="12">A325+1</f>
        <v>323</v>
      </c>
      <c r="B326">
        <v>807.5</v>
      </c>
      <c r="C326">
        <v>99.999430642854804</v>
      </c>
      <c r="O326">
        <v>1</v>
      </c>
      <c r="P326">
        <v>805</v>
      </c>
      <c r="Q326">
        <v>99.426000000000002</v>
      </c>
    </row>
    <row r="327" spans="1:17" x14ac:dyDescent="0.25">
      <c r="A327" s="138">
        <f t="shared" si="12"/>
        <v>324</v>
      </c>
      <c r="B327">
        <v>810</v>
      </c>
      <c r="C327">
        <v>99.999451536694494</v>
      </c>
      <c r="O327">
        <v>1</v>
      </c>
      <c r="P327">
        <v>807.5</v>
      </c>
      <c r="Q327">
        <v>99.433000000000007</v>
      </c>
    </row>
    <row r="328" spans="1:17" x14ac:dyDescent="0.25">
      <c r="A328" s="138">
        <f t="shared" si="12"/>
        <v>325</v>
      </c>
      <c r="B328">
        <v>812.5</v>
      </c>
      <c r="C328">
        <v>99.999471663787801</v>
      </c>
      <c r="O328">
        <v>1</v>
      </c>
      <c r="P328">
        <v>810</v>
      </c>
      <c r="Q328">
        <v>99.441000000000003</v>
      </c>
    </row>
    <row r="329" spans="1:17" x14ac:dyDescent="0.25">
      <c r="A329" s="138">
        <f t="shared" si="12"/>
        <v>326</v>
      </c>
      <c r="B329">
        <v>815</v>
      </c>
      <c r="C329">
        <v>99.999491052272205</v>
      </c>
      <c r="O329">
        <v>1</v>
      </c>
      <c r="P329">
        <v>812.5</v>
      </c>
      <c r="Q329">
        <v>99.447999999999993</v>
      </c>
    </row>
    <row r="330" spans="1:17" x14ac:dyDescent="0.25">
      <c r="A330" s="138">
        <f t="shared" si="12"/>
        <v>327</v>
      </c>
      <c r="B330">
        <v>817.5</v>
      </c>
      <c r="C330">
        <v>99.999509729252594</v>
      </c>
      <c r="O330">
        <v>1</v>
      </c>
      <c r="P330">
        <v>815</v>
      </c>
      <c r="Q330">
        <v>99.456000000000003</v>
      </c>
    </row>
    <row r="331" spans="1:17" x14ac:dyDescent="0.25">
      <c r="A331" s="138">
        <f t="shared" si="12"/>
        <v>328</v>
      </c>
      <c r="B331">
        <v>820</v>
      </c>
      <c r="C331">
        <v>99.999527720839197</v>
      </c>
      <c r="O331">
        <v>1</v>
      </c>
      <c r="P331">
        <v>817.5</v>
      </c>
      <c r="Q331">
        <v>99.462999999999994</v>
      </c>
    </row>
    <row r="332" spans="1:17" x14ac:dyDescent="0.25">
      <c r="A332" s="138">
        <f t="shared" si="12"/>
        <v>329</v>
      </c>
      <c r="B332">
        <v>822.5</v>
      </c>
      <c r="C332">
        <v>99.999545052184004</v>
      </c>
      <c r="O332">
        <v>1</v>
      </c>
      <c r="P332">
        <v>820</v>
      </c>
      <c r="Q332">
        <v>99.471000000000004</v>
      </c>
    </row>
    <row r="333" spans="1:17" x14ac:dyDescent="0.25">
      <c r="A333" s="138">
        <f t="shared" si="12"/>
        <v>330</v>
      </c>
      <c r="B333">
        <v>825</v>
      </c>
      <c r="C333">
        <v>99.999561747516296</v>
      </c>
      <c r="O333">
        <v>1</v>
      </c>
      <c r="P333">
        <v>822.5</v>
      </c>
      <c r="Q333">
        <v>99.477999999999994</v>
      </c>
    </row>
    <row r="334" spans="1:17" x14ac:dyDescent="0.25">
      <c r="A334" s="138">
        <f t="shared" si="12"/>
        <v>331</v>
      </c>
      <c r="B334">
        <v>827.5</v>
      </c>
      <c r="C334">
        <v>99.999577830175795</v>
      </c>
      <c r="O334">
        <v>1</v>
      </c>
      <c r="P334">
        <v>825</v>
      </c>
      <c r="Q334">
        <v>99.484999999999999</v>
      </c>
    </row>
    <row r="335" spans="1:17" x14ac:dyDescent="0.25">
      <c r="A335" s="138">
        <f t="shared" si="12"/>
        <v>332</v>
      </c>
      <c r="B335">
        <v>830</v>
      </c>
      <c r="C335">
        <v>99.999593322645893</v>
      </c>
      <c r="O335">
        <v>1</v>
      </c>
      <c r="P335">
        <v>827.5</v>
      </c>
      <c r="Q335">
        <v>99.492000000000004</v>
      </c>
    </row>
    <row r="336" spans="1:17" x14ac:dyDescent="0.25">
      <c r="A336" s="138">
        <f t="shared" si="12"/>
        <v>333</v>
      </c>
      <c r="B336">
        <v>832.5</v>
      </c>
      <c r="C336">
        <v>99.999608246584998</v>
      </c>
      <c r="O336">
        <v>1</v>
      </c>
      <c r="P336">
        <v>830</v>
      </c>
      <c r="Q336">
        <v>99.498999999999995</v>
      </c>
    </row>
    <row r="337" spans="1:17" x14ac:dyDescent="0.25">
      <c r="A337" s="138">
        <f t="shared" si="12"/>
        <v>334</v>
      </c>
      <c r="B337">
        <v>835</v>
      </c>
      <c r="C337">
        <v>99.999622622856705</v>
      </c>
      <c r="O337">
        <v>1</v>
      </c>
      <c r="P337">
        <v>832.5</v>
      </c>
      <c r="Q337">
        <v>99.506</v>
      </c>
    </row>
    <row r="338" spans="1:17" x14ac:dyDescent="0.25">
      <c r="A338" s="138">
        <f t="shared" si="12"/>
        <v>335</v>
      </c>
      <c r="B338">
        <v>837.5</v>
      </c>
      <c r="C338">
        <v>99.999636471558702</v>
      </c>
      <c r="O338">
        <v>1</v>
      </c>
      <c r="P338">
        <v>835</v>
      </c>
      <c r="Q338">
        <v>99.513000000000005</v>
      </c>
    </row>
    <row r="339" spans="1:17" x14ac:dyDescent="0.25">
      <c r="A339" s="138">
        <f t="shared" si="12"/>
        <v>336</v>
      </c>
      <c r="B339">
        <v>840</v>
      </c>
      <c r="C339">
        <v>99.999649812051501</v>
      </c>
      <c r="O339">
        <v>1</v>
      </c>
      <c r="P339">
        <v>837.5</v>
      </c>
      <c r="Q339">
        <v>99.52</v>
      </c>
    </row>
    <row r="340" spans="1:17" x14ac:dyDescent="0.25">
      <c r="A340" s="138">
        <f t="shared" si="12"/>
        <v>337</v>
      </c>
      <c r="B340">
        <v>842.5</v>
      </c>
      <c r="C340">
        <v>99.999662662984903</v>
      </c>
      <c r="O340">
        <v>1</v>
      </c>
      <c r="P340">
        <v>840</v>
      </c>
      <c r="Q340">
        <v>99.527000000000001</v>
      </c>
    </row>
    <row r="341" spans="1:17" x14ac:dyDescent="0.25">
      <c r="A341" s="138">
        <f t="shared" si="12"/>
        <v>338</v>
      </c>
      <c r="B341">
        <v>845</v>
      </c>
      <c r="C341">
        <v>99.999675042324398</v>
      </c>
      <c r="O341">
        <v>1</v>
      </c>
      <c r="P341">
        <v>842.5</v>
      </c>
      <c r="Q341">
        <v>99.533000000000001</v>
      </c>
    </row>
    <row r="342" spans="1:17" x14ac:dyDescent="0.25">
      <c r="A342" s="138">
        <f t="shared" si="12"/>
        <v>339</v>
      </c>
      <c r="B342">
        <v>847.5</v>
      </c>
      <c r="C342">
        <v>99.999686967376306</v>
      </c>
      <c r="O342">
        <v>1</v>
      </c>
      <c r="P342">
        <v>845</v>
      </c>
      <c r="Q342">
        <v>99.54</v>
      </c>
    </row>
    <row r="343" spans="1:17" x14ac:dyDescent="0.25">
      <c r="A343" s="138">
        <f t="shared" si="12"/>
        <v>340</v>
      </c>
      <c r="B343">
        <v>850</v>
      </c>
      <c r="C343">
        <v>99.999698454811494</v>
      </c>
      <c r="O343">
        <v>1</v>
      </c>
      <c r="P343">
        <v>847.5</v>
      </c>
      <c r="Q343">
        <v>99.546999999999997</v>
      </c>
    </row>
    <row r="344" spans="1:17" x14ac:dyDescent="0.25">
      <c r="A344" s="138">
        <f t="shared" si="12"/>
        <v>341</v>
      </c>
      <c r="B344">
        <v>852.5</v>
      </c>
      <c r="C344">
        <v>99.999709520689606</v>
      </c>
      <c r="O344">
        <v>1</v>
      </c>
      <c r="P344">
        <v>850</v>
      </c>
      <c r="Q344">
        <v>99.552999999999997</v>
      </c>
    </row>
    <row r="345" spans="1:17" x14ac:dyDescent="0.25">
      <c r="A345" s="138">
        <f t="shared" si="12"/>
        <v>342</v>
      </c>
      <c r="B345">
        <v>855</v>
      </c>
      <c r="C345">
        <v>99.999720180480296</v>
      </c>
      <c r="O345">
        <v>1</v>
      </c>
      <c r="P345">
        <v>852.5</v>
      </c>
      <c r="Q345">
        <v>99.56</v>
      </c>
    </row>
    <row r="346" spans="1:17" x14ac:dyDescent="0.25">
      <c r="A346" s="138">
        <f t="shared" si="12"/>
        <v>343</v>
      </c>
      <c r="B346">
        <v>857.5</v>
      </c>
      <c r="C346">
        <v>99.999730449086101</v>
      </c>
      <c r="O346">
        <v>1</v>
      </c>
      <c r="P346">
        <v>855</v>
      </c>
      <c r="Q346">
        <v>99.566000000000003</v>
      </c>
    </row>
    <row r="347" spans="1:17" x14ac:dyDescent="0.25">
      <c r="A347" s="138">
        <f t="shared" si="12"/>
        <v>344</v>
      </c>
      <c r="B347">
        <v>860</v>
      </c>
      <c r="C347">
        <v>99.999740340862203</v>
      </c>
      <c r="O347">
        <v>1</v>
      </c>
      <c r="P347">
        <v>857.5</v>
      </c>
      <c r="Q347">
        <v>99.572999999999993</v>
      </c>
    </row>
    <row r="348" spans="1:17" x14ac:dyDescent="0.25">
      <c r="A348" s="138">
        <f t="shared" si="12"/>
        <v>345</v>
      </c>
      <c r="B348">
        <v>862.5</v>
      </c>
      <c r="C348">
        <v>99.999749869637498</v>
      </c>
      <c r="O348">
        <v>1</v>
      </c>
      <c r="P348">
        <v>860</v>
      </c>
      <c r="Q348">
        <v>99.578999999999994</v>
      </c>
    </row>
    <row r="349" spans="1:17" x14ac:dyDescent="0.25">
      <c r="A349" s="138">
        <f t="shared" si="12"/>
        <v>346</v>
      </c>
      <c r="B349">
        <v>865</v>
      </c>
      <c r="C349">
        <v>99.999759048732898</v>
      </c>
      <c r="O349">
        <v>1</v>
      </c>
      <c r="P349">
        <v>862.5</v>
      </c>
      <c r="Q349">
        <v>99.584999999999994</v>
      </c>
    </row>
    <row r="350" spans="1:17" x14ac:dyDescent="0.25">
      <c r="A350" s="138">
        <f t="shared" si="12"/>
        <v>347</v>
      </c>
      <c r="B350">
        <v>867.5</v>
      </c>
      <c r="C350">
        <v>99.999767890980706</v>
      </c>
      <c r="O350">
        <v>1</v>
      </c>
      <c r="P350">
        <v>865</v>
      </c>
      <c r="Q350">
        <v>99.590999999999994</v>
      </c>
    </row>
    <row r="351" spans="1:17" x14ac:dyDescent="0.25">
      <c r="A351" s="138">
        <f t="shared" si="12"/>
        <v>348</v>
      </c>
      <c r="B351">
        <v>870</v>
      </c>
      <c r="C351">
        <v>99.999776408742406</v>
      </c>
      <c r="O351">
        <v>1</v>
      </c>
      <c r="P351">
        <v>867.5</v>
      </c>
      <c r="Q351">
        <v>99.596999999999994</v>
      </c>
    </row>
    <row r="352" spans="1:17" x14ac:dyDescent="0.25">
      <c r="A352" s="138">
        <f t="shared" si="12"/>
        <v>349</v>
      </c>
      <c r="B352">
        <v>872.5</v>
      </c>
      <c r="C352">
        <v>99.999784613925698</v>
      </c>
      <c r="O352">
        <v>1</v>
      </c>
      <c r="P352">
        <v>870</v>
      </c>
      <c r="Q352">
        <v>99.602999999999994</v>
      </c>
    </row>
    <row r="353" spans="1:17" x14ac:dyDescent="0.25">
      <c r="A353" s="138">
        <f t="shared" si="12"/>
        <v>350</v>
      </c>
      <c r="B353">
        <v>875</v>
      </c>
      <c r="C353">
        <v>99.999792518001399</v>
      </c>
      <c r="O353">
        <v>1</v>
      </c>
      <c r="P353">
        <v>872.5</v>
      </c>
      <c r="Q353">
        <v>99.608999999999995</v>
      </c>
    </row>
    <row r="354" spans="1:17" x14ac:dyDescent="0.25">
      <c r="A354" s="138">
        <f t="shared" si="12"/>
        <v>351</v>
      </c>
      <c r="B354">
        <v>877.5</v>
      </c>
      <c r="C354">
        <v>99.999800132019203</v>
      </c>
      <c r="O354">
        <v>1</v>
      </c>
      <c r="P354">
        <v>875</v>
      </c>
      <c r="Q354">
        <v>99.614999999999995</v>
      </c>
    </row>
    <row r="355" spans="1:17" x14ac:dyDescent="0.25">
      <c r="A355" s="138">
        <f t="shared" si="12"/>
        <v>352</v>
      </c>
      <c r="B355">
        <v>880</v>
      </c>
      <c r="C355">
        <v>99.999807466623494</v>
      </c>
      <c r="O355">
        <v>1</v>
      </c>
      <c r="P355">
        <v>877.5</v>
      </c>
      <c r="Q355">
        <v>99.620999999999995</v>
      </c>
    </row>
    <row r="356" spans="1:17" x14ac:dyDescent="0.25">
      <c r="A356" s="138">
        <f t="shared" si="12"/>
        <v>353</v>
      </c>
      <c r="B356">
        <v>882.5</v>
      </c>
      <c r="C356">
        <v>99.9998145320681</v>
      </c>
      <c r="O356">
        <v>1</v>
      </c>
      <c r="P356">
        <v>880</v>
      </c>
      <c r="Q356">
        <v>99.626999999999995</v>
      </c>
    </row>
    <row r="357" spans="1:17" x14ac:dyDescent="0.25">
      <c r="A357" s="138">
        <f t="shared" si="12"/>
        <v>354</v>
      </c>
      <c r="B357">
        <v>885</v>
      </c>
      <c r="C357">
        <v>99.999821338230305</v>
      </c>
      <c r="O357">
        <v>1</v>
      </c>
      <c r="P357">
        <v>882.5</v>
      </c>
      <c r="Q357">
        <v>99.632999999999996</v>
      </c>
    </row>
    <row r="358" spans="1:17" x14ac:dyDescent="0.25">
      <c r="A358" s="138">
        <f t="shared" si="12"/>
        <v>355</v>
      </c>
      <c r="B358">
        <v>887.5</v>
      </c>
      <c r="C358">
        <v>99.999827894625</v>
      </c>
      <c r="O358">
        <v>1</v>
      </c>
      <c r="P358">
        <v>885</v>
      </c>
      <c r="Q358">
        <v>99.638999999999996</v>
      </c>
    </row>
    <row r="359" spans="1:17" x14ac:dyDescent="0.25">
      <c r="A359" s="138">
        <f t="shared" si="12"/>
        <v>356</v>
      </c>
      <c r="B359">
        <v>890</v>
      </c>
      <c r="C359">
        <v>99.999834210418101</v>
      </c>
      <c r="O359">
        <v>1</v>
      </c>
      <c r="P359">
        <v>887.5</v>
      </c>
      <c r="Q359">
        <v>99.644000000000005</v>
      </c>
    </row>
    <row r="360" spans="1:17" x14ac:dyDescent="0.25">
      <c r="A360" s="138">
        <f t="shared" si="12"/>
        <v>357</v>
      </c>
      <c r="B360">
        <v>892.5</v>
      </c>
      <c r="C360">
        <v>99.999840294438997</v>
      </c>
      <c r="O360">
        <v>1</v>
      </c>
      <c r="P360">
        <v>890</v>
      </c>
      <c r="Q360">
        <v>99.65</v>
      </c>
    </row>
    <row r="361" spans="1:17" x14ac:dyDescent="0.25">
      <c r="A361" s="138">
        <f t="shared" si="12"/>
        <v>358</v>
      </c>
      <c r="B361">
        <v>895</v>
      </c>
      <c r="C361">
        <v>99.999846155193097</v>
      </c>
      <c r="O361">
        <v>1</v>
      </c>
      <c r="P361">
        <v>892.5</v>
      </c>
      <c r="Q361">
        <v>99.656000000000006</v>
      </c>
    </row>
    <row r="362" spans="1:17" x14ac:dyDescent="0.25">
      <c r="A362" s="138">
        <f t="shared" si="12"/>
        <v>359</v>
      </c>
      <c r="B362">
        <v>897.5</v>
      </c>
      <c r="C362">
        <v>99.9998518008736</v>
      </c>
      <c r="O362">
        <v>1</v>
      </c>
      <c r="P362">
        <v>895</v>
      </c>
      <c r="Q362">
        <v>99.661000000000001</v>
      </c>
    </row>
    <row r="363" spans="1:17" x14ac:dyDescent="0.25">
      <c r="A363" s="138">
        <f t="shared" si="12"/>
        <v>360</v>
      </c>
      <c r="B363">
        <v>900</v>
      </c>
      <c r="C363">
        <v>99.999857239373199</v>
      </c>
      <c r="O363">
        <v>1</v>
      </c>
      <c r="P363">
        <v>897.5</v>
      </c>
      <c r="Q363">
        <v>99.667000000000002</v>
      </c>
    </row>
    <row r="364" spans="1:17" x14ac:dyDescent="0.25">
      <c r="A364" s="138">
        <f t="shared" si="12"/>
        <v>361</v>
      </c>
      <c r="B364">
        <v>902.5</v>
      </c>
      <c r="C364">
        <v>99.999862478294801</v>
      </c>
      <c r="O364">
        <v>1</v>
      </c>
      <c r="P364">
        <v>900</v>
      </c>
      <c r="Q364">
        <v>99.671999999999997</v>
      </c>
    </row>
    <row r="365" spans="1:17" x14ac:dyDescent="0.25">
      <c r="A365" s="138">
        <f t="shared" si="12"/>
        <v>362</v>
      </c>
      <c r="B365">
        <v>905</v>
      </c>
      <c r="C365">
        <v>99.999867524962397</v>
      </c>
      <c r="O365">
        <v>1</v>
      </c>
      <c r="P365">
        <v>902.5</v>
      </c>
      <c r="Q365">
        <v>99.677999999999997</v>
      </c>
    </row>
    <row r="366" spans="1:17" x14ac:dyDescent="0.25">
      <c r="A366" s="138">
        <f t="shared" si="12"/>
        <v>363</v>
      </c>
      <c r="B366">
        <v>907.5</v>
      </c>
      <c r="C366">
        <v>99.999872386431207</v>
      </c>
      <c r="O366">
        <v>1</v>
      </c>
      <c r="P366">
        <v>905</v>
      </c>
      <c r="Q366">
        <v>99.683000000000007</v>
      </c>
    </row>
    <row r="367" spans="1:17" x14ac:dyDescent="0.25">
      <c r="A367" s="138">
        <f t="shared" si="12"/>
        <v>364</v>
      </c>
      <c r="B367">
        <v>910</v>
      </c>
      <c r="C367">
        <v>99.999877069497501</v>
      </c>
      <c r="O367">
        <v>1</v>
      </c>
      <c r="P367">
        <v>907.5</v>
      </c>
      <c r="Q367">
        <v>99.688000000000002</v>
      </c>
    </row>
    <row r="368" spans="1:17" x14ac:dyDescent="0.25">
      <c r="A368" s="138">
        <f t="shared" si="12"/>
        <v>365</v>
      </c>
      <c r="B368">
        <v>912.5</v>
      </c>
      <c r="C368">
        <v>99.999881580708106</v>
      </c>
      <c r="O368">
        <v>1</v>
      </c>
      <c r="P368">
        <v>910</v>
      </c>
      <c r="Q368">
        <v>99.692999999999998</v>
      </c>
    </row>
    <row r="369" spans="1:17" x14ac:dyDescent="0.25">
      <c r="A369" s="138">
        <f t="shared" si="12"/>
        <v>366</v>
      </c>
      <c r="B369">
        <v>915</v>
      </c>
      <c r="C369">
        <v>99.986810964562494</v>
      </c>
      <c r="O369">
        <v>1</v>
      </c>
      <c r="P369">
        <v>912.5</v>
      </c>
      <c r="Q369">
        <v>99.698999999999998</v>
      </c>
    </row>
    <row r="370" spans="1:17" x14ac:dyDescent="0.25">
      <c r="A370" s="138">
        <f t="shared" si="12"/>
        <v>367</v>
      </c>
      <c r="B370">
        <v>917.5</v>
      </c>
      <c r="C370">
        <v>99.972861545687806</v>
      </c>
      <c r="O370">
        <v>1</v>
      </c>
      <c r="P370">
        <v>915</v>
      </c>
      <c r="Q370">
        <v>99.691999999999993</v>
      </c>
    </row>
    <row r="371" spans="1:17" x14ac:dyDescent="0.25">
      <c r="A371" s="138">
        <f t="shared" si="12"/>
        <v>368</v>
      </c>
      <c r="B371">
        <v>920</v>
      </c>
      <c r="C371">
        <v>99.958002341090705</v>
      </c>
      <c r="O371">
        <v>1</v>
      </c>
      <c r="P371">
        <v>917.5</v>
      </c>
      <c r="Q371">
        <v>99.683999999999997</v>
      </c>
    </row>
    <row r="372" spans="1:17" x14ac:dyDescent="0.25">
      <c r="A372" s="138">
        <f t="shared" si="12"/>
        <v>369</v>
      </c>
      <c r="B372">
        <v>922.5</v>
      </c>
      <c r="C372">
        <v>99.942202411182294</v>
      </c>
      <c r="O372">
        <v>1</v>
      </c>
      <c r="P372">
        <v>920</v>
      </c>
      <c r="Q372">
        <v>99.677000000000007</v>
      </c>
    </row>
    <row r="373" spans="1:17" x14ac:dyDescent="0.25">
      <c r="A373" s="138">
        <f t="shared" si="12"/>
        <v>370</v>
      </c>
      <c r="B373">
        <v>925</v>
      </c>
      <c r="C373">
        <v>99.925430890370507</v>
      </c>
      <c r="O373">
        <v>1</v>
      </c>
      <c r="P373">
        <v>922.5</v>
      </c>
      <c r="Q373">
        <v>99.668000000000006</v>
      </c>
    </row>
    <row r="374" spans="1:17" x14ac:dyDescent="0.25">
      <c r="A374" s="138">
        <f t="shared" si="12"/>
        <v>371</v>
      </c>
      <c r="B374">
        <v>927.5</v>
      </c>
      <c r="C374">
        <v>99.907657017447093</v>
      </c>
      <c r="O374">
        <v>1</v>
      </c>
      <c r="P374">
        <v>925</v>
      </c>
      <c r="Q374">
        <v>99.659000000000006</v>
      </c>
    </row>
    <row r="375" spans="1:17" x14ac:dyDescent="0.25">
      <c r="A375" s="138">
        <f t="shared" si="12"/>
        <v>372</v>
      </c>
      <c r="B375">
        <v>930</v>
      </c>
      <c r="C375">
        <v>99.888850165685994</v>
      </c>
      <c r="O375">
        <v>1</v>
      </c>
      <c r="P375">
        <v>927.5</v>
      </c>
      <c r="Q375">
        <v>99.649000000000001</v>
      </c>
    </row>
    <row r="376" spans="1:17" x14ac:dyDescent="0.25">
      <c r="A376" s="138">
        <f t="shared" si="12"/>
        <v>373</v>
      </c>
      <c r="B376">
        <v>932.5</v>
      </c>
      <c r="C376">
        <v>99.868979872614801</v>
      </c>
      <c r="O376">
        <v>1</v>
      </c>
      <c r="P376">
        <v>930</v>
      </c>
      <c r="Q376">
        <v>99.638999999999996</v>
      </c>
    </row>
    <row r="377" spans="1:17" x14ac:dyDescent="0.25">
      <c r="A377" s="138">
        <f t="shared" si="12"/>
        <v>374</v>
      </c>
      <c r="B377">
        <v>935</v>
      </c>
      <c r="C377">
        <v>99.848015869399703</v>
      </c>
      <c r="O377">
        <v>1</v>
      </c>
      <c r="P377">
        <v>932.5</v>
      </c>
      <c r="Q377">
        <v>99.628</v>
      </c>
    </row>
    <row r="378" spans="1:17" x14ac:dyDescent="0.25">
      <c r="A378" s="138">
        <f t="shared" si="12"/>
        <v>375</v>
      </c>
      <c r="B378">
        <v>937.5</v>
      </c>
      <c r="C378">
        <v>99.825928109796607</v>
      </c>
      <c r="O378">
        <v>1</v>
      </c>
      <c r="P378">
        <v>935</v>
      </c>
      <c r="Q378">
        <v>99.617000000000004</v>
      </c>
    </row>
    <row r="379" spans="1:17" x14ac:dyDescent="0.25">
      <c r="A379" s="138">
        <f t="shared" si="12"/>
        <v>376</v>
      </c>
      <c r="B379">
        <v>940</v>
      </c>
      <c r="C379">
        <v>99.802686798619803</v>
      </c>
      <c r="O379">
        <v>1</v>
      </c>
      <c r="P379">
        <v>937.5</v>
      </c>
      <c r="Q379">
        <v>99.605000000000004</v>
      </c>
    </row>
    <row r="380" spans="1:17" x14ac:dyDescent="0.25">
      <c r="A380" s="138">
        <f t="shared" si="12"/>
        <v>377</v>
      </c>
      <c r="B380">
        <v>942.5</v>
      </c>
      <c r="C380">
        <v>99.778262419682704</v>
      </c>
      <c r="O380">
        <v>1</v>
      </c>
      <c r="P380">
        <v>940</v>
      </c>
      <c r="Q380">
        <v>99.591999999999999</v>
      </c>
    </row>
    <row r="381" spans="1:17" x14ac:dyDescent="0.25">
      <c r="A381" s="138">
        <f t="shared" si="12"/>
        <v>378</v>
      </c>
      <c r="B381">
        <v>945</v>
      </c>
      <c r="C381">
        <v>99.752625763166407</v>
      </c>
      <c r="O381">
        <v>1</v>
      </c>
      <c r="P381">
        <v>942.5</v>
      </c>
      <c r="Q381">
        <v>99.578999999999994</v>
      </c>
    </row>
    <row r="382" spans="1:17" x14ac:dyDescent="0.25">
      <c r="A382" s="138">
        <f t="shared" si="12"/>
        <v>379</v>
      </c>
      <c r="B382">
        <v>947.5</v>
      </c>
      <c r="C382">
        <v>99.725747952376096</v>
      </c>
      <c r="O382">
        <v>1</v>
      </c>
      <c r="P382">
        <v>945</v>
      </c>
      <c r="Q382">
        <v>99.564999999999998</v>
      </c>
    </row>
    <row r="383" spans="1:17" x14ac:dyDescent="0.25">
      <c r="A383" s="138">
        <f t="shared" si="12"/>
        <v>380</v>
      </c>
      <c r="B383">
        <v>950</v>
      </c>
      <c r="C383">
        <v>99.697600469845995</v>
      </c>
      <c r="O383">
        <v>1</v>
      </c>
      <c r="P383">
        <v>947.5</v>
      </c>
      <c r="Q383">
        <v>99.551000000000002</v>
      </c>
    </row>
    <row r="384" spans="1:17" x14ac:dyDescent="0.25">
      <c r="A384" s="138">
        <f t="shared" si="12"/>
        <v>381</v>
      </c>
      <c r="B384">
        <v>952.5</v>
      </c>
      <c r="C384">
        <v>99.668155182756095</v>
      </c>
      <c r="O384">
        <v>1</v>
      </c>
      <c r="P384">
        <v>950</v>
      </c>
      <c r="Q384">
        <v>99.536000000000001</v>
      </c>
    </row>
    <row r="385" spans="1:17" x14ac:dyDescent="0.25">
      <c r="A385" s="138">
        <f t="shared" si="12"/>
        <v>382</v>
      </c>
      <c r="B385">
        <v>955</v>
      </c>
      <c r="C385">
        <v>99.637384367627703</v>
      </c>
      <c r="O385">
        <v>1</v>
      </c>
      <c r="P385">
        <v>952.5</v>
      </c>
      <c r="Q385">
        <v>99.52</v>
      </c>
    </row>
    <row r="386" spans="1:17" x14ac:dyDescent="0.25">
      <c r="A386" s="138">
        <f t="shared" si="12"/>
        <v>383</v>
      </c>
      <c r="B386">
        <v>957.5</v>
      </c>
      <c r="C386">
        <v>99.605260734266096</v>
      </c>
      <c r="O386">
        <v>1</v>
      </c>
      <c r="P386">
        <v>955</v>
      </c>
      <c r="Q386">
        <v>99.503</v>
      </c>
    </row>
    <row r="387" spans="1:17" x14ac:dyDescent="0.25">
      <c r="A387" s="138">
        <f t="shared" si="12"/>
        <v>384</v>
      </c>
      <c r="B387">
        <v>960</v>
      </c>
      <c r="C387">
        <v>99.571757448921403</v>
      </c>
      <c r="O387">
        <v>1</v>
      </c>
      <c r="P387">
        <v>957.5</v>
      </c>
      <c r="Q387">
        <v>99.486000000000004</v>
      </c>
    </row>
    <row r="388" spans="1:17" x14ac:dyDescent="0.25">
      <c r="A388" s="138">
        <f t="shared" si="12"/>
        <v>385</v>
      </c>
      <c r="B388">
        <v>962.5</v>
      </c>
      <c r="C388">
        <v>99.536848156642094</v>
      </c>
      <c r="O388">
        <v>1</v>
      </c>
      <c r="P388">
        <v>960</v>
      </c>
      <c r="Q388">
        <v>99.468999999999994</v>
      </c>
    </row>
    <row r="389" spans="1:17" x14ac:dyDescent="0.25">
      <c r="A389" s="138">
        <f t="shared" si="12"/>
        <v>386</v>
      </c>
      <c r="B389">
        <v>965</v>
      </c>
      <c r="C389">
        <v>99.500507002796098</v>
      </c>
      <c r="O389">
        <v>1</v>
      </c>
      <c r="P389">
        <v>962.5</v>
      </c>
      <c r="Q389">
        <v>99.45</v>
      </c>
    </row>
    <row r="390" spans="1:17" x14ac:dyDescent="0.25">
      <c r="A390" s="138">
        <f t="shared" ref="A390:A453" si="13">A389+1</f>
        <v>387</v>
      </c>
      <c r="B390">
        <v>967.5</v>
      </c>
      <c r="C390">
        <v>99.462708653739497</v>
      </c>
      <c r="O390">
        <v>1</v>
      </c>
      <c r="P390">
        <v>965</v>
      </c>
      <c r="Q390">
        <v>99.430999999999997</v>
      </c>
    </row>
    <row r="391" spans="1:17" x14ac:dyDescent="0.25">
      <c r="A391" s="138">
        <f t="shared" si="13"/>
        <v>388</v>
      </c>
      <c r="B391">
        <v>970</v>
      </c>
      <c r="C391">
        <v>99.423428316613993</v>
      </c>
      <c r="O391">
        <v>1</v>
      </c>
      <c r="P391">
        <v>967.5</v>
      </c>
      <c r="Q391">
        <v>99.412000000000006</v>
      </c>
    </row>
    <row r="392" spans="1:17" x14ac:dyDescent="0.25">
      <c r="A392" s="138">
        <f t="shared" si="13"/>
        <v>389</v>
      </c>
      <c r="B392">
        <v>972.5</v>
      </c>
      <c r="C392">
        <v>99.382641758256</v>
      </c>
      <c r="O392">
        <v>1</v>
      </c>
      <c r="P392">
        <v>970</v>
      </c>
      <c r="Q392">
        <v>99.391000000000005</v>
      </c>
    </row>
    <row r="393" spans="1:17" x14ac:dyDescent="0.25">
      <c r="A393" s="138">
        <f t="shared" si="13"/>
        <v>390</v>
      </c>
      <c r="B393">
        <v>975</v>
      </c>
      <c r="C393">
        <v>99.340325323204198</v>
      </c>
      <c r="O393">
        <v>1</v>
      </c>
      <c r="P393">
        <v>972.5</v>
      </c>
      <c r="Q393">
        <v>99.37</v>
      </c>
    </row>
    <row r="394" spans="1:17" x14ac:dyDescent="0.25">
      <c r="A394" s="138">
        <f t="shared" si="13"/>
        <v>391</v>
      </c>
      <c r="B394">
        <v>977.5</v>
      </c>
      <c r="C394">
        <v>99.296455950793799</v>
      </c>
      <c r="O394">
        <v>1</v>
      </c>
      <c r="P394">
        <v>975</v>
      </c>
      <c r="Q394">
        <v>99.349000000000004</v>
      </c>
    </row>
    <row r="395" spans="1:17" x14ac:dyDescent="0.25">
      <c r="A395" s="138">
        <f t="shared" si="13"/>
        <v>392</v>
      </c>
      <c r="B395">
        <v>980</v>
      </c>
      <c r="C395">
        <v>99.251011191328601</v>
      </c>
      <c r="O395">
        <v>1</v>
      </c>
      <c r="P395">
        <v>977.5</v>
      </c>
      <c r="Q395">
        <v>99.325999999999993</v>
      </c>
    </row>
    <row r="396" spans="1:17" x14ac:dyDescent="0.25">
      <c r="A396" s="138">
        <f t="shared" si="13"/>
        <v>393</v>
      </c>
      <c r="B396">
        <v>982.5</v>
      </c>
      <c r="C396">
        <v>99.203969221323106</v>
      </c>
      <c r="O396">
        <v>1</v>
      </c>
      <c r="P396">
        <v>980</v>
      </c>
      <c r="Q396">
        <v>99.302999999999997</v>
      </c>
    </row>
    <row r="397" spans="1:17" x14ac:dyDescent="0.25">
      <c r="A397" s="138">
        <f t="shared" si="13"/>
        <v>394</v>
      </c>
      <c r="B397">
        <v>985</v>
      </c>
      <c r="C397">
        <v>99.155308857811406</v>
      </c>
      <c r="O397">
        <v>1</v>
      </c>
      <c r="P397">
        <v>982.5</v>
      </c>
      <c r="Q397">
        <v>99.278999999999996</v>
      </c>
    </row>
    <row r="398" spans="1:17" x14ac:dyDescent="0.25">
      <c r="A398" s="138">
        <f t="shared" si="13"/>
        <v>395</v>
      </c>
      <c r="B398">
        <v>987.5</v>
      </c>
      <c r="C398">
        <v>99.105009571718398</v>
      </c>
      <c r="O398">
        <v>1</v>
      </c>
      <c r="P398">
        <v>985</v>
      </c>
      <c r="Q398">
        <v>99.254999999999995</v>
      </c>
    </row>
    <row r="399" spans="1:17" x14ac:dyDescent="0.25">
      <c r="A399" s="138">
        <f t="shared" si="13"/>
        <v>396</v>
      </c>
      <c r="B399">
        <v>990</v>
      </c>
      <c r="C399">
        <v>99.0530515002947</v>
      </c>
      <c r="O399">
        <v>1</v>
      </c>
      <c r="P399">
        <v>987.5</v>
      </c>
      <c r="Q399">
        <v>99.23</v>
      </c>
    </row>
    <row r="400" spans="1:17" x14ac:dyDescent="0.25">
      <c r="A400" s="138">
        <f t="shared" si="13"/>
        <v>397</v>
      </c>
      <c r="B400">
        <v>992.5</v>
      </c>
      <c r="C400">
        <v>98.999415458614493</v>
      </c>
      <c r="O400">
        <v>1</v>
      </c>
      <c r="P400">
        <v>990</v>
      </c>
      <c r="Q400">
        <v>99.203999999999994</v>
      </c>
    </row>
    <row r="401" spans="1:17" x14ac:dyDescent="0.25">
      <c r="A401" s="138">
        <f t="shared" si="13"/>
        <v>398</v>
      </c>
      <c r="B401">
        <v>995</v>
      </c>
      <c r="C401">
        <v>98.944082950142302</v>
      </c>
      <c r="O401">
        <v>1</v>
      </c>
      <c r="P401">
        <v>992.5</v>
      </c>
      <c r="Q401">
        <v>99.177000000000007</v>
      </c>
    </row>
    <row r="402" spans="1:17" x14ac:dyDescent="0.25">
      <c r="A402" s="138">
        <f t="shared" si="13"/>
        <v>399</v>
      </c>
      <c r="B402">
        <v>997.5</v>
      </c>
      <c r="C402">
        <v>98.887036176371097</v>
      </c>
      <c r="O402">
        <v>1</v>
      </c>
      <c r="P402">
        <v>995</v>
      </c>
      <c r="Q402">
        <v>99.15</v>
      </c>
    </row>
    <row r="403" spans="1:17" x14ac:dyDescent="0.25">
      <c r="A403" s="138">
        <f t="shared" si="13"/>
        <v>400</v>
      </c>
      <c r="B403">
        <v>1000</v>
      </c>
      <c r="C403">
        <v>98.828258045540807</v>
      </c>
      <c r="O403">
        <v>1</v>
      </c>
      <c r="P403">
        <v>997.5</v>
      </c>
      <c r="Q403">
        <v>99.122</v>
      </c>
    </row>
    <row r="404" spans="1:17" x14ac:dyDescent="0.25">
      <c r="A404" s="138">
        <f t="shared" si="13"/>
        <v>401</v>
      </c>
      <c r="B404">
        <v>1002.5</v>
      </c>
      <c r="C404">
        <v>98.767732180444298</v>
      </c>
      <c r="O404">
        <v>1</v>
      </c>
      <c r="P404">
        <v>1000</v>
      </c>
      <c r="Q404">
        <v>99.093000000000004</v>
      </c>
    </row>
    <row r="405" spans="1:17" x14ac:dyDescent="0.25">
      <c r="A405" s="138">
        <f t="shared" si="13"/>
        <v>402</v>
      </c>
      <c r="B405">
        <v>1005</v>
      </c>
      <c r="C405">
        <v>98.705442925331596</v>
      </c>
      <c r="O405">
        <v>1</v>
      </c>
      <c r="P405">
        <v>1002.5</v>
      </c>
      <c r="Q405">
        <v>99.063999999999993</v>
      </c>
    </row>
    <row r="406" spans="1:17" x14ac:dyDescent="0.25">
      <c r="A406" s="138">
        <f t="shared" si="13"/>
        <v>403</v>
      </c>
      <c r="B406">
        <v>1007.5</v>
      </c>
      <c r="C406">
        <v>98.641375351924097</v>
      </c>
      <c r="O406">
        <v>1</v>
      </c>
      <c r="P406">
        <v>1005</v>
      </c>
      <c r="Q406">
        <v>99.033000000000001</v>
      </c>
    </row>
    <row r="407" spans="1:17" x14ac:dyDescent="0.25">
      <c r="A407" s="138">
        <f t="shared" si="13"/>
        <v>404</v>
      </c>
      <c r="B407">
        <v>1010</v>
      </c>
      <c r="C407">
        <v>98.5755152645512</v>
      </c>
      <c r="O407">
        <v>1</v>
      </c>
      <c r="P407">
        <v>1007.5</v>
      </c>
      <c r="Q407">
        <v>99.001999999999995</v>
      </c>
    </row>
    <row r="408" spans="1:17" x14ac:dyDescent="0.25">
      <c r="A408" s="138">
        <f t="shared" si="13"/>
        <v>405</v>
      </c>
      <c r="B408">
        <v>1012.5</v>
      </c>
      <c r="C408">
        <v>98.507849204423394</v>
      </c>
      <c r="O408">
        <v>1</v>
      </c>
      <c r="P408">
        <v>1010</v>
      </c>
      <c r="Q408">
        <v>98.971000000000004</v>
      </c>
    </row>
    <row r="409" spans="1:17" x14ac:dyDescent="0.25">
      <c r="A409" s="138">
        <f t="shared" si="13"/>
        <v>406</v>
      </c>
      <c r="B409">
        <v>1015</v>
      </c>
      <c r="C409">
        <v>98.438364453058696</v>
      </c>
      <c r="O409">
        <v>1</v>
      </c>
      <c r="P409">
        <v>1012.5</v>
      </c>
      <c r="Q409">
        <v>98.938000000000002</v>
      </c>
    </row>
    <row r="410" spans="1:17" x14ac:dyDescent="0.25">
      <c r="A410" s="138">
        <f t="shared" si="13"/>
        <v>407</v>
      </c>
      <c r="B410">
        <v>1017.5</v>
      </c>
      <c r="C410">
        <v>98.367049034876999</v>
      </c>
      <c r="O410">
        <v>1</v>
      </c>
      <c r="P410">
        <v>1015</v>
      </c>
      <c r="Q410">
        <v>98.905000000000001</v>
      </c>
    </row>
    <row r="411" spans="1:17" x14ac:dyDescent="0.25">
      <c r="A411" s="138">
        <f t="shared" si="13"/>
        <v>408</v>
      </c>
      <c r="B411">
        <v>1020</v>
      </c>
      <c r="C411">
        <v>98.2938917189813</v>
      </c>
      <c r="O411">
        <v>1</v>
      </c>
      <c r="P411">
        <v>1017.5</v>
      </c>
      <c r="Q411">
        <v>98.870999999999995</v>
      </c>
    </row>
    <row r="412" spans="1:17" x14ac:dyDescent="0.25">
      <c r="A412" s="138">
        <f t="shared" si="13"/>
        <v>409</v>
      </c>
      <c r="B412">
        <v>1022.5</v>
      </c>
      <c r="C412">
        <v>98.218882020144406</v>
      </c>
      <c r="O412">
        <v>1</v>
      </c>
      <c r="P412">
        <v>1020</v>
      </c>
      <c r="Q412">
        <v>98.835999999999999</v>
      </c>
    </row>
    <row r="413" spans="1:17" x14ac:dyDescent="0.25">
      <c r="A413" s="138">
        <f t="shared" si="13"/>
        <v>410</v>
      </c>
      <c r="B413">
        <v>1025</v>
      </c>
      <c r="C413">
        <v>98.142010199019197</v>
      </c>
      <c r="O413">
        <v>1</v>
      </c>
      <c r="P413">
        <v>1022.5</v>
      </c>
      <c r="Q413">
        <v>98.801000000000002</v>
      </c>
    </row>
    <row r="414" spans="1:17" x14ac:dyDescent="0.25">
      <c r="A414" s="138">
        <f t="shared" si="13"/>
        <v>411</v>
      </c>
      <c r="B414">
        <v>1027.5</v>
      </c>
      <c r="C414">
        <v>98.063267261594703</v>
      </c>
      <c r="O414">
        <v>1</v>
      </c>
      <c r="P414">
        <v>1025</v>
      </c>
      <c r="Q414">
        <v>98.765000000000001</v>
      </c>
    </row>
    <row r="415" spans="1:17" x14ac:dyDescent="0.25">
      <c r="A415" s="138">
        <f t="shared" si="13"/>
        <v>412</v>
      </c>
      <c r="B415">
        <v>1030</v>
      </c>
      <c r="C415">
        <v>97.982644957916804</v>
      </c>
      <c r="O415">
        <v>1</v>
      </c>
      <c r="P415">
        <v>1027.5</v>
      </c>
      <c r="Q415">
        <v>98.727999999999994</v>
      </c>
    </row>
    <row r="416" spans="1:17" x14ac:dyDescent="0.25">
      <c r="A416" s="138">
        <f t="shared" si="13"/>
        <v>413</v>
      </c>
      <c r="B416">
        <v>1032.5</v>
      </c>
      <c r="C416">
        <v>97.900135780096505</v>
      </c>
      <c r="O416">
        <v>1</v>
      </c>
      <c r="P416">
        <v>1030</v>
      </c>
      <c r="Q416">
        <v>98.69</v>
      </c>
    </row>
    <row r="417" spans="1:17" x14ac:dyDescent="0.25">
      <c r="A417" s="138">
        <f t="shared" si="13"/>
        <v>414</v>
      </c>
      <c r="B417">
        <v>1035</v>
      </c>
      <c r="C417">
        <v>97.815732959627496</v>
      </c>
      <c r="O417">
        <v>1</v>
      </c>
      <c r="P417">
        <v>1032.5</v>
      </c>
      <c r="Q417">
        <v>98.652000000000001</v>
      </c>
    </row>
    <row r="418" spans="1:17" x14ac:dyDescent="0.25">
      <c r="A418" s="138">
        <f t="shared" si="13"/>
        <v>415</v>
      </c>
      <c r="B418">
        <v>1037.5</v>
      </c>
      <c r="C418">
        <v>97.729430464034394</v>
      </c>
      <c r="O418">
        <v>1</v>
      </c>
      <c r="P418">
        <v>1035</v>
      </c>
      <c r="Q418">
        <v>98.611999999999995</v>
      </c>
    </row>
    <row r="419" spans="1:17" x14ac:dyDescent="0.25">
      <c r="A419" s="138">
        <f t="shared" si="13"/>
        <v>416</v>
      </c>
      <c r="B419">
        <v>1040</v>
      </c>
      <c r="C419">
        <v>97.641222992877402</v>
      </c>
      <c r="O419">
        <v>1</v>
      </c>
      <c r="P419">
        <v>1037.5</v>
      </c>
      <c r="Q419">
        <v>98.572000000000003</v>
      </c>
    </row>
    <row r="420" spans="1:17" x14ac:dyDescent="0.25">
      <c r="A420" s="138">
        <f t="shared" si="13"/>
        <v>417</v>
      </c>
      <c r="B420">
        <v>1042.5</v>
      </c>
      <c r="C420">
        <v>97.551105973132593</v>
      </c>
      <c r="O420">
        <v>1</v>
      </c>
      <c r="P420">
        <v>1040</v>
      </c>
      <c r="Q420">
        <v>98.531000000000006</v>
      </c>
    </row>
    <row r="421" spans="1:17" x14ac:dyDescent="0.25">
      <c r="A421" s="138">
        <f t="shared" si="13"/>
        <v>418</v>
      </c>
      <c r="B421">
        <v>1045</v>
      </c>
      <c r="C421">
        <v>97.459075553975197</v>
      </c>
      <c r="O421">
        <v>1</v>
      </c>
      <c r="P421">
        <v>1042.5</v>
      </c>
      <c r="Q421">
        <v>98.49</v>
      </c>
    </row>
    <row r="422" spans="1:17" x14ac:dyDescent="0.25">
      <c r="A422" s="138">
        <f t="shared" si="13"/>
        <v>419</v>
      </c>
      <c r="B422">
        <v>1047.5</v>
      </c>
      <c r="C422">
        <v>97.365128600987205</v>
      </c>
      <c r="O422">
        <v>1</v>
      </c>
      <c r="P422">
        <v>1045</v>
      </c>
      <c r="Q422">
        <v>98.447000000000003</v>
      </c>
    </row>
    <row r="423" spans="1:17" x14ac:dyDescent="0.25">
      <c r="A423" s="138">
        <f t="shared" si="13"/>
        <v>420</v>
      </c>
      <c r="B423">
        <v>1050</v>
      </c>
      <c r="C423">
        <v>97.269262689813999</v>
      </c>
      <c r="O423">
        <v>1</v>
      </c>
      <c r="P423">
        <v>1047.5</v>
      </c>
      <c r="Q423">
        <v>98.403000000000006</v>
      </c>
    </row>
    <row r="424" spans="1:17" x14ac:dyDescent="0.25">
      <c r="A424" s="138">
        <f t="shared" si="13"/>
        <v>421</v>
      </c>
      <c r="B424">
        <v>1052.5</v>
      </c>
      <c r="C424">
        <v>97.171476099293301</v>
      </c>
      <c r="O424">
        <v>1</v>
      </c>
      <c r="P424">
        <v>1050</v>
      </c>
      <c r="Q424">
        <v>98.352999999999994</v>
      </c>
    </row>
    <row r="425" spans="1:17" x14ac:dyDescent="0.25">
      <c r="A425" s="138">
        <f t="shared" si="13"/>
        <v>422</v>
      </c>
      <c r="B425">
        <v>1055</v>
      </c>
      <c r="C425">
        <v>97.071767804081404</v>
      </c>
      <c r="O425">
        <v>1</v>
      </c>
      <c r="P425">
        <v>1052.5</v>
      </c>
      <c r="Q425">
        <v>98.296999999999997</v>
      </c>
    </row>
    <row r="426" spans="1:17" x14ac:dyDescent="0.25">
      <c r="A426" s="138">
        <f t="shared" si="13"/>
        <v>423</v>
      </c>
      <c r="B426">
        <v>1057.5</v>
      </c>
      <c r="C426">
        <v>96.9701374667995</v>
      </c>
      <c r="O426">
        <v>1</v>
      </c>
      <c r="P426">
        <v>1055</v>
      </c>
      <c r="Q426">
        <v>98.236000000000004</v>
      </c>
    </row>
    <row r="427" spans="1:17" x14ac:dyDescent="0.25">
      <c r="A427" s="138">
        <f t="shared" si="13"/>
        <v>424</v>
      </c>
      <c r="B427">
        <v>1060</v>
      </c>
      <c r="C427">
        <v>96.866585429724907</v>
      </c>
      <c r="O427">
        <v>1</v>
      </c>
      <c r="P427">
        <v>1057.5</v>
      </c>
      <c r="Q427">
        <v>98.168999999999997</v>
      </c>
    </row>
    <row r="428" spans="1:17" x14ac:dyDescent="0.25">
      <c r="A428" s="138">
        <f t="shared" si="13"/>
        <v>425</v>
      </c>
      <c r="B428">
        <v>1062.5</v>
      </c>
      <c r="C428">
        <v>96.761112706049204</v>
      </c>
      <c r="O428">
        <v>1</v>
      </c>
      <c r="P428">
        <v>1060</v>
      </c>
      <c r="Q428">
        <v>98.096999999999994</v>
      </c>
    </row>
    <row r="429" spans="1:17" x14ac:dyDescent="0.25">
      <c r="A429" s="138">
        <f t="shared" si="13"/>
        <v>426</v>
      </c>
      <c r="B429">
        <v>1065</v>
      </c>
      <c r="C429">
        <v>96.653720970729296</v>
      </c>
      <c r="O429">
        <v>1</v>
      </c>
      <c r="P429">
        <v>1062.5</v>
      </c>
      <c r="Q429">
        <v>98.019000000000005</v>
      </c>
    </row>
    <row r="430" spans="1:17" x14ac:dyDescent="0.25">
      <c r="A430" s="138">
        <f t="shared" si="13"/>
        <v>427</v>
      </c>
      <c r="B430">
        <v>1067.5</v>
      </c>
      <c r="C430">
        <v>96.544412550952202</v>
      </c>
      <c r="O430">
        <v>1</v>
      </c>
      <c r="P430">
        <v>1065</v>
      </c>
      <c r="Q430">
        <v>97.936999999999998</v>
      </c>
    </row>
    <row r="431" spans="1:17" x14ac:dyDescent="0.25">
      <c r="A431" s="138">
        <f t="shared" si="13"/>
        <v>428</v>
      </c>
      <c r="B431">
        <v>1070</v>
      </c>
      <c r="C431">
        <v>96.433190416238205</v>
      </c>
      <c r="O431">
        <v>1</v>
      </c>
      <c r="P431">
        <v>1067.5</v>
      </c>
      <c r="Q431">
        <v>97.85</v>
      </c>
    </row>
    <row r="432" spans="1:17" x14ac:dyDescent="0.25">
      <c r="A432" s="138">
        <f t="shared" si="13"/>
        <v>429</v>
      </c>
      <c r="B432">
        <v>1072.5</v>
      </c>
      <c r="C432">
        <v>96.320058168204099</v>
      </c>
      <c r="O432">
        <v>1</v>
      </c>
      <c r="P432">
        <v>1070</v>
      </c>
      <c r="Q432">
        <v>97.757999999999996</v>
      </c>
    </row>
    <row r="433" spans="1:17" x14ac:dyDescent="0.25">
      <c r="A433" s="138">
        <f t="shared" si="13"/>
        <v>430</v>
      </c>
      <c r="B433">
        <v>1075</v>
      </c>
      <c r="C433">
        <v>96.205020030010303</v>
      </c>
      <c r="O433">
        <v>1</v>
      </c>
      <c r="P433">
        <v>1072.5</v>
      </c>
      <c r="Q433">
        <v>97.661000000000001</v>
      </c>
    </row>
    <row r="434" spans="1:17" x14ac:dyDescent="0.25">
      <c r="A434" s="138">
        <f t="shared" si="13"/>
        <v>431</v>
      </c>
      <c r="B434">
        <v>1077.5</v>
      </c>
      <c r="C434">
        <v>96.088080835511704</v>
      </c>
      <c r="O434">
        <v>1</v>
      </c>
      <c r="P434">
        <v>1075</v>
      </c>
      <c r="Q434">
        <v>97.56</v>
      </c>
    </row>
    <row r="435" spans="1:17" x14ac:dyDescent="0.25">
      <c r="A435" s="138">
        <f t="shared" si="13"/>
        <v>432</v>
      </c>
      <c r="B435">
        <v>1080</v>
      </c>
      <c r="C435">
        <v>95.969246018136403</v>
      </c>
      <c r="O435">
        <v>1</v>
      </c>
      <c r="P435">
        <v>1077.5</v>
      </c>
      <c r="Q435">
        <v>97.454999999999998</v>
      </c>
    </row>
    <row r="436" spans="1:17" x14ac:dyDescent="0.25">
      <c r="A436" s="138">
        <f t="shared" si="13"/>
        <v>433</v>
      </c>
      <c r="B436">
        <v>1082.5</v>
      </c>
      <c r="C436">
        <v>95.8485215995115</v>
      </c>
      <c r="O436">
        <v>1</v>
      </c>
      <c r="P436">
        <v>1080</v>
      </c>
      <c r="Q436">
        <v>97.344999999999999</v>
      </c>
    </row>
    <row r="437" spans="1:17" x14ac:dyDescent="0.25">
      <c r="A437" s="138">
        <f t="shared" si="13"/>
        <v>434</v>
      </c>
      <c r="B437">
        <v>1085</v>
      </c>
      <c r="C437">
        <v>95.7259141778584</v>
      </c>
      <c r="O437">
        <v>1</v>
      </c>
      <c r="P437">
        <v>1082.5</v>
      </c>
      <c r="Q437">
        <v>97.230999999999995</v>
      </c>
    </row>
    <row r="438" spans="1:17" x14ac:dyDescent="0.25">
      <c r="A438" s="138">
        <f t="shared" si="13"/>
        <v>435</v>
      </c>
      <c r="B438">
        <v>1087.5</v>
      </c>
      <c r="C438">
        <v>95.601430916176596</v>
      </c>
      <c r="O438">
        <v>1</v>
      </c>
      <c r="P438">
        <v>1085</v>
      </c>
      <c r="Q438">
        <v>97.113</v>
      </c>
    </row>
    <row r="439" spans="1:17" x14ac:dyDescent="0.25">
      <c r="A439" s="138">
        <f t="shared" si="13"/>
        <v>436</v>
      </c>
      <c r="B439">
        <v>1090</v>
      </c>
      <c r="C439">
        <v>95.475079530237394</v>
      </c>
      <c r="O439">
        <v>1</v>
      </c>
      <c r="P439">
        <v>1087.5</v>
      </c>
      <c r="Q439">
        <v>96.991</v>
      </c>
    </row>
    <row r="440" spans="1:17" x14ac:dyDescent="0.25">
      <c r="A440" s="138">
        <f t="shared" si="13"/>
        <v>437</v>
      </c>
      <c r="B440">
        <v>1092.5</v>
      </c>
      <c r="C440">
        <v>95.346868276405303</v>
      </c>
      <c r="O440">
        <v>1</v>
      </c>
      <c r="P440">
        <v>1090</v>
      </c>
      <c r="Q440">
        <v>96.866</v>
      </c>
    </row>
    <row r="441" spans="1:17" x14ac:dyDescent="0.25">
      <c r="A441" s="138">
        <f t="shared" si="13"/>
        <v>438</v>
      </c>
      <c r="B441">
        <v>1095</v>
      </c>
      <c r="C441">
        <v>95.216805939307207</v>
      </c>
      <c r="O441">
        <v>1</v>
      </c>
      <c r="P441">
        <v>1092.5</v>
      </c>
      <c r="Q441">
        <v>96.736999999999995</v>
      </c>
    </row>
    <row r="442" spans="1:17" x14ac:dyDescent="0.25">
      <c r="A442" s="138">
        <f t="shared" si="13"/>
        <v>439</v>
      </c>
      <c r="B442">
        <v>1097.5</v>
      </c>
      <c r="C442">
        <v>95.084901819367701</v>
      </c>
      <c r="O442">
        <v>1</v>
      </c>
      <c r="P442">
        <v>1095</v>
      </c>
      <c r="Q442">
        <v>96.603999999999999</v>
      </c>
    </row>
    <row r="443" spans="1:17" x14ac:dyDescent="0.25">
      <c r="A443" s="138">
        <f t="shared" si="13"/>
        <v>440</v>
      </c>
      <c r="B443">
        <v>1100</v>
      </c>
      <c r="C443">
        <v>94.9511656967573</v>
      </c>
      <c r="O443">
        <v>1</v>
      </c>
      <c r="P443">
        <v>1097.5</v>
      </c>
      <c r="Q443">
        <v>96.468000000000004</v>
      </c>
    </row>
    <row r="444" spans="1:17" x14ac:dyDescent="0.25">
      <c r="A444" s="138">
        <f t="shared" si="13"/>
        <v>441</v>
      </c>
      <c r="B444">
        <v>1102.5</v>
      </c>
      <c r="C444">
        <v>94.815607890494604</v>
      </c>
      <c r="O444">
        <v>1</v>
      </c>
      <c r="P444">
        <v>1100</v>
      </c>
      <c r="Q444">
        <v>96.328000000000003</v>
      </c>
    </row>
    <row r="445" spans="1:17" x14ac:dyDescent="0.25">
      <c r="A445" s="138">
        <f t="shared" si="13"/>
        <v>442</v>
      </c>
      <c r="B445">
        <v>1105</v>
      </c>
      <c r="C445">
        <v>94.678239172485803</v>
      </c>
      <c r="O445">
        <v>1</v>
      </c>
      <c r="P445">
        <v>1102.5</v>
      </c>
      <c r="Q445">
        <v>96.185000000000002</v>
      </c>
    </row>
    <row r="446" spans="1:17" x14ac:dyDescent="0.25">
      <c r="A446" s="138">
        <f t="shared" si="13"/>
        <v>443</v>
      </c>
      <c r="B446">
        <v>1107.5</v>
      </c>
      <c r="C446">
        <v>94.539070779583895</v>
      </c>
      <c r="O446">
        <v>1</v>
      </c>
      <c r="P446">
        <v>1105</v>
      </c>
      <c r="Q446">
        <v>96.039000000000001</v>
      </c>
    </row>
    <row r="447" spans="1:17" x14ac:dyDescent="0.25">
      <c r="A447" s="138">
        <f t="shared" si="13"/>
        <v>444</v>
      </c>
      <c r="B447">
        <v>1110</v>
      </c>
      <c r="C447">
        <v>94.398114400710298</v>
      </c>
      <c r="O447">
        <v>1</v>
      </c>
      <c r="P447">
        <v>1107.5</v>
      </c>
      <c r="Q447">
        <v>95.89</v>
      </c>
    </row>
    <row r="448" spans="1:17" x14ac:dyDescent="0.25">
      <c r="A448" s="138">
        <f t="shared" si="13"/>
        <v>445</v>
      </c>
      <c r="B448">
        <v>1112.5</v>
      </c>
      <c r="C448">
        <v>94.255382163942301</v>
      </c>
      <c r="O448">
        <v>1</v>
      </c>
      <c r="P448">
        <v>1110</v>
      </c>
      <c r="Q448">
        <v>95.736999999999995</v>
      </c>
    </row>
    <row r="449" spans="1:17" x14ac:dyDescent="0.25">
      <c r="A449" s="138">
        <f t="shared" si="13"/>
        <v>446</v>
      </c>
      <c r="B449">
        <v>1115</v>
      </c>
      <c r="C449">
        <v>94.110886623579205</v>
      </c>
      <c r="O449">
        <v>1</v>
      </c>
      <c r="P449">
        <v>1112.5</v>
      </c>
      <c r="Q449">
        <v>95.581999999999994</v>
      </c>
    </row>
    <row r="450" spans="1:17" x14ac:dyDescent="0.25">
      <c r="A450" s="138">
        <f t="shared" si="13"/>
        <v>447</v>
      </c>
      <c r="B450">
        <v>1117.5</v>
      </c>
      <c r="C450">
        <v>93.964640747202907</v>
      </c>
      <c r="O450">
        <v>1</v>
      </c>
      <c r="P450">
        <v>1115</v>
      </c>
      <c r="Q450">
        <v>95.424000000000007</v>
      </c>
    </row>
    <row r="451" spans="1:17" x14ac:dyDescent="0.25">
      <c r="A451" s="138">
        <f t="shared" si="13"/>
        <v>448</v>
      </c>
      <c r="B451">
        <v>1120</v>
      </c>
      <c r="C451">
        <v>93.816657902745405</v>
      </c>
      <c r="O451">
        <v>1</v>
      </c>
      <c r="P451">
        <v>1117.5</v>
      </c>
      <c r="Q451">
        <v>95.263999999999996</v>
      </c>
    </row>
    <row r="452" spans="1:17" x14ac:dyDescent="0.25">
      <c r="A452" s="138">
        <f t="shared" si="13"/>
        <v>449</v>
      </c>
      <c r="B452">
        <v>1122.5</v>
      </c>
      <c r="C452">
        <v>93.666951845576904</v>
      </c>
      <c r="O452">
        <v>1</v>
      </c>
      <c r="P452">
        <v>1120</v>
      </c>
      <c r="Q452">
        <v>95.1</v>
      </c>
    </row>
    <row r="453" spans="1:17" x14ac:dyDescent="0.25">
      <c r="A453" s="138">
        <f t="shared" si="13"/>
        <v>450</v>
      </c>
      <c r="B453">
        <v>1125</v>
      </c>
      <c r="C453">
        <v>93.515536705626104</v>
      </c>
      <c r="O453">
        <v>1</v>
      </c>
      <c r="P453">
        <v>1122.5</v>
      </c>
      <c r="Q453">
        <v>94.933999999999997</v>
      </c>
    </row>
    <row r="454" spans="1:17" x14ac:dyDescent="0.25">
      <c r="A454" s="138">
        <f t="shared" ref="A454:A517" si="14">A453+1</f>
        <v>451</v>
      </c>
      <c r="B454">
        <v>1127.5</v>
      </c>
      <c r="C454">
        <v>93.362426974545599</v>
      </c>
      <c r="O454">
        <v>1</v>
      </c>
      <c r="P454">
        <v>1125</v>
      </c>
      <c r="Q454">
        <v>94.766000000000005</v>
      </c>
    </row>
    <row r="455" spans="1:17" x14ac:dyDescent="0.25">
      <c r="A455" s="138">
        <f t="shared" si="14"/>
        <v>452</v>
      </c>
      <c r="B455">
        <v>1130</v>
      </c>
      <c r="C455">
        <v>93.207637492932307</v>
      </c>
      <c r="O455">
        <v>1</v>
      </c>
      <c r="P455">
        <v>1127.5</v>
      </c>
      <c r="Q455">
        <v>94.594999999999999</v>
      </c>
    </row>
    <row r="456" spans="1:17" x14ac:dyDescent="0.25">
      <c r="A456" s="138">
        <f t="shared" si="14"/>
        <v>453</v>
      </c>
      <c r="B456">
        <v>1132.5</v>
      </c>
      <c r="C456">
        <v>93.051183437615904</v>
      </c>
      <c r="O456">
        <v>1</v>
      </c>
      <c r="P456">
        <v>1130</v>
      </c>
      <c r="Q456">
        <v>94.421999999999997</v>
      </c>
    </row>
    <row r="457" spans="1:17" x14ac:dyDescent="0.25">
      <c r="A457" s="138">
        <f t="shared" si="14"/>
        <v>454</v>
      </c>
      <c r="B457">
        <v>1135</v>
      </c>
      <c r="C457">
        <v>92.893080309023105</v>
      </c>
      <c r="O457">
        <v>1</v>
      </c>
      <c r="P457">
        <v>1132.5</v>
      </c>
      <c r="Q457">
        <v>94.245999999999995</v>
      </c>
    </row>
    <row r="458" spans="1:17" x14ac:dyDescent="0.25">
      <c r="A458" s="138">
        <f t="shared" si="14"/>
        <v>455</v>
      </c>
      <c r="B458">
        <v>1137.5</v>
      </c>
      <c r="C458">
        <v>92.733343918629203</v>
      </c>
      <c r="O458">
        <v>1</v>
      </c>
      <c r="P458">
        <v>1135</v>
      </c>
      <c r="Q458">
        <v>94.069000000000003</v>
      </c>
    </row>
    <row r="459" spans="1:17" x14ac:dyDescent="0.25">
      <c r="A459" s="138">
        <f t="shared" si="14"/>
        <v>456</v>
      </c>
      <c r="B459">
        <v>1140</v>
      </c>
      <c r="C459">
        <v>92.571990376506093</v>
      </c>
      <c r="O459">
        <v>1</v>
      </c>
      <c r="P459">
        <v>1137.5</v>
      </c>
      <c r="Q459">
        <v>93.888999999999996</v>
      </c>
    </row>
    <row r="460" spans="1:17" x14ac:dyDescent="0.25">
      <c r="A460" s="138">
        <f t="shared" si="14"/>
        <v>457</v>
      </c>
      <c r="B460">
        <v>1142.5</v>
      </c>
      <c r="C460">
        <v>92.409036078974395</v>
      </c>
      <c r="O460">
        <v>1</v>
      </c>
      <c r="P460">
        <v>1140</v>
      </c>
      <c r="Q460">
        <v>93.706999999999994</v>
      </c>
    </row>
    <row r="461" spans="1:17" x14ac:dyDescent="0.25">
      <c r="A461" s="138">
        <f t="shared" si="14"/>
        <v>458</v>
      </c>
      <c r="B461">
        <v>1145</v>
      </c>
      <c r="C461">
        <v>92.244497696369507</v>
      </c>
      <c r="O461">
        <v>1</v>
      </c>
      <c r="P461">
        <v>1142.5</v>
      </c>
      <c r="Q461">
        <v>93.522999999999996</v>
      </c>
    </row>
    <row r="462" spans="1:17" x14ac:dyDescent="0.25">
      <c r="A462" s="138">
        <f t="shared" si="14"/>
        <v>459</v>
      </c>
      <c r="B462">
        <v>1147.5</v>
      </c>
      <c r="C462">
        <v>92.078392160928303</v>
      </c>
      <c r="O462">
        <v>1</v>
      </c>
      <c r="P462">
        <v>1145</v>
      </c>
      <c r="Q462">
        <v>93.337000000000003</v>
      </c>
    </row>
    <row r="463" spans="1:17" x14ac:dyDescent="0.25">
      <c r="A463" s="138">
        <f t="shared" si="14"/>
        <v>460</v>
      </c>
      <c r="B463">
        <v>1150</v>
      </c>
      <c r="C463">
        <v>91.910736654804495</v>
      </c>
      <c r="O463">
        <v>1</v>
      </c>
      <c r="P463">
        <v>1147.5</v>
      </c>
      <c r="Q463">
        <v>93.149000000000001</v>
      </c>
    </row>
    <row r="464" spans="1:17" x14ac:dyDescent="0.25">
      <c r="A464" s="138">
        <f t="shared" si="14"/>
        <v>461</v>
      </c>
      <c r="B464">
        <v>1152.5</v>
      </c>
      <c r="C464">
        <v>91.741548598218799</v>
      </c>
      <c r="O464">
        <v>1</v>
      </c>
      <c r="P464">
        <v>1150</v>
      </c>
      <c r="Q464">
        <v>92.96</v>
      </c>
    </row>
    <row r="465" spans="1:17" x14ac:dyDescent="0.25">
      <c r="A465" s="138">
        <f t="shared" si="14"/>
        <v>462</v>
      </c>
      <c r="B465">
        <v>1155</v>
      </c>
      <c r="C465">
        <v>91.570845637751404</v>
      </c>
      <c r="O465">
        <v>1</v>
      </c>
      <c r="P465">
        <v>1152.5</v>
      </c>
      <c r="Q465">
        <v>92.768000000000001</v>
      </c>
    </row>
    <row r="466" spans="1:17" x14ac:dyDescent="0.25">
      <c r="A466" s="138">
        <f t="shared" si="14"/>
        <v>463</v>
      </c>
      <c r="B466">
        <v>1157.5</v>
      </c>
      <c r="C466">
        <v>91.398645634782099</v>
      </c>
      <c r="O466">
        <v>1</v>
      </c>
      <c r="P466">
        <v>1155</v>
      </c>
      <c r="Q466">
        <v>92.575000000000003</v>
      </c>
    </row>
    <row r="467" spans="1:17" x14ac:dyDescent="0.25">
      <c r="A467" s="138">
        <f t="shared" si="14"/>
        <v>464</v>
      </c>
      <c r="B467">
        <v>1160</v>
      </c>
      <c r="C467">
        <v>91.224966654083801</v>
      </c>
      <c r="O467">
        <v>1</v>
      </c>
      <c r="P467">
        <v>1157.5</v>
      </c>
      <c r="Q467">
        <v>92.381</v>
      </c>
    </row>
    <row r="468" spans="1:17" x14ac:dyDescent="0.25">
      <c r="A468" s="138">
        <f t="shared" si="14"/>
        <v>465</v>
      </c>
      <c r="B468">
        <v>1162.5</v>
      </c>
      <c r="C468">
        <v>91.049826952574605</v>
      </c>
      <c r="O468">
        <v>1</v>
      </c>
      <c r="P468">
        <v>1160</v>
      </c>
      <c r="Q468">
        <v>92.183999999999997</v>
      </c>
    </row>
    <row r="469" spans="1:17" x14ac:dyDescent="0.25">
      <c r="A469" s="138">
        <f t="shared" si="14"/>
        <v>466</v>
      </c>
      <c r="B469">
        <v>1165</v>
      </c>
      <c r="C469">
        <v>90.873244968232996</v>
      </c>
      <c r="O469">
        <v>1</v>
      </c>
      <c r="P469">
        <v>1162.5</v>
      </c>
      <c r="Q469">
        <v>91.986000000000004</v>
      </c>
    </row>
    <row r="470" spans="1:17" x14ac:dyDescent="0.25">
      <c r="A470" s="138">
        <f t="shared" si="14"/>
        <v>467</v>
      </c>
      <c r="B470">
        <v>1167.5</v>
      </c>
      <c r="C470">
        <v>90.6952393091819</v>
      </c>
      <c r="O470">
        <v>1</v>
      </c>
      <c r="P470">
        <v>1165</v>
      </c>
      <c r="Q470">
        <v>91.787000000000006</v>
      </c>
    </row>
    <row r="471" spans="1:17" x14ac:dyDescent="0.25">
      <c r="A471" s="138">
        <f t="shared" si="14"/>
        <v>468</v>
      </c>
      <c r="B471">
        <v>1170</v>
      </c>
      <c r="C471">
        <v>90.515828742943299</v>
      </c>
      <c r="O471">
        <v>1</v>
      </c>
      <c r="P471">
        <v>1167.5</v>
      </c>
      <c r="Q471">
        <v>91.585999999999999</v>
      </c>
    </row>
    <row r="472" spans="1:17" x14ac:dyDescent="0.25">
      <c r="A472" s="138">
        <f t="shared" si="14"/>
        <v>469</v>
      </c>
      <c r="B472">
        <v>1172.5</v>
      </c>
      <c r="C472">
        <v>90.335032185869295</v>
      </c>
      <c r="O472">
        <v>1</v>
      </c>
      <c r="P472">
        <v>1170</v>
      </c>
      <c r="Q472">
        <v>91.384</v>
      </c>
    </row>
    <row r="473" spans="1:17" x14ac:dyDescent="0.25">
      <c r="A473" s="138">
        <f t="shared" si="14"/>
        <v>470</v>
      </c>
      <c r="B473">
        <v>1175</v>
      </c>
      <c r="C473">
        <v>90.152868692751994</v>
      </c>
      <c r="O473">
        <v>1</v>
      </c>
      <c r="P473">
        <v>1172.5</v>
      </c>
      <c r="Q473">
        <v>91.180999999999997</v>
      </c>
    </row>
    <row r="474" spans="1:17" x14ac:dyDescent="0.25">
      <c r="A474" s="138">
        <f t="shared" si="14"/>
        <v>471</v>
      </c>
      <c r="B474">
        <v>1177.5</v>
      </c>
      <c r="C474">
        <v>89.969357446614694</v>
      </c>
      <c r="O474">
        <v>1</v>
      </c>
      <c r="P474">
        <v>1175</v>
      </c>
      <c r="Q474">
        <v>90.975999999999999</v>
      </c>
    </row>
    <row r="475" spans="1:17" x14ac:dyDescent="0.25">
      <c r="A475" s="138">
        <f t="shared" si="14"/>
        <v>472</v>
      </c>
      <c r="B475">
        <v>1180</v>
      </c>
      <c r="C475">
        <v>89.784517748688401</v>
      </c>
      <c r="O475">
        <v>1</v>
      </c>
      <c r="P475">
        <v>1177.5</v>
      </c>
      <c r="Q475">
        <v>90.77</v>
      </c>
    </row>
    <row r="476" spans="1:17" x14ac:dyDescent="0.25">
      <c r="A476" s="138">
        <f t="shared" si="14"/>
        <v>473</v>
      </c>
      <c r="B476">
        <v>1182.5</v>
      </c>
      <c r="C476">
        <v>89.598369008574494</v>
      </c>
      <c r="O476">
        <v>1</v>
      </c>
      <c r="P476">
        <v>1180</v>
      </c>
      <c r="Q476">
        <v>90.563000000000002</v>
      </c>
    </row>
    <row r="477" spans="1:17" x14ac:dyDescent="0.25">
      <c r="A477" s="138">
        <f t="shared" si="14"/>
        <v>474</v>
      </c>
      <c r="B477">
        <v>1185</v>
      </c>
      <c r="C477">
        <v>89.410930734597201</v>
      </c>
      <c r="O477">
        <v>1</v>
      </c>
      <c r="P477">
        <v>1182.5</v>
      </c>
      <c r="Q477">
        <v>90.353999999999999</v>
      </c>
    </row>
    <row r="478" spans="1:17" x14ac:dyDescent="0.25">
      <c r="A478" s="138">
        <f t="shared" si="14"/>
        <v>475</v>
      </c>
      <c r="B478">
        <v>1187.5</v>
      </c>
      <c r="C478">
        <v>89.222222524345895</v>
      </c>
      <c r="O478">
        <v>1</v>
      </c>
      <c r="P478">
        <v>1185</v>
      </c>
      <c r="Q478">
        <v>90.144999999999996</v>
      </c>
    </row>
    <row r="479" spans="1:17" x14ac:dyDescent="0.25">
      <c r="A479" s="138">
        <f t="shared" si="14"/>
        <v>476</v>
      </c>
      <c r="B479">
        <v>1190</v>
      </c>
      <c r="C479">
        <v>89.032264055409797</v>
      </c>
      <c r="O479">
        <v>1</v>
      </c>
      <c r="P479">
        <v>1187.5</v>
      </c>
      <c r="Q479">
        <v>89.933999999999997</v>
      </c>
    </row>
    <row r="480" spans="1:17" x14ac:dyDescent="0.25">
      <c r="A480" s="138">
        <f t="shared" si="14"/>
        <v>477</v>
      </c>
      <c r="B480">
        <v>1192.5</v>
      </c>
      <c r="C480">
        <v>88.841075076306794</v>
      </c>
      <c r="O480">
        <v>1</v>
      </c>
      <c r="P480">
        <v>1190</v>
      </c>
      <c r="Q480">
        <v>89.722999999999999</v>
      </c>
    </row>
    <row r="481" spans="1:17" x14ac:dyDescent="0.25">
      <c r="A481" s="138">
        <f t="shared" si="14"/>
        <v>478</v>
      </c>
      <c r="B481">
        <v>1195</v>
      </c>
      <c r="C481">
        <v>88.6486753976057</v>
      </c>
      <c r="O481">
        <v>1</v>
      </c>
      <c r="P481">
        <v>1192.5</v>
      </c>
      <c r="Q481">
        <v>89.51</v>
      </c>
    </row>
    <row r="482" spans="1:17" x14ac:dyDescent="0.25">
      <c r="A482" s="138">
        <f t="shared" si="14"/>
        <v>479</v>
      </c>
      <c r="B482">
        <v>1197.5</v>
      </c>
      <c r="C482">
        <v>88.4550848832436</v>
      </c>
      <c r="O482">
        <v>1</v>
      </c>
      <c r="P482">
        <v>1195</v>
      </c>
      <c r="Q482">
        <v>89.296000000000006</v>
      </c>
    </row>
    <row r="483" spans="1:17" x14ac:dyDescent="0.25">
      <c r="A483" s="138">
        <f t="shared" si="14"/>
        <v>480</v>
      </c>
      <c r="B483">
        <v>1200</v>
      </c>
      <c r="C483">
        <v>88.260323442039507</v>
      </c>
      <c r="O483">
        <v>1</v>
      </c>
      <c r="P483">
        <v>1197.5</v>
      </c>
      <c r="Q483">
        <v>89.081999999999994</v>
      </c>
    </row>
    <row r="484" spans="1:17" x14ac:dyDescent="0.25">
      <c r="A484" s="138">
        <f t="shared" si="14"/>
        <v>481</v>
      </c>
      <c r="B484">
        <v>1202.5</v>
      </c>
      <c r="C484">
        <v>88.064411019402996</v>
      </c>
      <c r="O484">
        <v>1</v>
      </c>
      <c r="P484">
        <v>1200</v>
      </c>
      <c r="Q484">
        <v>88.867000000000004</v>
      </c>
    </row>
    <row r="485" spans="1:17" x14ac:dyDescent="0.25">
      <c r="A485" s="138">
        <f t="shared" si="14"/>
        <v>482</v>
      </c>
      <c r="B485">
        <v>1205</v>
      </c>
      <c r="C485">
        <v>87.867367589238498</v>
      </c>
      <c r="O485">
        <v>1</v>
      </c>
      <c r="P485">
        <v>1202.5</v>
      </c>
      <c r="Q485">
        <v>88.65</v>
      </c>
    </row>
    <row r="486" spans="1:17" x14ac:dyDescent="0.25">
      <c r="A486" s="138">
        <f t="shared" si="14"/>
        <v>483</v>
      </c>
      <c r="B486">
        <v>1207.5</v>
      </c>
      <c r="C486">
        <v>87.669213146046104</v>
      </c>
      <c r="O486">
        <v>1</v>
      </c>
      <c r="P486">
        <v>1205</v>
      </c>
      <c r="Q486">
        <v>88.433999999999997</v>
      </c>
    </row>
    <row r="487" spans="1:17" x14ac:dyDescent="0.25">
      <c r="A487" s="138">
        <f t="shared" si="14"/>
        <v>484</v>
      </c>
      <c r="B487">
        <v>1210</v>
      </c>
      <c r="C487">
        <v>87.469967697216802</v>
      </c>
      <c r="O487">
        <v>1</v>
      </c>
      <c r="P487">
        <v>1207.5</v>
      </c>
      <c r="Q487">
        <v>88.215999999999994</v>
      </c>
    </row>
    <row r="488" spans="1:17" x14ac:dyDescent="0.25">
      <c r="A488" s="138">
        <f t="shared" si="14"/>
        <v>485</v>
      </c>
      <c r="B488">
        <v>1212.5</v>
      </c>
      <c r="C488">
        <v>87.269651255522206</v>
      </c>
      <c r="O488">
        <v>1</v>
      </c>
      <c r="P488">
        <v>1210</v>
      </c>
      <c r="Q488">
        <v>87.997</v>
      </c>
    </row>
    <row r="489" spans="1:17" x14ac:dyDescent="0.25">
      <c r="A489" s="138">
        <f t="shared" si="14"/>
        <v>486</v>
      </c>
      <c r="B489">
        <v>1215</v>
      </c>
      <c r="C489">
        <v>87.068283831799306</v>
      </c>
      <c r="O489">
        <v>1</v>
      </c>
      <c r="P489">
        <v>1212.5</v>
      </c>
      <c r="Q489">
        <v>87.778000000000006</v>
      </c>
    </row>
    <row r="490" spans="1:17" x14ac:dyDescent="0.25">
      <c r="A490" s="138">
        <f t="shared" si="14"/>
        <v>487</v>
      </c>
      <c r="B490">
        <v>1217.5</v>
      </c>
      <c r="C490">
        <v>86.865885427827095</v>
      </c>
      <c r="O490">
        <v>1</v>
      </c>
      <c r="P490">
        <v>1215</v>
      </c>
      <c r="Q490">
        <v>87.558000000000007</v>
      </c>
    </row>
    <row r="491" spans="1:17" x14ac:dyDescent="0.25">
      <c r="A491" s="138">
        <f t="shared" si="14"/>
        <v>488</v>
      </c>
      <c r="B491">
        <v>1220</v>
      </c>
      <c r="C491">
        <v>86.662476029395506</v>
      </c>
      <c r="O491">
        <v>1</v>
      </c>
      <c r="P491">
        <v>1217.5</v>
      </c>
      <c r="Q491">
        <v>87.337999999999994</v>
      </c>
    </row>
    <row r="492" spans="1:17" x14ac:dyDescent="0.25">
      <c r="A492" s="138">
        <f t="shared" si="14"/>
        <v>489</v>
      </c>
      <c r="B492">
        <v>1222.5</v>
      </c>
      <c r="C492">
        <v>86.458075599565603</v>
      </c>
      <c r="O492">
        <v>1</v>
      </c>
      <c r="P492">
        <v>1220</v>
      </c>
      <c r="Q492">
        <v>87.117000000000004</v>
      </c>
    </row>
    <row r="493" spans="1:17" x14ac:dyDescent="0.25">
      <c r="A493" s="138">
        <f t="shared" si="14"/>
        <v>490</v>
      </c>
      <c r="B493">
        <v>1225</v>
      </c>
      <c r="C493">
        <v>86.252704072118803</v>
      </c>
      <c r="O493">
        <v>1</v>
      </c>
      <c r="P493">
        <v>1222.5</v>
      </c>
      <c r="Q493">
        <v>86.894999999999996</v>
      </c>
    </row>
    <row r="494" spans="1:17" x14ac:dyDescent="0.25">
      <c r="A494" s="138">
        <f t="shared" si="14"/>
        <v>491</v>
      </c>
      <c r="B494">
        <v>1227.5</v>
      </c>
      <c r="C494">
        <v>86.046381345193595</v>
      </c>
      <c r="O494">
        <v>1</v>
      </c>
      <c r="P494">
        <v>1225</v>
      </c>
      <c r="Q494">
        <v>86.673000000000002</v>
      </c>
    </row>
    <row r="495" spans="1:17" x14ac:dyDescent="0.25">
      <c r="A495" s="138">
        <f t="shared" si="14"/>
        <v>492</v>
      </c>
      <c r="B495">
        <v>1230</v>
      </c>
      <c r="C495">
        <v>85.839127275109902</v>
      </c>
      <c r="O495">
        <v>1</v>
      </c>
      <c r="P495">
        <v>1227.5</v>
      </c>
      <c r="Q495">
        <v>86.45</v>
      </c>
    </row>
    <row r="496" spans="1:17" x14ac:dyDescent="0.25">
      <c r="A496" s="138">
        <f t="shared" si="14"/>
        <v>493</v>
      </c>
      <c r="B496">
        <v>1232.5</v>
      </c>
      <c r="C496">
        <v>85.630961670376493</v>
      </c>
      <c r="O496">
        <v>1</v>
      </c>
      <c r="P496">
        <v>1230</v>
      </c>
      <c r="Q496">
        <v>86.227000000000004</v>
      </c>
    </row>
    <row r="497" spans="1:17" x14ac:dyDescent="0.25">
      <c r="A497" s="138">
        <f t="shared" si="14"/>
        <v>494</v>
      </c>
      <c r="B497">
        <v>1235</v>
      </c>
      <c r="C497">
        <v>85.421904285882505</v>
      </c>
      <c r="O497">
        <v>1</v>
      </c>
      <c r="P497">
        <v>1232.5</v>
      </c>
      <c r="Q497">
        <v>86.003</v>
      </c>
    </row>
    <row r="498" spans="1:17" x14ac:dyDescent="0.25">
      <c r="A498" s="138">
        <f t="shared" si="14"/>
        <v>495</v>
      </c>
      <c r="B498">
        <v>1237.5</v>
      </c>
      <c r="C498">
        <v>85.211974817269095</v>
      </c>
      <c r="O498">
        <v>1</v>
      </c>
      <c r="P498">
        <v>1235</v>
      </c>
      <c r="Q498">
        <v>85.778999999999996</v>
      </c>
    </row>
    <row r="499" spans="1:17" x14ac:dyDescent="0.25">
      <c r="A499" s="138">
        <f t="shared" si="14"/>
        <v>496</v>
      </c>
      <c r="B499">
        <v>1240</v>
      </c>
      <c r="C499">
        <v>85.0011928954805</v>
      </c>
      <c r="O499">
        <v>1</v>
      </c>
      <c r="P499">
        <v>1237.5</v>
      </c>
      <c r="Q499">
        <v>85.554000000000002</v>
      </c>
    </row>
    <row r="500" spans="1:17" x14ac:dyDescent="0.25">
      <c r="A500" s="138">
        <f t="shared" si="14"/>
        <v>497</v>
      </c>
      <c r="B500">
        <v>1242.5</v>
      </c>
      <c r="C500">
        <v>84.789578081491001</v>
      </c>
      <c r="O500">
        <v>1</v>
      </c>
      <c r="P500">
        <v>1240</v>
      </c>
      <c r="Q500">
        <v>85.328999999999994</v>
      </c>
    </row>
    <row r="501" spans="1:17" x14ac:dyDescent="0.25">
      <c r="A501" s="138">
        <f t="shared" si="14"/>
        <v>498</v>
      </c>
      <c r="B501">
        <v>1245</v>
      </c>
      <c r="C501">
        <v>84.5771498612079</v>
      </c>
      <c r="O501">
        <v>1</v>
      </c>
      <c r="P501">
        <v>1242.5</v>
      </c>
      <c r="Q501">
        <v>85.103999999999999</v>
      </c>
    </row>
    <row r="502" spans="1:17" x14ac:dyDescent="0.25">
      <c r="A502" s="138">
        <f t="shared" si="14"/>
        <v>499</v>
      </c>
      <c r="B502">
        <v>1247.5</v>
      </c>
      <c r="C502">
        <v>84.363927640545299</v>
      </c>
      <c r="O502">
        <v>1</v>
      </c>
      <c r="P502">
        <v>1245</v>
      </c>
      <c r="Q502">
        <v>84.878</v>
      </c>
    </row>
    <row r="503" spans="1:17" x14ac:dyDescent="0.25">
      <c r="A503" s="138">
        <f t="shared" si="14"/>
        <v>500</v>
      </c>
      <c r="B503">
        <v>1250</v>
      </c>
      <c r="C503">
        <v>84.149930740668907</v>
      </c>
      <c r="O503">
        <v>1</v>
      </c>
      <c r="P503">
        <v>1247.5</v>
      </c>
      <c r="Q503">
        <v>84.652000000000001</v>
      </c>
    </row>
    <row r="504" spans="1:17" x14ac:dyDescent="0.25">
      <c r="A504" s="138">
        <f t="shared" si="14"/>
        <v>501</v>
      </c>
      <c r="B504">
        <v>1252.5</v>
      </c>
      <c r="C504">
        <v>83.935178393407895</v>
      </c>
      <c r="O504">
        <v>1</v>
      </c>
      <c r="P504">
        <v>1250</v>
      </c>
      <c r="Q504">
        <v>84.426000000000002</v>
      </c>
    </row>
    <row r="505" spans="1:17" x14ac:dyDescent="0.25">
      <c r="A505" s="138">
        <f t="shared" si="14"/>
        <v>502</v>
      </c>
      <c r="B505">
        <v>1255</v>
      </c>
      <c r="C505">
        <v>83.719689736832393</v>
      </c>
      <c r="O505">
        <v>1</v>
      </c>
      <c r="P505">
        <v>1252.5</v>
      </c>
      <c r="Q505">
        <v>84.198999999999998</v>
      </c>
    </row>
    <row r="506" spans="1:17" x14ac:dyDescent="0.25">
      <c r="A506" s="138">
        <f t="shared" si="14"/>
        <v>503</v>
      </c>
      <c r="B506">
        <v>1257.5</v>
      </c>
      <c r="C506">
        <v>83.503483810993103</v>
      </c>
      <c r="O506">
        <v>1</v>
      </c>
      <c r="P506">
        <v>1255</v>
      </c>
      <c r="Q506">
        <v>83.971999999999994</v>
      </c>
    </row>
    <row r="507" spans="1:17" x14ac:dyDescent="0.25">
      <c r="A507" s="138">
        <f t="shared" si="14"/>
        <v>504</v>
      </c>
      <c r="B507">
        <v>1260</v>
      </c>
      <c r="C507">
        <v>83.286579553821696</v>
      </c>
      <c r="O507">
        <v>1</v>
      </c>
      <c r="P507">
        <v>1257.5</v>
      </c>
      <c r="Q507">
        <v>83.745000000000005</v>
      </c>
    </row>
    <row r="508" spans="1:17" x14ac:dyDescent="0.25">
      <c r="A508" s="138">
        <f t="shared" si="14"/>
        <v>505</v>
      </c>
      <c r="B508">
        <v>1262.5</v>
      </c>
      <c r="C508">
        <v>83.068995797188094</v>
      </c>
      <c r="O508">
        <v>1</v>
      </c>
      <c r="P508">
        <v>1260</v>
      </c>
      <c r="Q508">
        <v>83.518000000000001</v>
      </c>
    </row>
    <row r="509" spans="1:17" x14ac:dyDescent="0.25">
      <c r="A509" s="138">
        <f t="shared" si="14"/>
        <v>506</v>
      </c>
      <c r="B509">
        <v>1265</v>
      </c>
      <c r="C509">
        <v>82.850751263113295</v>
      </c>
      <c r="O509">
        <v>1</v>
      </c>
      <c r="P509">
        <v>1262.5</v>
      </c>
      <c r="Q509">
        <v>83.29</v>
      </c>
    </row>
    <row r="510" spans="1:17" x14ac:dyDescent="0.25">
      <c r="A510" s="138">
        <f t="shared" si="14"/>
        <v>507</v>
      </c>
      <c r="B510">
        <v>1267.5</v>
      </c>
      <c r="C510">
        <v>82.631864560133806</v>
      </c>
      <c r="O510">
        <v>1</v>
      </c>
      <c r="P510">
        <v>1265</v>
      </c>
      <c r="Q510">
        <v>83.061999999999998</v>
      </c>
    </row>
    <row r="511" spans="1:17" x14ac:dyDescent="0.25">
      <c r="A511" s="138">
        <f t="shared" si="14"/>
        <v>508</v>
      </c>
      <c r="B511">
        <v>1270</v>
      </c>
      <c r="C511">
        <v>82.412354179816404</v>
      </c>
      <c r="O511">
        <v>1</v>
      </c>
      <c r="P511">
        <v>1267.5</v>
      </c>
      <c r="Q511">
        <v>82.834000000000003</v>
      </c>
    </row>
    <row r="512" spans="1:17" x14ac:dyDescent="0.25">
      <c r="A512" s="138">
        <f t="shared" si="14"/>
        <v>509</v>
      </c>
      <c r="B512">
        <v>1272.5</v>
      </c>
      <c r="C512">
        <v>82.192238493419197</v>
      </c>
      <c r="O512">
        <v>1</v>
      </c>
      <c r="P512">
        <v>1270</v>
      </c>
      <c r="Q512">
        <v>82.605999999999995</v>
      </c>
    </row>
    <row r="513" spans="1:17" x14ac:dyDescent="0.25">
      <c r="A513" s="138">
        <f t="shared" si="14"/>
        <v>510</v>
      </c>
      <c r="B513">
        <v>1275</v>
      </c>
      <c r="C513">
        <v>81.971535748697605</v>
      </c>
      <c r="O513">
        <v>1</v>
      </c>
      <c r="P513">
        <v>1272.5</v>
      </c>
      <c r="Q513">
        <v>82.378</v>
      </c>
    </row>
    <row r="514" spans="1:17" x14ac:dyDescent="0.25">
      <c r="A514" s="138">
        <f t="shared" si="14"/>
        <v>511</v>
      </c>
      <c r="B514">
        <v>1277.5</v>
      </c>
      <c r="C514">
        <v>81.750264073954696</v>
      </c>
      <c r="O514">
        <v>1</v>
      </c>
      <c r="P514">
        <v>1275</v>
      </c>
      <c r="Q514">
        <v>82.15</v>
      </c>
    </row>
    <row r="515" spans="1:17" x14ac:dyDescent="0.25">
      <c r="A515" s="138">
        <f t="shared" si="14"/>
        <v>512</v>
      </c>
      <c r="B515">
        <v>1280</v>
      </c>
      <c r="C515">
        <v>81.528441446612703</v>
      </c>
      <c r="O515">
        <v>1</v>
      </c>
      <c r="P515">
        <v>1277.5</v>
      </c>
      <c r="Q515">
        <v>81.921000000000006</v>
      </c>
    </row>
    <row r="516" spans="1:17" x14ac:dyDescent="0.25">
      <c r="A516" s="138">
        <f t="shared" si="14"/>
        <v>513</v>
      </c>
      <c r="B516">
        <v>1282.5</v>
      </c>
      <c r="C516">
        <v>81.306085733354905</v>
      </c>
      <c r="O516">
        <v>1</v>
      </c>
      <c r="P516">
        <v>1280</v>
      </c>
      <c r="Q516">
        <v>81.692999999999998</v>
      </c>
    </row>
    <row r="517" spans="1:17" x14ac:dyDescent="0.25">
      <c r="A517" s="138">
        <f t="shared" si="14"/>
        <v>514</v>
      </c>
      <c r="B517">
        <v>1285</v>
      </c>
      <c r="C517">
        <v>81.083214658767702</v>
      </c>
      <c r="O517">
        <v>1</v>
      </c>
      <c r="P517">
        <v>1282.5</v>
      </c>
      <c r="Q517">
        <v>81.463999999999999</v>
      </c>
    </row>
    <row r="518" spans="1:17" x14ac:dyDescent="0.25">
      <c r="A518" s="138">
        <f t="shared" ref="A518:A581" si="15">A517+1</f>
        <v>515</v>
      </c>
      <c r="B518">
        <v>1287.5</v>
      </c>
      <c r="C518">
        <v>80.859845810029299</v>
      </c>
      <c r="O518">
        <v>1</v>
      </c>
      <c r="P518">
        <v>1285</v>
      </c>
      <c r="Q518">
        <v>81.236000000000004</v>
      </c>
    </row>
    <row r="519" spans="1:17" x14ac:dyDescent="0.25">
      <c r="A519" s="138">
        <f t="shared" si="15"/>
        <v>516</v>
      </c>
      <c r="B519">
        <v>1290</v>
      </c>
      <c r="C519">
        <v>80.635996634522002</v>
      </c>
      <c r="O519">
        <v>1</v>
      </c>
      <c r="P519">
        <v>1287.5</v>
      </c>
      <c r="Q519">
        <v>81.007000000000005</v>
      </c>
    </row>
    <row r="520" spans="1:17" x14ac:dyDescent="0.25">
      <c r="A520" s="138">
        <f t="shared" si="15"/>
        <v>517</v>
      </c>
      <c r="B520">
        <v>1292.5</v>
      </c>
      <c r="C520">
        <v>80.411684437571196</v>
      </c>
      <c r="O520">
        <v>1</v>
      </c>
      <c r="P520">
        <v>1290</v>
      </c>
      <c r="Q520">
        <v>80.778999999999996</v>
      </c>
    </row>
    <row r="521" spans="1:17" x14ac:dyDescent="0.25">
      <c r="A521" s="138">
        <f t="shared" si="15"/>
        <v>518</v>
      </c>
      <c r="B521">
        <v>1295</v>
      </c>
      <c r="C521">
        <v>80.186926380304598</v>
      </c>
      <c r="O521">
        <v>1</v>
      </c>
      <c r="P521">
        <v>1292.5</v>
      </c>
      <c r="Q521">
        <v>80.55</v>
      </c>
    </row>
    <row r="522" spans="1:17" x14ac:dyDescent="0.25">
      <c r="A522" s="138">
        <f t="shared" si="15"/>
        <v>519</v>
      </c>
      <c r="B522">
        <v>1297.5</v>
      </c>
      <c r="C522">
        <v>79.961739477632506</v>
      </c>
      <c r="O522">
        <v>1</v>
      </c>
      <c r="P522">
        <v>1295</v>
      </c>
      <c r="Q522">
        <v>80.322000000000003</v>
      </c>
    </row>
    <row r="523" spans="1:17" x14ac:dyDescent="0.25">
      <c r="A523" s="138">
        <f t="shared" si="15"/>
        <v>520</v>
      </c>
      <c r="B523">
        <v>1300</v>
      </c>
      <c r="C523">
        <v>79.736140596344001</v>
      </c>
      <c r="O523">
        <v>1</v>
      </c>
      <c r="P523">
        <v>1297.5</v>
      </c>
      <c r="Q523">
        <v>80.093000000000004</v>
      </c>
    </row>
    <row r="524" spans="1:17" x14ac:dyDescent="0.25">
      <c r="A524" s="138">
        <f t="shared" si="15"/>
        <v>521</v>
      </c>
      <c r="B524">
        <v>1302.5</v>
      </c>
      <c r="C524">
        <v>79.510146453317404</v>
      </c>
      <c r="O524">
        <v>1</v>
      </c>
      <c r="P524">
        <v>1300</v>
      </c>
      <c r="Q524">
        <v>79.864999999999995</v>
      </c>
    </row>
    <row r="525" spans="1:17" x14ac:dyDescent="0.25">
      <c r="A525" s="138">
        <f t="shared" si="15"/>
        <v>522</v>
      </c>
      <c r="B525">
        <v>1305</v>
      </c>
      <c r="C525">
        <v>79.2837736138422</v>
      </c>
      <c r="O525">
        <v>1</v>
      </c>
      <c r="P525">
        <v>1302.5</v>
      </c>
      <c r="Q525">
        <v>79.635999999999996</v>
      </c>
    </row>
    <row r="526" spans="1:17" x14ac:dyDescent="0.25">
      <c r="A526" s="138">
        <f t="shared" si="15"/>
        <v>523</v>
      </c>
      <c r="B526">
        <v>1307.5</v>
      </c>
      <c r="C526">
        <v>79.057038490049194</v>
      </c>
      <c r="O526">
        <v>1</v>
      </c>
      <c r="P526">
        <v>1305</v>
      </c>
      <c r="Q526">
        <v>79.408000000000001</v>
      </c>
    </row>
    <row r="527" spans="1:17" x14ac:dyDescent="0.25">
      <c r="A527" s="138">
        <f t="shared" si="15"/>
        <v>524</v>
      </c>
      <c r="B527">
        <v>1310</v>
      </c>
      <c r="C527">
        <v>78.829957339447503</v>
      </c>
      <c r="O527">
        <v>1</v>
      </c>
      <c r="P527">
        <v>1307.5</v>
      </c>
      <c r="Q527">
        <v>79.180000000000007</v>
      </c>
    </row>
    <row r="528" spans="1:17" x14ac:dyDescent="0.25">
      <c r="A528" s="138">
        <f t="shared" si="15"/>
        <v>525</v>
      </c>
      <c r="B528">
        <v>1312.5</v>
      </c>
      <c r="C528">
        <v>78.602546263563895</v>
      </c>
      <c r="O528">
        <v>1</v>
      </c>
      <c r="P528">
        <v>1310</v>
      </c>
      <c r="Q528">
        <v>78.950999999999993</v>
      </c>
    </row>
    <row r="529" spans="1:17" x14ac:dyDescent="0.25">
      <c r="A529" s="138">
        <f t="shared" si="15"/>
        <v>526</v>
      </c>
      <c r="B529">
        <v>1315</v>
      </c>
      <c r="C529">
        <v>78.374821206683805</v>
      </c>
      <c r="O529">
        <v>1</v>
      </c>
      <c r="P529">
        <v>1312.5</v>
      </c>
      <c r="Q529">
        <v>78.722999999999999</v>
      </c>
    </row>
    <row r="530" spans="1:17" x14ac:dyDescent="0.25">
      <c r="A530" s="138">
        <f t="shared" si="15"/>
        <v>527</v>
      </c>
      <c r="B530">
        <v>1317.5</v>
      </c>
      <c r="C530">
        <v>78.1467979546902</v>
      </c>
      <c r="O530">
        <v>1</v>
      </c>
      <c r="P530">
        <v>1315</v>
      </c>
      <c r="Q530">
        <v>78.495000000000005</v>
      </c>
    </row>
    <row r="531" spans="1:17" x14ac:dyDescent="0.25">
      <c r="A531" s="138">
        <f t="shared" si="15"/>
        <v>528</v>
      </c>
      <c r="B531">
        <v>1320</v>
      </c>
      <c r="C531">
        <v>77.918492133997802</v>
      </c>
      <c r="O531">
        <v>1</v>
      </c>
      <c r="P531">
        <v>1317.5</v>
      </c>
      <c r="Q531">
        <v>78.266999999999996</v>
      </c>
    </row>
    <row r="532" spans="1:17" x14ac:dyDescent="0.25">
      <c r="A532" s="138">
        <f t="shared" si="15"/>
        <v>529</v>
      </c>
      <c r="B532">
        <v>1322.5</v>
      </c>
      <c r="C532">
        <v>77.689919210581195</v>
      </c>
      <c r="O532">
        <v>1</v>
      </c>
      <c r="P532">
        <v>1320</v>
      </c>
      <c r="Q532">
        <v>78.040000000000006</v>
      </c>
    </row>
    <row r="533" spans="1:17" x14ac:dyDescent="0.25">
      <c r="A533" s="138">
        <f t="shared" si="15"/>
        <v>530</v>
      </c>
      <c r="B533">
        <v>1325</v>
      </c>
      <c r="C533">
        <v>77.461094489092702</v>
      </c>
      <c r="O533">
        <v>1</v>
      </c>
      <c r="P533">
        <v>1322.5</v>
      </c>
      <c r="Q533">
        <v>77.811999999999998</v>
      </c>
    </row>
    <row r="534" spans="1:17" x14ac:dyDescent="0.25">
      <c r="A534" s="138">
        <f t="shared" si="15"/>
        <v>531</v>
      </c>
      <c r="B534">
        <v>1327.5</v>
      </c>
      <c r="C534">
        <v>77.232033112068606</v>
      </c>
      <c r="O534">
        <v>1</v>
      </c>
      <c r="P534">
        <v>1325</v>
      </c>
      <c r="Q534">
        <v>77.584999999999994</v>
      </c>
    </row>
    <row r="535" spans="1:17" x14ac:dyDescent="0.25">
      <c r="A535" s="138">
        <f t="shared" si="15"/>
        <v>532</v>
      </c>
      <c r="B535">
        <v>1330</v>
      </c>
      <c r="C535">
        <v>77.002750059221697</v>
      </c>
      <c r="O535">
        <v>1</v>
      </c>
      <c r="P535">
        <v>1327.5</v>
      </c>
      <c r="Q535">
        <v>77.356999999999999</v>
      </c>
    </row>
    <row r="536" spans="1:17" x14ac:dyDescent="0.25">
      <c r="A536" s="138">
        <f t="shared" si="15"/>
        <v>533</v>
      </c>
      <c r="B536">
        <v>1332.5</v>
      </c>
      <c r="C536">
        <v>76.773260146816199</v>
      </c>
      <c r="O536">
        <v>1</v>
      </c>
      <c r="P536">
        <v>1330</v>
      </c>
      <c r="Q536">
        <v>77.13</v>
      </c>
    </row>
    <row r="537" spans="1:17" x14ac:dyDescent="0.25">
      <c r="A537" s="138">
        <f t="shared" si="15"/>
        <v>534</v>
      </c>
      <c r="B537">
        <v>1335</v>
      </c>
      <c r="C537">
        <v>76.543578027124198</v>
      </c>
      <c r="O537">
        <v>1</v>
      </c>
      <c r="P537">
        <v>1332.5</v>
      </c>
      <c r="Q537">
        <v>76.903999999999996</v>
      </c>
    </row>
    <row r="538" spans="1:17" x14ac:dyDescent="0.25">
      <c r="A538" s="138">
        <f t="shared" si="15"/>
        <v>535</v>
      </c>
      <c r="B538">
        <v>1337.5</v>
      </c>
      <c r="C538">
        <v>76.313718187960603</v>
      </c>
      <c r="O538">
        <v>1</v>
      </c>
      <c r="P538">
        <v>1335</v>
      </c>
      <c r="Q538">
        <v>76.677000000000007</v>
      </c>
    </row>
    <row r="539" spans="1:17" x14ac:dyDescent="0.25">
      <c r="A539" s="138">
        <f t="shared" si="15"/>
        <v>536</v>
      </c>
      <c r="B539">
        <v>1340</v>
      </c>
      <c r="C539">
        <v>76.083694952293996</v>
      </c>
      <c r="O539">
        <v>1</v>
      </c>
      <c r="P539">
        <v>1337.5</v>
      </c>
      <c r="Q539">
        <v>76.45</v>
      </c>
    </row>
    <row r="540" spans="1:17" x14ac:dyDescent="0.25">
      <c r="A540" s="138">
        <f t="shared" si="15"/>
        <v>537</v>
      </c>
      <c r="B540">
        <v>1342.5</v>
      </c>
      <c r="C540">
        <v>75.853522477931705</v>
      </c>
      <c r="O540">
        <v>1</v>
      </c>
      <c r="P540">
        <v>1340</v>
      </c>
      <c r="Q540">
        <v>76.224000000000004</v>
      </c>
    </row>
    <row r="541" spans="1:17" x14ac:dyDescent="0.25">
      <c r="A541" s="138">
        <f t="shared" si="15"/>
        <v>538</v>
      </c>
      <c r="B541">
        <v>1345</v>
      </c>
      <c r="C541">
        <v>75.623214757276898</v>
      </c>
      <c r="O541">
        <v>1</v>
      </c>
      <c r="P541">
        <v>1342.5</v>
      </c>
      <c r="Q541">
        <v>75.998000000000005</v>
      </c>
    </row>
    <row r="542" spans="1:17" x14ac:dyDescent="0.25">
      <c r="A542" s="138">
        <f t="shared" si="15"/>
        <v>539</v>
      </c>
      <c r="B542">
        <v>1347.5</v>
      </c>
      <c r="C542">
        <v>75.392785617154601</v>
      </c>
      <c r="O542">
        <v>1</v>
      </c>
      <c r="P542">
        <v>1345</v>
      </c>
      <c r="Q542">
        <v>75.772000000000006</v>
      </c>
    </row>
    <row r="543" spans="1:17" x14ac:dyDescent="0.25">
      <c r="A543" s="138">
        <f t="shared" si="15"/>
        <v>540</v>
      </c>
      <c r="B543">
        <v>1350</v>
      </c>
      <c r="C543">
        <v>75.162248718705698</v>
      </c>
      <c r="O543">
        <v>1</v>
      </c>
      <c r="P543">
        <v>1347.5</v>
      </c>
      <c r="Q543">
        <v>75.546999999999997</v>
      </c>
    </row>
    <row r="544" spans="1:17" x14ac:dyDescent="0.25">
      <c r="A544" s="138">
        <f t="shared" si="15"/>
        <v>541</v>
      </c>
      <c r="B544">
        <v>1352.5</v>
      </c>
      <c r="C544">
        <v>74.931617557345703</v>
      </c>
      <c r="O544">
        <v>1</v>
      </c>
      <c r="P544">
        <v>1350</v>
      </c>
      <c r="Q544">
        <v>75.320999999999998</v>
      </c>
    </row>
    <row r="545" spans="1:17" x14ac:dyDescent="0.25">
      <c r="A545" s="138">
        <f t="shared" si="15"/>
        <v>542</v>
      </c>
      <c r="B545">
        <v>1355</v>
      </c>
      <c r="C545">
        <v>74.700905462786693</v>
      </c>
      <c r="O545">
        <v>1</v>
      </c>
      <c r="P545">
        <v>1352.5</v>
      </c>
      <c r="Q545">
        <v>75.096000000000004</v>
      </c>
    </row>
    <row r="546" spans="1:17" x14ac:dyDescent="0.25">
      <c r="A546" s="138">
        <f t="shared" si="15"/>
        <v>543</v>
      </c>
      <c r="B546">
        <v>1357.5</v>
      </c>
      <c r="C546">
        <v>74.470125599121005</v>
      </c>
      <c r="O546">
        <v>1</v>
      </c>
      <c r="P546">
        <v>1355</v>
      </c>
      <c r="Q546">
        <v>74.872</v>
      </c>
    </row>
    <row r="547" spans="1:17" x14ac:dyDescent="0.25">
      <c r="A547" s="138">
        <f t="shared" si="15"/>
        <v>544</v>
      </c>
      <c r="B547">
        <v>1360</v>
      </c>
      <c r="C547">
        <v>74.239290964962905</v>
      </c>
      <c r="O547">
        <v>1</v>
      </c>
      <c r="P547">
        <v>1357.5</v>
      </c>
      <c r="Q547">
        <v>74.647000000000006</v>
      </c>
    </row>
    <row r="548" spans="1:17" x14ac:dyDescent="0.25">
      <c r="A548" s="138">
        <f t="shared" si="15"/>
        <v>545</v>
      </c>
      <c r="B548">
        <v>1362.5</v>
      </c>
      <c r="C548">
        <v>74.008414393648195</v>
      </c>
      <c r="O548">
        <v>1</v>
      </c>
      <c r="P548">
        <v>1360</v>
      </c>
      <c r="Q548">
        <v>74.423000000000002</v>
      </c>
    </row>
    <row r="549" spans="1:17" x14ac:dyDescent="0.25">
      <c r="A549" s="138">
        <f t="shared" si="15"/>
        <v>546</v>
      </c>
      <c r="B549">
        <v>1365</v>
      </c>
      <c r="C549">
        <v>73.777508553488701</v>
      </c>
      <c r="O549">
        <v>1</v>
      </c>
      <c r="P549">
        <v>1362.5</v>
      </c>
      <c r="Q549">
        <v>74.198999999999998</v>
      </c>
    </row>
    <row r="550" spans="1:17" x14ac:dyDescent="0.25">
      <c r="A550" s="138">
        <f t="shared" si="15"/>
        <v>547</v>
      </c>
      <c r="B550">
        <v>1367.5</v>
      </c>
      <c r="C550">
        <v>73.546585948079397</v>
      </c>
      <c r="O550">
        <v>1</v>
      </c>
      <c r="P550">
        <v>1365</v>
      </c>
      <c r="Q550">
        <v>73.974999999999994</v>
      </c>
    </row>
    <row r="551" spans="1:17" x14ac:dyDescent="0.25">
      <c r="A551" s="138">
        <f t="shared" si="15"/>
        <v>548</v>
      </c>
      <c r="B551">
        <v>1370</v>
      </c>
      <c r="C551">
        <v>73.315658916658293</v>
      </c>
      <c r="O551">
        <v>1</v>
      </c>
      <c r="P551">
        <v>1367.5</v>
      </c>
      <c r="Q551">
        <v>73.751999999999995</v>
      </c>
    </row>
    <row r="552" spans="1:17" x14ac:dyDescent="0.25">
      <c r="A552" s="138">
        <f t="shared" si="15"/>
        <v>549</v>
      </c>
      <c r="B552">
        <v>1372.5</v>
      </c>
      <c r="C552">
        <v>73.084739634513994</v>
      </c>
      <c r="O552">
        <v>1</v>
      </c>
      <c r="P552">
        <v>1370</v>
      </c>
      <c r="Q552">
        <v>73.528999999999996</v>
      </c>
    </row>
    <row r="553" spans="1:17" x14ac:dyDescent="0.25">
      <c r="A553" s="138">
        <f t="shared" si="15"/>
        <v>550</v>
      </c>
      <c r="B553">
        <v>1375</v>
      </c>
      <c r="C553">
        <v>72.853840113442601</v>
      </c>
      <c r="O553">
        <v>1</v>
      </c>
      <c r="P553">
        <v>1372.5</v>
      </c>
      <c r="Q553">
        <v>73.305999999999997</v>
      </c>
    </row>
    <row r="554" spans="1:17" x14ac:dyDescent="0.25">
      <c r="A554" s="138">
        <f t="shared" si="15"/>
        <v>551</v>
      </c>
      <c r="B554">
        <v>1377.5</v>
      </c>
      <c r="C554">
        <v>72.622972202249201</v>
      </c>
      <c r="O554">
        <v>1</v>
      </c>
      <c r="P554">
        <v>1375</v>
      </c>
      <c r="Q554">
        <v>73.084000000000003</v>
      </c>
    </row>
    <row r="555" spans="1:17" x14ac:dyDescent="0.25">
      <c r="A555" s="138">
        <f t="shared" si="15"/>
        <v>552</v>
      </c>
      <c r="B555">
        <v>1380</v>
      </c>
      <c r="C555">
        <v>72.392147587294801</v>
      </c>
      <c r="O555">
        <v>1</v>
      </c>
      <c r="P555">
        <v>1377.5</v>
      </c>
      <c r="Q555">
        <v>72.861000000000004</v>
      </c>
    </row>
    <row r="556" spans="1:17" x14ac:dyDescent="0.25">
      <c r="A556" s="138">
        <f t="shared" si="15"/>
        <v>553</v>
      </c>
      <c r="B556">
        <v>1382.5</v>
      </c>
      <c r="C556">
        <v>72.161377793084597</v>
      </c>
      <c r="O556">
        <v>1</v>
      </c>
      <c r="P556">
        <v>1380</v>
      </c>
      <c r="Q556">
        <v>72.64</v>
      </c>
    </row>
    <row r="557" spans="1:17" x14ac:dyDescent="0.25">
      <c r="A557" s="138">
        <f t="shared" si="15"/>
        <v>554</v>
      </c>
      <c r="B557">
        <v>1385</v>
      </c>
      <c r="C557">
        <v>71.9306741828985</v>
      </c>
      <c r="O557">
        <v>1</v>
      </c>
      <c r="P557">
        <v>1382.5</v>
      </c>
      <c r="Q557">
        <v>72.418000000000006</v>
      </c>
    </row>
    <row r="558" spans="1:17" x14ac:dyDescent="0.25">
      <c r="A558" s="138">
        <f t="shared" si="15"/>
        <v>555</v>
      </c>
      <c r="B558">
        <v>1387.5</v>
      </c>
      <c r="C558">
        <v>71.700047959459198</v>
      </c>
      <c r="O558">
        <v>1</v>
      </c>
      <c r="P558">
        <v>1385</v>
      </c>
      <c r="Q558">
        <v>72.197000000000003</v>
      </c>
    </row>
    <row r="559" spans="1:17" x14ac:dyDescent="0.25">
      <c r="A559" s="138">
        <f t="shared" si="15"/>
        <v>556</v>
      </c>
      <c r="B559">
        <v>1390</v>
      </c>
      <c r="C559">
        <v>71.469510165639406</v>
      </c>
      <c r="O559">
        <v>1</v>
      </c>
      <c r="P559">
        <v>1387.5</v>
      </c>
      <c r="Q559">
        <v>71.975999999999999</v>
      </c>
    </row>
    <row r="560" spans="1:17" x14ac:dyDescent="0.25">
      <c r="A560" s="138">
        <f t="shared" si="15"/>
        <v>557</v>
      </c>
      <c r="B560">
        <v>1392.5</v>
      </c>
      <c r="C560">
        <v>71.239071685204706</v>
      </c>
      <c r="O560">
        <v>1</v>
      </c>
      <c r="P560">
        <v>1390</v>
      </c>
      <c r="Q560">
        <v>71.756</v>
      </c>
    </row>
    <row r="561" spans="1:17" x14ac:dyDescent="0.25">
      <c r="A561" s="138">
        <f t="shared" si="15"/>
        <v>558</v>
      </c>
      <c r="B561">
        <v>1395</v>
      </c>
      <c r="C561">
        <v>71.008743243590601</v>
      </c>
      <c r="O561">
        <v>1</v>
      </c>
      <c r="P561">
        <v>1392.5</v>
      </c>
      <c r="Q561">
        <v>71.536000000000001</v>
      </c>
    </row>
    <row r="562" spans="1:17" x14ac:dyDescent="0.25">
      <c r="A562" s="138">
        <f t="shared" si="15"/>
        <v>559</v>
      </c>
      <c r="B562">
        <v>1397.5</v>
      </c>
      <c r="C562">
        <v>70.778535408713296</v>
      </c>
      <c r="O562">
        <v>1</v>
      </c>
      <c r="P562">
        <v>1395</v>
      </c>
      <c r="Q562">
        <v>71.316000000000003</v>
      </c>
    </row>
    <row r="563" spans="1:17" x14ac:dyDescent="0.25">
      <c r="A563" s="138">
        <f t="shared" si="15"/>
        <v>560</v>
      </c>
      <c r="B563">
        <v>1400</v>
      </c>
      <c r="C563">
        <v>70.548458591811894</v>
      </c>
      <c r="O563">
        <v>1</v>
      </c>
      <c r="P563">
        <v>1397.5</v>
      </c>
      <c r="Q563">
        <v>71.096999999999994</v>
      </c>
    </row>
    <row r="564" spans="1:17" x14ac:dyDescent="0.25">
      <c r="A564" s="138">
        <f t="shared" si="15"/>
        <v>561</v>
      </c>
      <c r="B564">
        <v>1402.5</v>
      </c>
      <c r="C564">
        <v>70.318523048320998</v>
      </c>
      <c r="O564">
        <v>1</v>
      </c>
      <c r="P564">
        <v>1400</v>
      </c>
      <c r="Q564">
        <v>70.878</v>
      </c>
    </row>
    <row r="565" spans="1:17" x14ac:dyDescent="0.25">
      <c r="A565" s="138">
        <f t="shared" si="15"/>
        <v>562</v>
      </c>
      <c r="B565">
        <v>1405</v>
      </c>
      <c r="C565">
        <v>70.088738878772105</v>
      </c>
      <c r="O565">
        <v>1</v>
      </c>
      <c r="P565">
        <v>1402.5</v>
      </c>
      <c r="Q565">
        <v>70.659000000000006</v>
      </c>
    </row>
    <row r="566" spans="1:17" x14ac:dyDescent="0.25">
      <c r="A566" s="138">
        <f t="shared" si="15"/>
        <v>563</v>
      </c>
      <c r="B566">
        <v>1407.5</v>
      </c>
      <c r="C566">
        <v>69.859116029722898</v>
      </c>
      <c r="O566">
        <v>1</v>
      </c>
      <c r="P566">
        <v>1405</v>
      </c>
      <c r="Q566">
        <v>70.441000000000003</v>
      </c>
    </row>
    <row r="567" spans="1:17" x14ac:dyDescent="0.25">
      <c r="A567" s="138">
        <f t="shared" si="15"/>
        <v>564</v>
      </c>
      <c r="B567">
        <v>1410</v>
      </c>
      <c r="C567">
        <v>69.6296642947122</v>
      </c>
      <c r="O567">
        <v>1</v>
      </c>
      <c r="P567">
        <v>1407.5</v>
      </c>
      <c r="Q567">
        <v>70.222999999999999</v>
      </c>
    </row>
    <row r="568" spans="1:17" x14ac:dyDescent="0.25">
      <c r="A568" s="138">
        <f t="shared" si="15"/>
        <v>565</v>
      </c>
      <c r="B568">
        <v>1412.5</v>
      </c>
      <c r="C568">
        <v>69.400393315240905</v>
      </c>
      <c r="O568">
        <v>1</v>
      </c>
      <c r="P568">
        <v>1410</v>
      </c>
      <c r="Q568">
        <v>70.006</v>
      </c>
    </row>
    <row r="569" spans="1:17" x14ac:dyDescent="0.25">
      <c r="A569" s="138">
        <f t="shared" si="15"/>
        <v>566</v>
      </c>
      <c r="B569">
        <v>1415</v>
      </c>
      <c r="C569">
        <v>69.171312581775496</v>
      </c>
      <c r="O569">
        <v>1</v>
      </c>
      <c r="P569">
        <v>1412.5</v>
      </c>
      <c r="Q569">
        <v>69.787999999999997</v>
      </c>
    </row>
    <row r="570" spans="1:17" x14ac:dyDescent="0.25">
      <c r="A570" s="138">
        <f t="shared" si="15"/>
        <v>567</v>
      </c>
      <c r="B570">
        <v>1417.5</v>
      </c>
      <c r="C570">
        <v>68.942431434775301</v>
      </c>
      <c r="O570">
        <v>1</v>
      </c>
      <c r="P570">
        <v>1415</v>
      </c>
      <c r="Q570">
        <v>69.572000000000003</v>
      </c>
    </row>
    <row r="571" spans="1:17" x14ac:dyDescent="0.25">
      <c r="A571" s="138">
        <f t="shared" si="15"/>
        <v>568</v>
      </c>
      <c r="B571">
        <v>1420</v>
      </c>
      <c r="C571">
        <v>68.713759065740206</v>
      </c>
      <c r="O571">
        <v>1</v>
      </c>
      <c r="P571">
        <v>1417.5</v>
      </c>
      <c r="Q571">
        <v>69.355000000000004</v>
      </c>
    </row>
    <row r="572" spans="1:17" x14ac:dyDescent="0.25">
      <c r="A572" s="138">
        <f t="shared" si="15"/>
        <v>569</v>
      </c>
      <c r="B572">
        <v>1422.5</v>
      </c>
      <c r="C572">
        <v>68.485304518279094</v>
      </c>
      <c r="O572">
        <v>1</v>
      </c>
      <c r="P572">
        <v>1420</v>
      </c>
      <c r="Q572">
        <v>69.14</v>
      </c>
    </row>
    <row r="573" spans="1:17" x14ac:dyDescent="0.25">
      <c r="A573" s="138">
        <f t="shared" si="15"/>
        <v>570</v>
      </c>
      <c r="B573">
        <v>1425</v>
      </c>
      <c r="C573">
        <v>68.257076689197504</v>
      </c>
      <c r="O573">
        <v>1</v>
      </c>
      <c r="P573">
        <v>1422.5</v>
      </c>
      <c r="Q573">
        <v>68.924000000000007</v>
      </c>
    </row>
    <row r="574" spans="1:17" x14ac:dyDescent="0.25">
      <c r="A574" s="138">
        <f t="shared" si="15"/>
        <v>571</v>
      </c>
      <c r="B574">
        <v>1427.5</v>
      </c>
      <c r="C574">
        <v>68.029084329602597</v>
      </c>
      <c r="O574">
        <v>1</v>
      </c>
      <c r="P574">
        <v>1425</v>
      </c>
      <c r="Q574">
        <v>68.709000000000003</v>
      </c>
    </row>
    <row r="575" spans="1:17" x14ac:dyDescent="0.25">
      <c r="A575" s="138">
        <f t="shared" si="15"/>
        <v>572</v>
      </c>
      <c r="B575">
        <v>1430</v>
      </c>
      <c r="C575">
        <v>67.801336046026407</v>
      </c>
      <c r="O575">
        <v>1</v>
      </c>
      <c r="P575">
        <v>1427.5</v>
      </c>
      <c r="Q575">
        <v>68.494</v>
      </c>
    </row>
    <row r="576" spans="1:17" x14ac:dyDescent="0.25">
      <c r="A576" s="138">
        <f t="shared" si="15"/>
        <v>573</v>
      </c>
      <c r="B576">
        <v>1432.5</v>
      </c>
      <c r="C576">
        <v>67.573840301563493</v>
      </c>
      <c r="O576">
        <v>1</v>
      </c>
      <c r="P576">
        <v>1430</v>
      </c>
      <c r="Q576">
        <v>68.28</v>
      </c>
    </row>
    <row r="577" spans="1:17" x14ac:dyDescent="0.25">
      <c r="A577" s="138">
        <f t="shared" si="15"/>
        <v>574</v>
      </c>
      <c r="B577">
        <v>1435</v>
      </c>
      <c r="C577">
        <v>67.346605417025103</v>
      </c>
      <c r="O577">
        <v>1</v>
      </c>
      <c r="P577">
        <v>1432.5</v>
      </c>
      <c r="Q577">
        <v>68.066000000000003</v>
      </c>
    </row>
    <row r="578" spans="1:17" x14ac:dyDescent="0.25">
      <c r="A578" s="138">
        <f t="shared" si="15"/>
        <v>575</v>
      </c>
      <c r="B578">
        <v>1437.5</v>
      </c>
      <c r="C578">
        <v>67.119639572105797</v>
      </c>
      <c r="O578">
        <v>1</v>
      </c>
      <c r="P578">
        <v>1435</v>
      </c>
      <c r="Q578">
        <v>67.852999999999994</v>
      </c>
    </row>
    <row r="579" spans="1:17" x14ac:dyDescent="0.25">
      <c r="A579" s="138">
        <f t="shared" si="15"/>
        <v>576</v>
      </c>
      <c r="B579">
        <v>1440</v>
      </c>
      <c r="C579">
        <v>66.892950806564599</v>
      </c>
      <c r="O579">
        <v>1</v>
      </c>
      <c r="P579">
        <v>1437.5</v>
      </c>
      <c r="Q579">
        <v>67.64</v>
      </c>
    </row>
    <row r="580" spans="1:17" x14ac:dyDescent="0.25">
      <c r="A580" s="138">
        <f t="shared" si="15"/>
        <v>577</v>
      </c>
      <c r="B580">
        <v>1442.5</v>
      </c>
      <c r="C580">
        <v>66.666547021416903</v>
      </c>
      <c r="O580">
        <v>1</v>
      </c>
      <c r="P580">
        <v>1440</v>
      </c>
      <c r="Q580">
        <v>67.427000000000007</v>
      </c>
    </row>
    <row r="581" spans="1:17" x14ac:dyDescent="0.25">
      <c r="A581" s="138">
        <f t="shared" si="15"/>
        <v>578</v>
      </c>
      <c r="B581">
        <v>1445</v>
      </c>
      <c r="C581">
        <v>66.4404359801391</v>
      </c>
      <c r="O581">
        <v>1</v>
      </c>
      <c r="P581">
        <v>1442.5</v>
      </c>
      <c r="Q581">
        <v>67.215000000000003</v>
      </c>
    </row>
    <row r="582" spans="1:17" x14ac:dyDescent="0.25">
      <c r="A582" s="138">
        <f t="shared" ref="A582:A645" si="16">A581+1</f>
        <v>579</v>
      </c>
      <c r="B582">
        <v>1447.5</v>
      </c>
      <c r="C582">
        <v>66.214625309882095</v>
      </c>
      <c r="O582">
        <v>1</v>
      </c>
      <c r="P582">
        <v>1445</v>
      </c>
      <c r="Q582">
        <v>67.003</v>
      </c>
    </row>
    <row r="583" spans="1:17" x14ac:dyDescent="0.25">
      <c r="A583" s="138">
        <f t="shared" si="16"/>
        <v>580</v>
      </c>
      <c r="B583">
        <v>1450</v>
      </c>
      <c r="C583">
        <v>65.989122502695395</v>
      </c>
      <c r="O583">
        <v>1</v>
      </c>
      <c r="P583">
        <v>1447.5</v>
      </c>
      <c r="Q583">
        <v>66.792000000000002</v>
      </c>
    </row>
    <row r="584" spans="1:17" x14ac:dyDescent="0.25">
      <c r="A584" s="138">
        <f t="shared" si="16"/>
        <v>581</v>
      </c>
      <c r="B584">
        <v>1452.5</v>
      </c>
      <c r="C584">
        <v>65.763934916759496</v>
      </c>
      <c r="O584">
        <v>1</v>
      </c>
      <c r="P584">
        <v>1450</v>
      </c>
      <c r="Q584">
        <v>66.581000000000003</v>
      </c>
    </row>
    <row r="585" spans="1:17" x14ac:dyDescent="0.25">
      <c r="A585" s="138">
        <f t="shared" si="16"/>
        <v>582</v>
      </c>
      <c r="B585">
        <v>1455</v>
      </c>
      <c r="C585">
        <v>65.539069777626594</v>
      </c>
      <c r="O585">
        <v>1</v>
      </c>
      <c r="P585">
        <v>1452.5</v>
      </c>
      <c r="Q585">
        <v>66.370999999999995</v>
      </c>
    </row>
    <row r="586" spans="1:17" x14ac:dyDescent="0.25">
      <c r="A586" s="138">
        <f t="shared" si="16"/>
        <v>583</v>
      </c>
      <c r="B586">
        <v>1457.5</v>
      </c>
      <c r="C586">
        <v>65.314534179467998</v>
      </c>
      <c r="O586">
        <v>1</v>
      </c>
      <c r="P586">
        <v>1455</v>
      </c>
      <c r="Q586">
        <v>66.161000000000001</v>
      </c>
    </row>
    <row r="587" spans="1:17" x14ac:dyDescent="0.25">
      <c r="A587" s="138">
        <f t="shared" si="16"/>
        <v>584</v>
      </c>
      <c r="B587">
        <v>1460</v>
      </c>
      <c r="C587">
        <v>65.090335086328295</v>
      </c>
      <c r="O587">
        <v>1</v>
      </c>
      <c r="P587">
        <v>1457.5</v>
      </c>
      <c r="Q587">
        <v>65.950999999999993</v>
      </c>
    </row>
    <row r="588" spans="1:17" x14ac:dyDescent="0.25">
      <c r="A588" s="138">
        <f t="shared" si="16"/>
        <v>585</v>
      </c>
      <c r="B588">
        <v>1462.5</v>
      </c>
      <c r="C588">
        <v>64.8664793333852</v>
      </c>
      <c r="O588">
        <v>1</v>
      </c>
      <c r="P588">
        <v>1460</v>
      </c>
      <c r="Q588">
        <v>65.742000000000004</v>
      </c>
    </row>
    <row r="589" spans="1:17" x14ac:dyDescent="0.25">
      <c r="A589" s="138">
        <f t="shared" si="16"/>
        <v>586</v>
      </c>
      <c r="B589">
        <v>1465</v>
      </c>
      <c r="C589">
        <v>64.642973628214705</v>
      </c>
      <c r="O589">
        <v>1</v>
      </c>
      <c r="P589">
        <v>1462.5</v>
      </c>
      <c r="Q589">
        <v>65.533000000000001</v>
      </c>
    </row>
    <row r="590" spans="1:17" x14ac:dyDescent="0.25">
      <c r="A590" s="138">
        <f t="shared" si="16"/>
        <v>587</v>
      </c>
      <c r="B590">
        <v>1467.5</v>
      </c>
      <c r="C590">
        <v>64.419824552059794</v>
      </c>
      <c r="O590">
        <v>1</v>
      </c>
      <c r="P590">
        <v>1465</v>
      </c>
      <c r="Q590">
        <v>65.325000000000003</v>
      </c>
    </row>
    <row r="591" spans="1:17" x14ac:dyDescent="0.25">
      <c r="A591" s="138">
        <f t="shared" si="16"/>
        <v>588</v>
      </c>
      <c r="B591">
        <v>1470</v>
      </c>
      <c r="C591">
        <v>64.197038561104193</v>
      </c>
      <c r="O591">
        <v>1</v>
      </c>
      <c r="P591">
        <v>1467.5</v>
      </c>
      <c r="Q591">
        <v>65.117000000000004</v>
      </c>
    </row>
    <row r="592" spans="1:17" x14ac:dyDescent="0.25">
      <c r="A592" s="138">
        <f t="shared" si="16"/>
        <v>589</v>
      </c>
      <c r="B592">
        <v>1472.5</v>
      </c>
      <c r="C592">
        <v>63.974621987747902</v>
      </c>
      <c r="O592">
        <v>1</v>
      </c>
      <c r="P592">
        <v>1470</v>
      </c>
      <c r="Q592">
        <v>64.91</v>
      </c>
    </row>
    <row r="593" spans="1:17" x14ac:dyDescent="0.25">
      <c r="A593" s="138">
        <f t="shared" si="16"/>
        <v>590</v>
      </c>
      <c r="B593">
        <v>1475</v>
      </c>
      <c r="C593">
        <v>63.752581041886103</v>
      </c>
      <c r="O593">
        <v>1</v>
      </c>
      <c r="P593">
        <v>1472.5</v>
      </c>
      <c r="Q593">
        <v>64.703000000000003</v>
      </c>
    </row>
    <row r="594" spans="1:17" x14ac:dyDescent="0.25">
      <c r="A594" s="138">
        <f t="shared" si="16"/>
        <v>591</v>
      </c>
      <c r="B594">
        <v>1477.5</v>
      </c>
      <c r="C594">
        <v>63.530921812189803</v>
      </c>
      <c r="O594">
        <v>1</v>
      </c>
      <c r="P594">
        <v>1475</v>
      </c>
      <c r="Q594">
        <v>64.497</v>
      </c>
    </row>
    <row r="595" spans="1:17" x14ac:dyDescent="0.25">
      <c r="A595" s="138">
        <f t="shared" si="16"/>
        <v>592</v>
      </c>
      <c r="B595">
        <v>1480</v>
      </c>
      <c r="C595">
        <v>63.309650267387497</v>
      </c>
      <c r="O595">
        <v>1</v>
      </c>
      <c r="P595">
        <v>1477.5</v>
      </c>
      <c r="Q595">
        <v>64.290999999999997</v>
      </c>
    </row>
    <row r="596" spans="1:17" x14ac:dyDescent="0.25">
      <c r="A596" s="138">
        <f t="shared" si="16"/>
        <v>593</v>
      </c>
      <c r="B596">
        <v>1482.5</v>
      </c>
      <c r="C596">
        <v>63.088772257547902</v>
      </c>
      <c r="O596">
        <v>1</v>
      </c>
      <c r="P596">
        <v>1480</v>
      </c>
      <c r="Q596">
        <v>64.084999999999994</v>
      </c>
    </row>
    <row r="597" spans="1:17" x14ac:dyDescent="0.25">
      <c r="A597" s="138">
        <f t="shared" si="16"/>
        <v>594</v>
      </c>
      <c r="B597">
        <v>1485</v>
      </c>
      <c r="C597">
        <v>62.868293515363099</v>
      </c>
      <c r="O597">
        <v>1</v>
      </c>
      <c r="P597">
        <v>1482.5</v>
      </c>
      <c r="Q597">
        <v>63.88</v>
      </c>
    </row>
    <row r="598" spans="1:17" x14ac:dyDescent="0.25">
      <c r="A598" s="138">
        <f t="shared" si="16"/>
        <v>595</v>
      </c>
      <c r="B598">
        <v>1487.5</v>
      </c>
      <c r="C598">
        <v>62.648219657431298</v>
      </c>
      <c r="O598">
        <v>1</v>
      </c>
      <c r="P598">
        <v>1485</v>
      </c>
      <c r="Q598">
        <v>63.674999999999997</v>
      </c>
    </row>
    <row r="599" spans="1:17" x14ac:dyDescent="0.25">
      <c r="A599" s="138">
        <f t="shared" si="16"/>
        <v>596</v>
      </c>
      <c r="B599">
        <v>1490</v>
      </c>
      <c r="C599">
        <v>62.428556185538902</v>
      </c>
      <c r="O599">
        <v>1</v>
      </c>
      <c r="P599">
        <v>1487.5</v>
      </c>
      <c r="Q599">
        <v>63.470999999999997</v>
      </c>
    </row>
    <row r="600" spans="1:17" x14ac:dyDescent="0.25">
      <c r="A600" s="138">
        <f t="shared" si="16"/>
        <v>597</v>
      </c>
      <c r="B600">
        <v>1492.5</v>
      </c>
      <c r="C600">
        <v>62.209308487941101</v>
      </c>
      <c r="O600">
        <v>1</v>
      </c>
      <c r="P600">
        <v>1490</v>
      </c>
      <c r="Q600">
        <v>63.268000000000001</v>
      </c>
    </row>
    <row r="601" spans="1:17" x14ac:dyDescent="0.25">
      <c r="A601" s="138">
        <f t="shared" si="16"/>
        <v>598</v>
      </c>
      <c r="B601">
        <v>1495</v>
      </c>
      <c r="C601">
        <v>61.9904818406415</v>
      </c>
      <c r="O601">
        <v>1</v>
      </c>
      <c r="P601">
        <v>1492.5</v>
      </c>
      <c r="Q601">
        <v>63.064</v>
      </c>
    </row>
    <row r="602" spans="1:17" x14ac:dyDescent="0.25">
      <c r="A602" s="138">
        <f t="shared" si="16"/>
        <v>599</v>
      </c>
      <c r="B602">
        <v>1497.5</v>
      </c>
      <c r="C602">
        <v>61.772081408669202</v>
      </c>
      <c r="O602">
        <v>1</v>
      </c>
      <c r="P602">
        <v>1495</v>
      </c>
      <c r="Q602">
        <v>62.862000000000002</v>
      </c>
    </row>
    <row r="603" spans="1:17" x14ac:dyDescent="0.25">
      <c r="A603" s="138">
        <f t="shared" si="16"/>
        <v>600</v>
      </c>
      <c r="B603">
        <v>1500</v>
      </c>
      <c r="C603">
        <v>61.554112247353203</v>
      </c>
      <c r="O603">
        <v>1</v>
      </c>
      <c r="P603">
        <v>1497.5</v>
      </c>
      <c r="Q603">
        <v>62.658999999999999</v>
      </c>
    </row>
    <row r="604" spans="1:17" x14ac:dyDescent="0.25">
      <c r="A604" s="138">
        <f t="shared" si="16"/>
        <v>601</v>
      </c>
      <c r="B604">
        <v>1502.5</v>
      </c>
      <c r="C604">
        <v>61.336579303594696</v>
      </c>
      <c r="O604">
        <v>1</v>
      </c>
      <c r="P604">
        <v>1500</v>
      </c>
      <c r="Q604">
        <v>62.457999999999998</v>
      </c>
    </row>
    <row r="605" spans="1:17" x14ac:dyDescent="0.25">
      <c r="A605" s="138">
        <f t="shared" si="16"/>
        <v>602</v>
      </c>
      <c r="B605">
        <v>1505</v>
      </c>
      <c r="C605">
        <v>61.119487417134998</v>
      </c>
      <c r="O605">
        <v>1</v>
      </c>
      <c r="P605">
        <v>1502.5</v>
      </c>
      <c r="Q605">
        <v>62.256</v>
      </c>
    </row>
    <row r="606" spans="1:17" x14ac:dyDescent="0.25">
      <c r="A606" s="138">
        <f t="shared" si="16"/>
        <v>603</v>
      </c>
      <c r="B606">
        <v>1507.5</v>
      </c>
      <c r="C606">
        <v>60.902841321820901</v>
      </c>
      <c r="O606">
        <v>1</v>
      </c>
      <c r="P606">
        <v>1505</v>
      </c>
      <c r="Q606">
        <v>62.055</v>
      </c>
    </row>
    <row r="607" spans="1:17" x14ac:dyDescent="0.25">
      <c r="A607" s="138">
        <f t="shared" si="16"/>
        <v>604</v>
      </c>
      <c r="B607">
        <v>1510</v>
      </c>
      <c r="C607">
        <v>60.686645646865202</v>
      </c>
      <c r="O607">
        <v>1</v>
      </c>
      <c r="P607">
        <v>1507.5</v>
      </c>
      <c r="Q607">
        <v>61.854999999999997</v>
      </c>
    </row>
    <row r="608" spans="1:17" x14ac:dyDescent="0.25">
      <c r="A608" s="138">
        <f t="shared" si="16"/>
        <v>605</v>
      </c>
      <c r="B608">
        <v>1512.5</v>
      </c>
      <c r="C608">
        <v>60.470904918103201</v>
      </c>
      <c r="O608">
        <v>1</v>
      </c>
      <c r="P608">
        <v>1510</v>
      </c>
      <c r="Q608">
        <v>61.655000000000001</v>
      </c>
    </row>
    <row r="609" spans="1:17" x14ac:dyDescent="0.25">
      <c r="A609" s="138">
        <f t="shared" si="16"/>
        <v>606</v>
      </c>
      <c r="B609">
        <v>1515</v>
      </c>
      <c r="C609">
        <v>60.255623559244597</v>
      </c>
      <c r="O609">
        <v>1</v>
      </c>
      <c r="P609">
        <v>1512.5</v>
      </c>
      <c r="Q609">
        <v>61.454999999999998</v>
      </c>
    </row>
    <row r="610" spans="1:17" x14ac:dyDescent="0.25">
      <c r="A610" s="138">
        <f t="shared" si="16"/>
        <v>607</v>
      </c>
      <c r="B610">
        <v>1517.5</v>
      </c>
      <c r="C610">
        <v>60.040805893120499</v>
      </c>
      <c r="O610">
        <v>1</v>
      </c>
      <c r="P610">
        <v>1515</v>
      </c>
      <c r="Q610">
        <v>61.256</v>
      </c>
    </row>
    <row r="611" spans="1:17" x14ac:dyDescent="0.25">
      <c r="A611" s="138">
        <f t="shared" si="16"/>
        <v>608</v>
      </c>
      <c r="B611">
        <v>1520</v>
      </c>
      <c r="C611">
        <v>59.8264561429243</v>
      </c>
      <c r="O611">
        <v>1</v>
      </c>
      <c r="P611">
        <v>1517.5</v>
      </c>
      <c r="Q611">
        <v>61.058</v>
      </c>
    </row>
    <row r="612" spans="1:17" x14ac:dyDescent="0.25">
      <c r="A612" s="138">
        <f t="shared" si="16"/>
        <v>609</v>
      </c>
      <c r="B612">
        <v>1522.5</v>
      </c>
      <c r="C612">
        <v>59.612578433448299</v>
      </c>
      <c r="O612">
        <v>1</v>
      </c>
      <c r="P612">
        <v>1520</v>
      </c>
      <c r="Q612">
        <v>60.86</v>
      </c>
    </row>
    <row r="613" spans="1:17" x14ac:dyDescent="0.25">
      <c r="A613" s="138">
        <f t="shared" si="16"/>
        <v>610</v>
      </c>
      <c r="B613">
        <v>1525</v>
      </c>
      <c r="C613">
        <v>59.399176792313199</v>
      </c>
      <c r="O613">
        <v>1</v>
      </c>
      <c r="P613">
        <v>1522.5</v>
      </c>
      <c r="Q613">
        <v>60.661999999999999</v>
      </c>
    </row>
    <row r="614" spans="1:17" x14ac:dyDescent="0.25">
      <c r="A614" s="138">
        <f t="shared" si="16"/>
        <v>611</v>
      </c>
      <c r="B614">
        <v>1527.5</v>
      </c>
      <c r="C614">
        <v>59.186255151192597</v>
      </c>
      <c r="O614">
        <v>1</v>
      </c>
      <c r="P614">
        <v>1525</v>
      </c>
      <c r="Q614">
        <v>60.465000000000003</v>
      </c>
    </row>
    <row r="615" spans="1:17" x14ac:dyDescent="0.25">
      <c r="A615" s="138">
        <f t="shared" si="16"/>
        <v>612</v>
      </c>
      <c r="B615">
        <v>1530</v>
      </c>
      <c r="C615">
        <v>58.973817347029801</v>
      </c>
      <c r="O615">
        <v>1</v>
      </c>
      <c r="P615">
        <v>1527.5</v>
      </c>
      <c r="Q615">
        <v>60.268999999999998</v>
      </c>
    </row>
    <row r="616" spans="1:17" x14ac:dyDescent="0.25">
      <c r="A616" s="138">
        <f t="shared" si="16"/>
        <v>613</v>
      </c>
      <c r="B616">
        <v>1532.5</v>
      </c>
      <c r="C616">
        <v>58.761867123249601</v>
      </c>
      <c r="O616">
        <v>1</v>
      </c>
      <c r="P616">
        <v>1530</v>
      </c>
      <c r="Q616">
        <v>60.072000000000003</v>
      </c>
    </row>
    <row r="617" spans="1:17" x14ac:dyDescent="0.25">
      <c r="A617" s="138">
        <f t="shared" si="16"/>
        <v>614</v>
      </c>
      <c r="B617">
        <v>1535</v>
      </c>
      <c r="C617">
        <v>58.5504081309615</v>
      </c>
      <c r="O617">
        <v>1</v>
      </c>
      <c r="P617">
        <v>1532.5</v>
      </c>
      <c r="Q617">
        <v>59.877000000000002</v>
      </c>
    </row>
    <row r="618" spans="1:17" x14ac:dyDescent="0.25">
      <c r="A618" s="138">
        <f t="shared" si="16"/>
        <v>615</v>
      </c>
      <c r="B618">
        <v>1537.5</v>
      </c>
      <c r="C618">
        <v>58.3394439301576</v>
      </c>
      <c r="O618">
        <v>1</v>
      </c>
      <c r="P618">
        <v>1535</v>
      </c>
      <c r="Q618">
        <v>59.680999999999997</v>
      </c>
    </row>
    <row r="619" spans="1:17" x14ac:dyDescent="0.25">
      <c r="A619" s="138">
        <f t="shared" si="16"/>
        <v>616</v>
      </c>
      <c r="B619">
        <v>1540</v>
      </c>
      <c r="C619">
        <v>58.128977990901703</v>
      </c>
      <c r="O619">
        <v>1</v>
      </c>
      <c r="P619">
        <v>1537.5</v>
      </c>
      <c r="Q619">
        <v>59.487000000000002</v>
      </c>
    </row>
    <row r="620" spans="1:17" x14ac:dyDescent="0.25">
      <c r="A620" s="138">
        <f t="shared" si="16"/>
        <v>617</v>
      </c>
      <c r="B620">
        <v>1542.5</v>
      </c>
      <c r="C620">
        <v>57.919013694512103</v>
      </c>
      <c r="O620">
        <v>1</v>
      </c>
      <c r="P620">
        <v>1540</v>
      </c>
      <c r="Q620">
        <v>59.292999999999999</v>
      </c>
    </row>
    <row r="621" spans="1:17" x14ac:dyDescent="0.25">
      <c r="A621" s="138">
        <f t="shared" si="16"/>
        <v>618</v>
      </c>
      <c r="B621">
        <v>1545</v>
      </c>
      <c r="C621">
        <v>57.709554334735799</v>
      </c>
      <c r="O621">
        <v>1</v>
      </c>
      <c r="P621">
        <v>1542.5</v>
      </c>
      <c r="Q621">
        <v>59.098999999999997</v>
      </c>
    </row>
    <row r="622" spans="1:17" x14ac:dyDescent="0.25">
      <c r="A622" s="138">
        <f t="shared" si="16"/>
        <v>619</v>
      </c>
      <c r="B622">
        <v>1547.5</v>
      </c>
      <c r="C622">
        <v>57.500603118915798</v>
      </c>
      <c r="O622">
        <v>1</v>
      </c>
      <c r="P622">
        <v>1545</v>
      </c>
      <c r="Q622">
        <v>58.905000000000001</v>
      </c>
    </row>
    <row r="623" spans="1:17" x14ac:dyDescent="0.25">
      <c r="A623" s="138">
        <f t="shared" si="16"/>
        <v>620</v>
      </c>
      <c r="B623">
        <v>1550</v>
      </c>
      <c r="C623">
        <v>57.292163169149802</v>
      </c>
      <c r="O623">
        <v>1</v>
      </c>
      <c r="P623">
        <v>1547.5</v>
      </c>
      <c r="Q623">
        <v>58.713000000000001</v>
      </c>
    </row>
    <row r="624" spans="1:17" x14ac:dyDescent="0.25">
      <c r="A624" s="138">
        <f t="shared" si="16"/>
        <v>621</v>
      </c>
      <c r="B624">
        <v>1552.5</v>
      </c>
      <c r="C624">
        <v>57.084237523440798</v>
      </c>
      <c r="O624">
        <v>1</v>
      </c>
      <c r="P624">
        <v>1550</v>
      </c>
      <c r="Q624">
        <v>58.52</v>
      </c>
    </row>
    <row r="625" spans="1:17" x14ac:dyDescent="0.25">
      <c r="A625" s="138">
        <f t="shared" si="16"/>
        <v>622</v>
      </c>
      <c r="B625">
        <v>1555</v>
      </c>
      <c r="C625">
        <v>56.876829136839802</v>
      </c>
      <c r="O625">
        <v>1</v>
      </c>
      <c r="P625">
        <v>1552.5</v>
      </c>
      <c r="Q625">
        <v>58.328000000000003</v>
      </c>
    </row>
    <row r="626" spans="1:17" x14ac:dyDescent="0.25">
      <c r="A626" s="138">
        <f t="shared" si="16"/>
        <v>623</v>
      </c>
      <c r="B626">
        <v>1557.5</v>
      </c>
      <c r="C626">
        <v>56.669940882579603</v>
      </c>
      <c r="O626">
        <v>1</v>
      </c>
      <c r="P626">
        <v>1555</v>
      </c>
      <c r="Q626">
        <v>58.137</v>
      </c>
    </row>
    <row r="627" spans="1:17" x14ac:dyDescent="0.25">
      <c r="A627" s="138">
        <f t="shared" si="16"/>
        <v>624</v>
      </c>
      <c r="B627">
        <v>1560</v>
      </c>
      <c r="C627">
        <v>56.4635755532004</v>
      </c>
      <c r="O627">
        <v>1</v>
      </c>
      <c r="P627">
        <v>1557.5</v>
      </c>
      <c r="Q627">
        <v>57.945999999999998</v>
      </c>
    </row>
    <row r="628" spans="1:17" x14ac:dyDescent="0.25">
      <c r="A628" s="138">
        <f t="shared" si="16"/>
        <v>625</v>
      </c>
      <c r="B628">
        <v>1562.5</v>
      </c>
      <c r="C628">
        <v>56.257735861666603</v>
      </c>
      <c r="O628">
        <v>1</v>
      </c>
      <c r="P628">
        <v>1560</v>
      </c>
      <c r="Q628">
        <v>57.756</v>
      </c>
    </row>
    <row r="629" spans="1:17" x14ac:dyDescent="0.25">
      <c r="A629" s="138">
        <f t="shared" si="16"/>
        <v>626</v>
      </c>
      <c r="B629">
        <v>1565</v>
      </c>
      <c r="C629">
        <v>56.052424442474603</v>
      </c>
      <c r="O629">
        <v>1</v>
      </c>
      <c r="P629">
        <v>1562.5</v>
      </c>
      <c r="Q629">
        <v>57.566000000000003</v>
      </c>
    </row>
    <row r="630" spans="1:17" x14ac:dyDescent="0.25">
      <c r="A630" s="138">
        <f t="shared" si="16"/>
        <v>627</v>
      </c>
      <c r="B630">
        <v>1567.5</v>
      </c>
      <c r="C630">
        <v>55.847643852752398</v>
      </c>
      <c r="O630">
        <v>1</v>
      </c>
      <c r="P630">
        <v>1565</v>
      </c>
      <c r="Q630">
        <v>57.375999999999998</v>
      </c>
    </row>
    <row r="631" spans="1:17" x14ac:dyDescent="0.25">
      <c r="A631" s="138">
        <f t="shared" si="16"/>
        <v>628</v>
      </c>
      <c r="B631">
        <v>1570</v>
      </c>
      <c r="C631">
        <v>55.643396573349101</v>
      </c>
      <c r="O631">
        <v>1</v>
      </c>
      <c r="P631">
        <v>1567.5</v>
      </c>
      <c r="Q631">
        <v>57.188000000000002</v>
      </c>
    </row>
    <row r="632" spans="1:17" x14ac:dyDescent="0.25">
      <c r="A632" s="138">
        <f t="shared" si="16"/>
        <v>629</v>
      </c>
      <c r="B632">
        <v>1572.5</v>
      </c>
      <c r="C632">
        <v>55.439685009916502</v>
      </c>
      <c r="O632">
        <v>1</v>
      </c>
      <c r="P632">
        <v>1570</v>
      </c>
      <c r="Q632">
        <v>56.999000000000002</v>
      </c>
    </row>
    <row r="633" spans="1:17" x14ac:dyDescent="0.25">
      <c r="A633" s="138">
        <f t="shared" si="16"/>
        <v>630</v>
      </c>
      <c r="B633">
        <v>1575</v>
      </c>
      <c r="C633">
        <v>55.236511493980402</v>
      </c>
      <c r="O633">
        <v>1</v>
      </c>
      <c r="P633">
        <v>1572.5</v>
      </c>
      <c r="Q633">
        <v>56.811</v>
      </c>
    </row>
    <row r="634" spans="1:17" x14ac:dyDescent="0.25">
      <c r="A634" s="138">
        <f t="shared" si="16"/>
        <v>631</v>
      </c>
      <c r="B634">
        <v>1577.5</v>
      </c>
      <c r="C634">
        <v>55.033878284003897</v>
      </c>
      <c r="O634">
        <v>1</v>
      </c>
      <c r="P634">
        <v>1575</v>
      </c>
      <c r="Q634">
        <v>56.624000000000002</v>
      </c>
    </row>
    <row r="635" spans="1:17" x14ac:dyDescent="0.25">
      <c r="A635" s="138">
        <f t="shared" si="16"/>
        <v>632</v>
      </c>
      <c r="B635">
        <v>1580</v>
      </c>
      <c r="C635">
        <v>54.831787566440099</v>
      </c>
      <c r="O635">
        <v>1</v>
      </c>
      <c r="P635">
        <v>1577.5</v>
      </c>
      <c r="Q635">
        <v>56.436999999999998</v>
      </c>
    </row>
    <row r="636" spans="1:17" x14ac:dyDescent="0.25">
      <c r="A636" s="138">
        <f t="shared" si="16"/>
        <v>633</v>
      </c>
      <c r="B636">
        <v>1582.5</v>
      </c>
      <c r="C636">
        <v>54.630241456776702</v>
      </c>
      <c r="O636">
        <v>1</v>
      </c>
      <c r="P636">
        <v>1580</v>
      </c>
      <c r="Q636">
        <v>56.25</v>
      </c>
    </row>
    <row r="637" spans="1:17" x14ac:dyDescent="0.25">
      <c r="A637" s="138">
        <f t="shared" si="16"/>
        <v>634</v>
      </c>
      <c r="B637">
        <v>1585</v>
      </c>
      <c r="C637">
        <v>54.429242000569701</v>
      </c>
      <c r="O637">
        <v>1</v>
      </c>
      <c r="P637">
        <v>1582.5</v>
      </c>
      <c r="Q637">
        <v>56.064</v>
      </c>
    </row>
    <row r="638" spans="1:17" x14ac:dyDescent="0.25">
      <c r="A638" s="138">
        <f t="shared" si="16"/>
        <v>635</v>
      </c>
      <c r="B638">
        <v>1587.5</v>
      </c>
      <c r="C638">
        <v>54.228791174469102</v>
      </c>
      <c r="O638">
        <v>1</v>
      </c>
      <c r="P638">
        <v>1585</v>
      </c>
      <c r="Q638">
        <v>55.878</v>
      </c>
    </row>
    <row r="639" spans="1:17" x14ac:dyDescent="0.25">
      <c r="A639" s="138">
        <f t="shared" si="16"/>
        <v>636</v>
      </c>
      <c r="B639">
        <v>1590</v>
      </c>
      <c r="C639">
        <v>54.028890887233999</v>
      </c>
      <c r="O639">
        <v>1</v>
      </c>
      <c r="P639">
        <v>1587.5</v>
      </c>
      <c r="Q639">
        <v>55.692999999999998</v>
      </c>
    </row>
    <row r="640" spans="1:17" x14ac:dyDescent="0.25">
      <c r="A640" s="138">
        <f t="shared" si="16"/>
        <v>637</v>
      </c>
      <c r="B640">
        <v>1592.5</v>
      </c>
      <c r="C640">
        <v>53.829542980738701</v>
      </c>
      <c r="O640">
        <v>1</v>
      </c>
      <c r="P640">
        <v>1590</v>
      </c>
      <c r="Q640">
        <v>55.509</v>
      </c>
    </row>
    <row r="641" spans="1:17" x14ac:dyDescent="0.25">
      <c r="A641" s="138">
        <f t="shared" si="16"/>
        <v>638</v>
      </c>
      <c r="B641">
        <v>1595</v>
      </c>
      <c r="C641">
        <v>53.630749230969101</v>
      </c>
      <c r="O641">
        <v>1</v>
      </c>
      <c r="P641">
        <v>1592.5</v>
      </c>
      <c r="Q641">
        <v>55.323999999999998</v>
      </c>
    </row>
    <row r="642" spans="1:17" x14ac:dyDescent="0.25">
      <c r="A642" s="138">
        <f t="shared" si="16"/>
        <v>639</v>
      </c>
      <c r="B642">
        <v>1597.5</v>
      </c>
      <c r="C642">
        <v>53.432511349008998</v>
      </c>
      <c r="O642">
        <v>1</v>
      </c>
      <c r="P642">
        <v>1595</v>
      </c>
      <c r="Q642">
        <v>55.140999999999998</v>
      </c>
    </row>
    <row r="643" spans="1:17" x14ac:dyDescent="0.25">
      <c r="A643" s="138">
        <f t="shared" si="16"/>
        <v>640</v>
      </c>
      <c r="B643">
        <v>1600</v>
      </c>
      <c r="C643">
        <v>53.234830982017499</v>
      </c>
      <c r="O643">
        <v>1</v>
      </c>
      <c r="P643">
        <v>1597.5</v>
      </c>
      <c r="Q643">
        <v>54.957999999999998</v>
      </c>
    </row>
    <row r="644" spans="1:17" x14ac:dyDescent="0.25">
      <c r="A644" s="138">
        <f t="shared" si="16"/>
        <v>641</v>
      </c>
      <c r="B644">
        <v>1602.5</v>
      </c>
      <c r="C644">
        <v>53.037709714195898</v>
      </c>
      <c r="O644">
        <v>1</v>
      </c>
      <c r="P644">
        <v>1600</v>
      </c>
      <c r="Q644">
        <v>54.774999999999999</v>
      </c>
    </row>
    <row r="645" spans="1:17" x14ac:dyDescent="0.25">
      <c r="A645" s="138">
        <f t="shared" si="16"/>
        <v>642</v>
      </c>
      <c r="B645">
        <v>1605</v>
      </c>
      <c r="C645">
        <v>52.841149067745903</v>
      </c>
      <c r="O645">
        <v>1</v>
      </c>
      <c r="P645">
        <v>1602.5</v>
      </c>
      <c r="Q645">
        <v>54.593000000000004</v>
      </c>
    </row>
    <row r="646" spans="1:17" x14ac:dyDescent="0.25">
      <c r="A646" s="138">
        <f t="shared" ref="A646:A709" si="17">A645+1</f>
        <v>643</v>
      </c>
      <c r="B646">
        <v>1607.5</v>
      </c>
      <c r="C646">
        <v>52.645150503816801</v>
      </c>
      <c r="O646">
        <v>1</v>
      </c>
      <c r="P646">
        <v>1605</v>
      </c>
      <c r="Q646">
        <v>54.411000000000001</v>
      </c>
    </row>
    <row r="647" spans="1:17" x14ac:dyDescent="0.25">
      <c r="A647" s="138">
        <f t="shared" si="17"/>
        <v>644</v>
      </c>
      <c r="B647">
        <v>1610</v>
      </c>
      <c r="C647">
        <v>52.449715423444303</v>
      </c>
      <c r="O647">
        <v>1</v>
      </c>
      <c r="P647">
        <v>1607.5</v>
      </c>
      <c r="Q647">
        <v>54.23</v>
      </c>
    </row>
    <row r="648" spans="1:17" x14ac:dyDescent="0.25">
      <c r="A648" s="138">
        <f t="shared" si="17"/>
        <v>645</v>
      </c>
      <c r="B648">
        <v>1612.5</v>
      </c>
      <c r="C648">
        <v>52.254845168478703</v>
      </c>
      <c r="O648">
        <v>1</v>
      </c>
      <c r="P648">
        <v>1610</v>
      </c>
      <c r="Q648">
        <v>54.048999999999999</v>
      </c>
    </row>
    <row r="649" spans="1:17" x14ac:dyDescent="0.25">
      <c r="A649" s="138">
        <f t="shared" si="17"/>
        <v>646</v>
      </c>
      <c r="B649">
        <v>1615</v>
      </c>
      <c r="C649">
        <v>52.060541022503699</v>
      </c>
      <c r="O649">
        <v>1</v>
      </c>
      <c r="P649">
        <v>1612.5</v>
      </c>
      <c r="Q649">
        <v>53.869</v>
      </c>
    </row>
    <row r="650" spans="1:17" x14ac:dyDescent="0.25">
      <c r="A650" s="138">
        <f t="shared" si="17"/>
        <v>647</v>
      </c>
      <c r="B650">
        <v>1617.5</v>
      </c>
      <c r="C650">
        <v>51.866804211745198</v>
      </c>
      <c r="O650">
        <v>1</v>
      </c>
      <c r="P650">
        <v>1615</v>
      </c>
      <c r="Q650">
        <v>53.689</v>
      </c>
    </row>
    <row r="651" spans="1:17" x14ac:dyDescent="0.25">
      <c r="A651" s="138">
        <f t="shared" si="17"/>
        <v>648</v>
      </c>
      <c r="B651">
        <v>1620</v>
      </c>
      <c r="C651">
        <v>51.673635905971103</v>
      </c>
      <c r="O651">
        <v>1</v>
      </c>
      <c r="P651">
        <v>1617.5</v>
      </c>
      <c r="Q651">
        <v>53.51</v>
      </c>
    </row>
    <row r="652" spans="1:17" x14ac:dyDescent="0.25">
      <c r="A652" s="138">
        <f t="shared" si="17"/>
        <v>649</v>
      </c>
      <c r="B652">
        <v>1622.5</v>
      </c>
      <c r="C652">
        <v>51.481037219380703</v>
      </c>
      <c r="O652">
        <v>1</v>
      </c>
      <c r="P652">
        <v>1620</v>
      </c>
      <c r="Q652">
        <v>53.331000000000003</v>
      </c>
    </row>
    <row r="653" spans="1:17" x14ac:dyDescent="0.25">
      <c r="A653" s="138">
        <f t="shared" si="17"/>
        <v>650</v>
      </c>
      <c r="B653">
        <v>1625</v>
      </c>
      <c r="C653">
        <v>51.289009211484398</v>
      </c>
      <c r="O653">
        <v>1</v>
      </c>
      <c r="P653">
        <v>1622.5</v>
      </c>
      <c r="Q653">
        <v>53.152000000000001</v>
      </c>
    </row>
    <row r="654" spans="1:17" x14ac:dyDescent="0.25">
      <c r="A654" s="138">
        <f t="shared" si="17"/>
        <v>651</v>
      </c>
      <c r="B654">
        <v>1627.5</v>
      </c>
      <c r="C654">
        <v>51.097552887974402</v>
      </c>
      <c r="O654">
        <v>1</v>
      </c>
      <c r="P654">
        <v>1625</v>
      </c>
      <c r="Q654">
        <v>52.973999999999997</v>
      </c>
    </row>
    <row r="655" spans="1:17" x14ac:dyDescent="0.25">
      <c r="A655" s="138">
        <f t="shared" si="17"/>
        <v>652</v>
      </c>
      <c r="B655">
        <v>1630</v>
      </c>
      <c r="C655">
        <v>50.906669201585203</v>
      </c>
      <c r="O655">
        <v>1</v>
      </c>
      <c r="P655">
        <v>1627.5</v>
      </c>
      <c r="Q655">
        <v>52.796999999999997</v>
      </c>
    </row>
    <row r="656" spans="1:17" x14ac:dyDescent="0.25">
      <c r="A656" s="138">
        <f t="shared" si="17"/>
        <v>653</v>
      </c>
      <c r="B656">
        <v>1632.5</v>
      </c>
      <c r="C656">
        <v>50.716359052944803</v>
      </c>
      <c r="O656">
        <v>1</v>
      </c>
      <c r="P656">
        <v>1630</v>
      </c>
      <c r="Q656">
        <v>52.62</v>
      </c>
    </row>
    <row r="657" spans="1:17" x14ac:dyDescent="0.25">
      <c r="A657" s="138">
        <f t="shared" si="17"/>
        <v>654</v>
      </c>
      <c r="B657">
        <v>1635</v>
      </c>
      <c r="C657">
        <v>50.526623291415902</v>
      </c>
      <c r="O657">
        <v>1</v>
      </c>
      <c r="P657">
        <v>1632.5</v>
      </c>
      <c r="Q657">
        <v>52.444000000000003</v>
      </c>
    </row>
    <row r="658" spans="1:17" x14ac:dyDescent="0.25">
      <c r="A658" s="138">
        <f t="shared" si="17"/>
        <v>655</v>
      </c>
      <c r="B658">
        <v>1637.5</v>
      </c>
      <c r="C658">
        <v>50.337462715928098</v>
      </c>
      <c r="O658">
        <v>1</v>
      </c>
      <c r="P658">
        <v>1635</v>
      </c>
      <c r="Q658">
        <v>52.268000000000001</v>
      </c>
    </row>
    <row r="659" spans="1:17" x14ac:dyDescent="0.25">
      <c r="A659" s="138">
        <f t="shared" si="17"/>
        <v>656</v>
      </c>
      <c r="B659">
        <v>1640</v>
      </c>
      <c r="C659">
        <v>50.1488780757999</v>
      </c>
      <c r="O659">
        <v>1</v>
      </c>
      <c r="P659">
        <v>1637.5</v>
      </c>
      <c r="Q659">
        <v>52.091999999999999</v>
      </c>
    </row>
    <row r="660" spans="1:17" x14ac:dyDescent="0.25">
      <c r="A660" s="138">
        <f t="shared" si="17"/>
        <v>657</v>
      </c>
      <c r="B660">
        <v>1642.5</v>
      </c>
      <c r="C660">
        <v>49.9608700715523</v>
      </c>
      <c r="O660">
        <v>1</v>
      </c>
      <c r="P660">
        <v>1640</v>
      </c>
      <c r="Q660">
        <v>51.917000000000002</v>
      </c>
    </row>
    <row r="661" spans="1:17" x14ac:dyDescent="0.25">
      <c r="A661" s="138">
        <f t="shared" si="17"/>
        <v>658</v>
      </c>
      <c r="B661">
        <v>1645</v>
      </c>
      <c r="C661">
        <v>49.773439355711602</v>
      </c>
      <c r="O661">
        <v>1</v>
      </c>
      <c r="P661">
        <v>1642.5</v>
      </c>
      <c r="Q661">
        <v>51.741999999999997</v>
      </c>
    </row>
    <row r="662" spans="1:17" x14ac:dyDescent="0.25">
      <c r="A662" s="138">
        <f t="shared" si="17"/>
        <v>659</v>
      </c>
      <c r="B662">
        <v>1647.5</v>
      </c>
      <c r="C662">
        <v>49.586586533603899</v>
      </c>
      <c r="O662">
        <v>1</v>
      </c>
      <c r="P662">
        <v>1645</v>
      </c>
      <c r="Q662">
        <v>51.567999999999998</v>
      </c>
    </row>
    <row r="663" spans="1:17" x14ac:dyDescent="0.25">
      <c r="A663" s="138">
        <f t="shared" si="17"/>
        <v>660</v>
      </c>
      <c r="B663">
        <v>1650</v>
      </c>
      <c r="C663">
        <v>49.400312164139699</v>
      </c>
      <c r="O663">
        <v>1</v>
      </c>
      <c r="P663">
        <v>1647.5</v>
      </c>
      <c r="Q663">
        <v>51.395000000000003</v>
      </c>
    </row>
    <row r="664" spans="1:17" x14ac:dyDescent="0.25">
      <c r="A664" s="138">
        <f t="shared" si="17"/>
        <v>661</v>
      </c>
      <c r="B664">
        <v>1652.5</v>
      </c>
      <c r="C664">
        <v>49.214616760589102</v>
      </c>
      <c r="O664">
        <v>1</v>
      </c>
      <c r="P664">
        <v>1650</v>
      </c>
      <c r="Q664">
        <v>51.220999999999997</v>
      </c>
    </row>
    <row r="665" spans="1:17" x14ac:dyDescent="0.25">
      <c r="A665" s="138">
        <f t="shared" si="17"/>
        <v>662</v>
      </c>
      <c r="B665">
        <v>1655</v>
      </c>
      <c r="C665">
        <v>49.029500791348198</v>
      </c>
      <c r="O665">
        <v>1</v>
      </c>
      <c r="P665">
        <v>1652.5</v>
      </c>
      <c r="Q665">
        <v>51.048999999999999</v>
      </c>
    </row>
    <row r="666" spans="1:17" x14ac:dyDescent="0.25">
      <c r="A666" s="138">
        <f t="shared" si="17"/>
        <v>663</v>
      </c>
      <c r="B666">
        <v>1657.5</v>
      </c>
      <c r="C666">
        <v>48.844964680696002</v>
      </c>
      <c r="O666">
        <v>1</v>
      </c>
      <c r="P666">
        <v>1655</v>
      </c>
      <c r="Q666">
        <v>50.875999999999998</v>
      </c>
    </row>
    <row r="667" spans="1:17" x14ac:dyDescent="0.25">
      <c r="A667" s="138">
        <f t="shared" si="17"/>
        <v>664</v>
      </c>
      <c r="B667">
        <v>1660</v>
      </c>
      <c r="C667">
        <v>48.661008809542103</v>
      </c>
      <c r="O667">
        <v>1</v>
      </c>
      <c r="P667">
        <v>1657.5</v>
      </c>
      <c r="Q667">
        <v>50.704999999999998</v>
      </c>
    </row>
    <row r="668" spans="1:17" x14ac:dyDescent="0.25">
      <c r="A668" s="138">
        <f t="shared" si="17"/>
        <v>665</v>
      </c>
      <c r="B668">
        <v>1662.5</v>
      </c>
      <c r="C668">
        <v>48.477633516165</v>
      </c>
      <c r="O668">
        <v>1</v>
      </c>
      <c r="P668">
        <v>1660</v>
      </c>
      <c r="Q668">
        <v>50.533000000000001</v>
      </c>
    </row>
    <row r="669" spans="1:17" x14ac:dyDescent="0.25">
      <c r="A669" s="138">
        <f t="shared" si="17"/>
        <v>666</v>
      </c>
      <c r="B669">
        <v>1665</v>
      </c>
      <c r="C669">
        <v>48.294839096942297</v>
      </c>
      <c r="O669">
        <v>1</v>
      </c>
      <c r="P669">
        <v>1662.5</v>
      </c>
      <c r="Q669">
        <v>50.363</v>
      </c>
    </row>
    <row r="670" spans="1:17" x14ac:dyDescent="0.25">
      <c r="A670" s="138">
        <f t="shared" si="17"/>
        <v>667</v>
      </c>
      <c r="B670">
        <v>1667.5</v>
      </c>
      <c r="C670">
        <v>48.1126258070707</v>
      </c>
      <c r="O670">
        <v>1</v>
      </c>
      <c r="P670">
        <v>1665</v>
      </c>
      <c r="Q670">
        <v>50.192</v>
      </c>
    </row>
    <row r="671" spans="1:17" x14ac:dyDescent="0.25">
      <c r="A671" s="138">
        <f t="shared" si="17"/>
        <v>668</v>
      </c>
      <c r="B671">
        <v>1670</v>
      </c>
      <c r="C671">
        <v>47.930993861277798</v>
      </c>
      <c r="O671">
        <v>1</v>
      </c>
      <c r="P671">
        <v>1667.5</v>
      </c>
      <c r="Q671">
        <v>50.021999999999998</v>
      </c>
    </row>
    <row r="672" spans="1:17" x14ac:dyDescent="0.25">
      <c r="A672" s="138">
        <f t="shared" si="17"/>
        <v>669</v>
      </c>
      <c r="B672">
        <v>1672.5</v>
      </c>
      <c r="C672">
        <v>47.7499434345251</v>
      </c>
      <c r="O672">
        <v>1</v>
      </c>
      <c r="P672">
        <v>1670</v>
      </c>
      <c r="Q672">
        <v>49.853000000000002</v>
      </c>
    </row>
    <row r="673" spans="1:17" x14ac:dyDescent="0.25">
      <c r="A673" s="138">
        <f t="shared" si="17"/>
        <v>670</v>
      </c>
      <c r="B673">
        <v>1675</v>
      </c>
      <c r="C673">
        <v>47.569474662701303</v>
      </c>
      <c r="O673">
        <v>1</v>
      </c>
      <c r="P673">
        <v>1672.5</v>
      </c>
      <c r="Q673">
        <v>49.683999999999997</v>
      </c>
    </row>
    <row r="674" spans="1:17" x14ac:dyDescent="0.25">
      <c r="A674" s="138">
        <f t="shared" si="17"/>
        <v>671</v>
      </c>
      <c r="B674">
        <v>1677.5</v>
      </c>
      <c r="C674">
        <v>47.389587643307998</v>
      </c>
      <c r="O674">
        <v>1</v>
      </c>
      <c r="P674">
        <v>1675</v>
      </c>
      <c r="Q674">
        <v>49.515000000000001</v>
      </c>
    </row>
    <row r="675" spans="1:17" x14ac:dyDescent="0.25">
      <c r="A675" s="138">
        <f t="shared" si="17"/>
        <v>672</v>
      </c>
      <c r="B675">
        <v>1680</v>
      </c>
      <c r="C675">
        <v>47.210282436135699</v>
      </c>
      <c r="O675">
        <v>1</v>
      </c>
      <c r="P675">
        <v>1677.5</v>
      </c>
      <c r="Q675">
        <v>49.347000000000001</v>
      </c>
    </row>
    <row r="676" spans="1:17" x14ac:dyDescent="0.25">
      <c r="A676" s="138">
        <f t="shared" si="17"/>
        <v>673</v>
      </c>
      <c r="B676">
        <v>1682.5</v>
      </c>
      <c r="C676">
        <v>47.031559063931802</v>
      </c>
      <c r="O676">
        <v>1</v>
      </c>
      <c r="P676">
        <v>1680</v>
      </c>
      <c r="Q676">
        <v>49.18</v>
      </c>
    </row>
    <row r="677" spans="1:17" x14ac:dyDescent="0.25">
      <c r="A677" s="138">
        <f t="shared" si="17"/>
        <v>674</v>
      </c>
      <c r="B677">
        <v>1685</v>
      </c>
      <c r="C677">
        <v>46.853417513059497</v>
      </c>
      <c r="O677">
        <v>1</v>
      </c>
      <c r="P677">
        <v>1682.5</v>
      </c>
      <c r="Q677">
        <v>49.012999999999998</v>
      </c>
    </row>
    <row r="678" spans="1:17" x14ac:dyDescent="0.25">
      <c r="A678" s="138">
        <f t="shared" si="17"/>
        <v>675</v>
      </c>
      <c r="B678">
        <v>1687.5</v>
      </c>
      <c r="C678">
        <v>46.675857734148998</v>
      </c>
      <c r="O678">
        <v>1</v>
      </c>
      <c r="P678">
        <v>1685</v>
      </c>
      <c r="Q678">
        <v>48.845999999999997</v>
      </c>
    </row>
    <row r="679" spans="1:17" x14ac:dyDescent="0.25">
      <c r="A679" s="138">
        <f t="shared" si="17"/>
        <v>676</v>
      </c>
      <c r="B679">
        <v>1690</v>
      </c>
      <c r="C679">
        <v>46.498879642738999</v>
      </c>
      <c r="O679">
        <v>1</v>
      </c>
      <c r="P679">
        <v>1687.5</v>
      </c>
      <c r="Q679">
        <v>48.68</v>
      </c>
    </row>
    <row r="680" spans="1:17" x14ac:dyDescent="0.25">
      <c r="A680" s="138">
        <f t="shared" si="17"/>
        <v>677</v>
      </c>
      <c r="B680">
        <v>1692.5</v>
      </c>
      <c r="C680">
        <v>46.322483119911098</v>
      </c>
      <c r="O680">
        <v>1</v>
      </c>
      <c r="P680">
        <v>1690</v>
      </c>
      <c r="Q680">
        <v>48.514000000000003</v>
      </c>
    </row>
    <row r="681" spans="1:17" x14ac:dyDescent="0.25">
      <c r="A681" s="138">
        <f t="shared" si="17"/>
        <v>678</v>
      </c>
      <c r="B681">
        <v>1695</v>
      </c>
      <c r="C681">
        <v>46.1466680129151</v>
      </c>
      <c r="O681">
        <v>1</v>
      </c>
      <c r="P681">
        <v>1692.5</v>
      </c>
      <c r="Q681">
        <v>48.348999999999997</v>
      </c>
    </row>
    <row r="682" spans="1:17" x14ac:dyDescent="0.25">
      <c r="A682" s="138">
        <f t="shared" si="17"/>
        <v>679</v>
      </c>
      <c r="B682">
        <v>1697.5</v>
      </c>
      <c r="C682">
        <v>45.971434135786303</v>
      </c>
      <c r="O682">
        <v>1</v>
      </c>
      <c r="P682">
        <v>1695</v>
      </c>
      <c r="Q682">
        <v>48.183999999999997</v>
      </c>
    </row>
    <row r="683" spans="1:17" x14ac:dyDescent="0.25">
      <c r="A683" s="138">
        <f t="shared" si="17"/>
        <v>680</v>
      </c>
      <c r="B683">
        <v>1700</v>
      </c>
      <c r="C683">
        <v>45.796781269954501</v>
      </c>
      <c r="O683">
        <v>1</v>
      </c>
      <c r="P683">
        <v>1697.5</v>
      </c>
      <c r="Q683">
        <v>48.02</v>
      </c>
    </row>
    <row r="684" spans="1:17" x14ac:dyDescent="0.25">
      <c r="A684" s="138">
        <f t="shared" si="17"/>
        <v>681</v>
      </c>
      <c r="B684">
        <v>1702.5</v>
      </c>
      <c r="C684">
        <v>45.622709164845098</v>
      </c>
      <c r="O684">
        <v>1</v>
      </c>
      <c r="P684">
        <v>1700</v>
      </c>
      <c r="Q684">
        <v>47.856000000000002</v>
      </c>
    </row>
    <row r="685" spans="1:17" x14ac:dyDescent="0.25">
      <c r="A685" s="138">
        <f t="shared" si="17"/>
        <v>682</v>
      </c>
      <c r="B685">
        <v>1705</v>
      </c>
      <c r="C685">
        <v>45.449217538472098</v>
      </c>
      <c r="O685">
        <v>1</v>
      </c>
      <c r="P685">
        <v>1702.5</v>
      </c>
      <c r="Q685">
        <v>47.692</v>
      </c>
    </row>
    <row r="686" spans="1:17" x14ac:dyDescent="0.25">
      <c r="A686" s="138">
        <f t="shared" si="17"/>
        <v>683</v>
      </c>
      <c r="B686">
        <v>1707.5</v>
      </c>
      <c r="C686">
        <v>45.276306078022898</v>
      </c>
      <c r="O686">
        <v>1</v>
      </c>
      <c r="P686">
        <v>1705</v>
      </c>
      <c r="Q686">
        <v>47.529000000000003</v>
      </c>
    </row>
    <row r="687" spans="1:17" x14ac:dyDescent="0.25">
      <c r="A687" s="138">
        <f t="shared" si="17"/>
        <v>684</v>
      </c>
      <c r="B687">
        <v>1710</v>
      </c>
      <c r="C687">
        <v>45.103974440435501</v>
      </c>
      <c r="O687">
        <v>1</v>
      </c>
      <c r="P687">
        <v>1707.5</v>
      </c>
      <c r="Q687">
        <v>47.366999999999997</v>
      </c>
    </row>
    <row r="688" spans="1:17" x14ac:dyDescent="0.25">
      <c r="A688" s="138">
        <f t="shared" si="17"/>
        <v>685</v>
      </c>
      <c r="B688">
        <v>1712.5</v>
      </c>
      <c r="C688">
        <v>44.932222252967598</v>
      </c>
      <c r="O688">
        <v>1</v>
      </c>
      <c r="P688">
        <v>1710</v>
      </c>
      <c r="Q688">
        <v>47.204999999999998</v>
      </c>
    </row>
    <row r="689" spans="1:17" x14ac:dyDescent="0.25">
      <c r="A689" s="138">
        <f t="shared" si="17"/>
        <v>686</v>
      </c>
      <c r="B689">
        <v>1715</v>
      </c>
      <c r="C689">
        <v>44.761049113758297</v>
      </c>
      <c r="O689">
        <v>1</v>
      </c>
      <c r="P689">
        <v>1712.5</v>
      </c>
      <c r="Q689">
        <v>47.042999999999999</v>
      </c>
    </row>
    <row r="690" spans="1:17" x14ac:dyDescent="0.25">
      <c r="A690" s="138">
        <f t="shared" si="17"/>
        <v>687</v>
      </c>
      <c r="B690">
        <v>1717.5</v>
      </c>
      <c r="C690">
        <v>44.590454592382102</v>
      </c>
      <c r="O690">
        <v>1</v>
      </c>
      <c r="P690">
        <v>1715</v>
      </c>
      <c r="Q690">
        <v>46.881999999999998</v>
      </c>
    </row>
    <row r="691" spans="1:17" x14ac:dyDescent="0.25">
      <c r="A691" s="138">
        <f t="shared" si="17"/>
        <v>688</v>
      </c>
      <c r="B691">
        <v>1720</v>
      </c>
      <c r="C691">
        <v>44.420438230394502</v>
      </c>
      <c r="O691">
        <v>1</v>
      </c>
      <c r="P691">
        <v>1717.5</v>
      </c>
      <c r="Q691">
        <v>46.720999999999997</v>
      </c>
    </row>
    <row r="692" spans="1:17" x14ac:dyDescent="0.25">
      <c r="A692" s="138">
        <f t="shared" si="17"/>
        <v>689</v>
      </c>
      <c r="B692">
        <v>1722.5</v>
      </c>
      <c r="C692">
        <v>44.250999541871202</v>
      </c>
      <c r="O692">
        <v>1</v>
      </c>
      <c r="P692">
        <v>1720</v>
      </c>
      <c r="Q692">
        <v>46.561</v>
      </c>
    </row>
    <row r="693" spans="1:17" x14ac:dyDescent="0.25">
      <c r="A693" s="138">
        <f t="shared" si="17"/>
        <v>690</v>
      </c>
      <c r="B693">
        <v>1725</v>
      </c>
      <c r="C693">
        <v>44.082138013939201</v>
      </c>
      <c r="O693">
        <v>1</v>
      </c>
      <c r="P693">
        <v>1722.5</v>
      </c>
      <c r="Q693">
        <v>46.401000000000003</v>
      </c>
    </row>
    <row r="694" spans="1:17" x14ac:dyDescent="0.25">
      <c r="A694" s="138">
        <f t="shared" si="17"/>
        <v>691</v>
      </c>
      <c r="B694">
        <v>1727.5</v>
      </c>
      <c r="C694">
        <v>43.913853107300497</v>
      </c>
      <c r="O694">
        <v>1</v>
      </c>
      <c r="P694">
        <v>1725</v>
      </c>
      <c r="Q694">
        <v>46.241999999999997</v>
      </c>
    </row>
    <row r="695" spans="1:17" x14ac:dyDescent="0.25">
      <c r="A695" s="138">
        <f t="shared" si="17"/>
        <v>692</v>
      </c>
      <c r="B695">
        <v>1730</v>
      </c>
      <c r="C695">
        <v>43.746144256748799</v>
      </c>
      <c r="O695">
        <v>1</v>
      </c>
      <c r="P695">
        <v>1727.5</v>
      </c>
      <c r="Q695">
        <v>46.082999999999998</v>
      </c>
    </row>
    <row r="696" spans="1:17" x14ac:dyDescent="0.25">
      <c r="A696" s="138">
        <f t="shared" si="17"/>
        <v>693</v>
      </c>
      <c r="B696">
        <v>1732.5</v>
      </c>
      <c r="C696">
        <v>43.579010871678598</v>
      </c>
      <c r="O696">
        <v>1</v>
      </c>
      <c r="P696">
        <v>1730</v>
      </c>
      <c r="Q696">
        <v>45.923999999999999</v>
      </c>
    </row>
    <row r="697" spans="1:17" x14ac:dyDescent="0.25">
      <c r="A697" s="138">
        <f t="shared" si="17"/>
        <v>694</v>
      </c>
      <c r="B697">
        <v>1735</v>
      </c>
      <c r="C697">
        <v>43.412452336587201</v>
      </c>
      <c r="O697">
        <v>1</v>
      </c>
      <c r="P697">
        <v>1732.5</v>
      </c>
      <c r="Q697">
        <v>45.765999999999998</v>
      </c>
    </row>
    <row r="698" spans="1:17" x14ac:dyDescent="0.25">
      <c r="A698" s="138">
        <f t="shared" si="17"/>
        <v>695</v>
      </c>
      <c r="B698">
        <v>1737.5</v>
      </c>
      <c r="C698">
        <v>43.2464680115703</v>
      </c>
      <c r="O698">
        <v>1</v>
      </c>
      <c r="P698">
        <v>1735</v>
      </c>
      <c r="Q698">
        <v>45.609000000000002</v>
      </c>
    </row>
    <row r="699" spans="1:17" x14ac:dyDescent="0.25">
      <c r="A699" s="138">
        <f t="shared" si="17"/>
        <v>696</v>
      </c>
      <c r="B699">
        <v>1740</v>
      </c>
      <c r="C699">
        <v>43.081057232809101</v>
      </c>
      <c r="O699">
        <v>1</v>
      </c>
      <c r="P699">
        <v>1737.5</v>
      </c>
      <c r="Q699">
        <v>45.451999999999998</v>
      </c>
    </row>
    <row r="700" spans="1:17" x14ac:dyDescent="0.25">
      <c r="A700" s="138">
        <f t="shared" si="17"/>
        <v>697</v>
      </c>
      <c r="B700">
        <v>1742.5</v>
      </c>
      <c r="C700">
        <v>42.916219313051997</v>
      </c>
      <c r="O700">
        <v>1</v>
      </c>
      <c r="P700">
        <v>1740</v>
      </c>
      <c r="Q700">
        <v>45.295000000000002</v>
      </c>
    </row>
    <row r="701" spans="1:17" x14ac:dyDescent="0.25">
      <c r="A701" s="138">
        <f t="shared" si="17"/>
        <v>698</v>
      </c>
      <c r="B701">
        <v>1745</v>
      </c>
      <c r="C701">
        <v>42.751953542088302</v>
      </c>
      <c r="O701">
        <v>1</v>
      </c>
      <c r="P701">
        <v>1742.5</v>
      </c>
      <c r="Q701">
        <v>45.139000000000003</v>
      </c>
    </row>
    <row r="702" spans="1:17" x14ac:dyDescent="0.25">
      <c r="A702" s="138">
        <f t="shared" si="17"/>
        <v>699</v>
      </c>
      <c r="B702">
        <v>1747.5</v>
      </c>
      <c r="C702">
        <v>42.588259187215897</v>
      </c>
      <c r="O702">
        <v>1</v>
      </c>
      <c r="P702">
        <v>1745</v>
      </c>
      <c r="Q702">
        <v>44.982999999999997</v>
      </c>
    </row>
    <row r="703" spans="1:17" x14ac:dyDescent="0.25">
      <c r="A703" s="138">
        <f t="shared" si="17"/>
        <v>700</v>
      </c>
      <c r="B703">
        <v>1750</v>
      </c>
      <c r="C703">
        <v>42.425135493701802</v>
      </c>
      <c r="O703">
        <v>1</v>
      </c>
      <c r="P703">
        <v>1747.5</v>
      </c>
      <c r="Q703">
        <v>44.826999999999998</v>
      </c>
    </row>
    <row r="704" spans="1:17" x14ac:dyDescent="0.25">
      <c r="A704" s="138">
        <f t="shared" si="17"/>
        <v>701</v>
      </c>
      <c r="B704">
        <v>1752.5</v>
      </c>
      <c r="C704">
        <v>42.262581685236</v>
      </c>
      <c r="O704">
        <v>1</v>
      </c>
      <c r="P704">
        <v>1750</v>
      </c>
      <c r="Q704">
        <v>44.671999999999997</v>
      </c>
    </row>
    <row r="705" spans="1:17" x14ac:dyDescent="0.25">
      <c r="A705" s="138">
        <f t="shared" si="17"/>
        <v>702</v>
      </c>
      <c r="B705">
        <v>1755</v>
      </c>
      <c r="C705">
        <v>42.100596964378703</v>
      </c>
      <c r="O705">
        <v>1</v>
      </c>
      <c r="P705">
        <v>1752.5</v>
      </c>
      <c r="Q705">
        <v>44.518000000000001</v>
      </c>
    </row>
    <row r="706" spans="1:17" x14ac:dyDescent="0.25">
      <c r="A706" s="138">
        <f t="shared" si="17"/>
        <v>703</v>
      </c>
      <c r="B706">
        <v>1757.5</v>
      </c>
      <c r="C706">
        <v>41.939180513001503</v>
      </c>
      <c r="O706">
        <v>1</v>
      </c>
      <c r="P706">
        <v>1755</v>
      </c>
      <c r="Q706">
        <v>44.363999999999997</v>
      </c>
    </row>
    <row r="707" spans="1:17" x14ac:dyDescent="0.25">
      <c r="A707" s="138">
        <f t="shared" si="17"/>
        <v>704</v>
      </c>
      <c r="B707">
        <v>1760</v>
      </c>
      <c r="C707">
        <v>41.778331492721698</v>
      </c>
      <c r="O707">
        <v>1</v>
      </c>
      <c r="P707">
        <v>1757.5</v>
      </c>
      <c r="Q707">
        <v>44.21</v>
      </c>
    </row>
    <row r="708" spans="1:17" x14ac:dyDescent="0.25">
      <c r="A708" s="138">
        <f t="shared" si="17"/>
        <v>705</v>
      </c>
      <c r="B708">
        <v>1762.5</v>
      </c>
      <c r="C708">
        <v>41.618049045330203</v>
      </c>
      <c r="O708">
        <v>1</v>
      </c>
      <c r="P708">
        <v>1760</v>
      </c>
      <c r="Q708">
        <v>44.057000000000002</v>
      </c>
    </row>
    <row r="709" spans="1:17" x14ac:dyDescent="0.25">
      <c r="A709" s="138">
        <f t="shared" si="17"/>
        <v>706</v>
      </c>
      <c r="B709">
        <v>1765</v>
      </c>
      <c r="C709">
        <v>41.458332293213402</v>
      </c>
      <c r="O709">
        <v>1</v>
      </c>
      <c r="P709">
        <v>1762.5</v>
      </c>
      <c r="Q709">
        <v>43.904000000000003</v>
      </c>
    </row>
    <row r="710" spans="1:17" x14ac:dyDescent="0.25">
      <c r="A710" s="138">
        <f t="shared" ref="A710:A773" si="18">A709+1</f>
        <v>707</v>
      </c>
      <c r="B710">
        <v>1767.5</v>
      </c>
      <c r="C710">
        <v>41.299180339768597</v>
      </c>
      <c r="O710">
        <v>1</v>
      </c>
      <c r="P710">
        <v>1765</v>
      </c>
      <c r="Q710">
        <v>43.752000000000002</v>
      </c>
    </row>
    <row r="711" spans="1:17" x14ac:dyDescent="0.25">
      <c r="A711" s="138">
        <f t="shared" si="18"/>
        <v>708</v>
      </c>
      <c r="B711">
        <v>1770</v>
      </c>
      <c r="C711">
        <v>41.140592269813503</v>
      </c>
      <c r="O711">
        <v>1</v>
      </c>
      <c r="P711">
        <v>1767.5</v>
      </c>
      <c r="Q711">
        <v>43.6</v>
      </c>
    </row>
    <row r="712" spans="1:17" x14ac:dyDescent="0.25">
      <c r="A712" s="138">
        <f t="shared" si="18"/>
        <v>709</v>
      </c>
      <c r="B712">
        <v>1772.5</v>
      </c>
      <c r="C712">
        <v>40.982567149989301</v>
      </c>
      <c r="O712">
        <v>1</v>
      </c>
      <c r="P712">
        <v>1770</v>
      </c>
      <c r="Q712">
        <v>43.448999999999998</v>
      </c>
    </row>
    <row r="713" spans="1:17" x14ac:dyDescent="0.25">
      <c r="A713" s="138">
        <f t="shared" si="18"/>
        <v>710</v>
      </c>
      <c r="B713">
        <v>1775</v>
      </c>
      <c r="C713">
        <v>40.825104029158297</v>
      </c>
      <c r="O713">
        <v>1</v>
      </c>
      <c r="P713">
        <v>1772.5</v>
      </c>
      <c r="Q713">
        <v>43.298000000000002</v>
      </c>
    </row>
    <row r="714" spans="1:17" x14ac:dyDescent="0.25">
      <c r="A714" s="138">
        <f t="shared" si="18"/>
        <v>711</v>
      </c>
      <c r="B714">
        <v>1777.5</v>
      </c>
      <c r="C714">
        <v>40.668201938794901</v>
      </c>
      <c r="O714">
        <v>1</v>
      </c>
      <c r="P714">
        <v>1775</v>
      </c>
      <c r="Q714">
        <v>43.146999999999998</v>
      </c>
    </row>
    <row r="715" spans="1:17" x14ac:dyDescent="0.25">
      <c r="A715" s="138">
        <f t="shared" si="18"/>
        <v>712</v>
      </c>
      <c r="B715">
        <v>1780</v>
      </c>
      <c r="C715">
        <v>40.511859893371003</v>
      </c>
      <c r="O715">
        <v>1</v>
      </c>
      <c r="P715">
        <v>1777.5</v>
      </c>
      <c r="Q715">
        <v>42.997</v>
      </c>
    </row>
    <row r="716" spans="1:17" x14ac:dyDescent="0.25">
      <c r="A716" s="138">
        <f t="shared" si="18"/>
        <v>713</v>
      </c>
      <c r="B716">
        <v>1782.5</v>
      </c>
      <c r="C716">
        <v>40.356076890736098</v>
      </c>
      <c r="O716">
        <v>1</v>
      </c>
      <c r="P716">
        <v>1780</v>
      </c>
      <c r="Q716">
        <v>42.847000000000001</v>
      </c>
    </row>
    <row r="717" spans="1:17" x14ac:dyDescent="0.25">
      <c r="A717" s="138">
        <f t="shared" si="18"/>
        <v>714</v>
      </c>
      <c r="B717">
        <v>1785</v>
      </c>
      <c r="C717">
        <v>40.200851912490698</v>
      </c>
      <c r="O717">
        <v>1</v>
      </c>
      <c r="P717">
        <v>1782.5</v>
      </c>
      <c r="Q717">
        <v>42.698</v>
      </c>
    </row>
    <row r="718" spans="1:17" x14ac:dyDescent="0.25">
      <c r="A718" s="138">
        <f t="shared" si="18"/>
        <v>715</v>
      </c>
      <c r="B718">
        <v>1787.5</v>
      </c>
      <c r="C718">
        <v>40.046183924354999</v>
      </c>
      <c r="O718">
        <v>1</v>
      </c>
      <c r="P718">
        <v>1785</v>
      </c>
      <c r="Q718">
        <v>42.548999999999999</v>
      </c>
    </row>
    <row r="719" spans="1:17" x14ac:dyDescent="0.25">
      <c r="A719" s="138">
        <f t="shared" si="18"/>
        <v>716</v>
      </c>
      <c r="B719">
        <v>1790</v>
      </c>
      <c r="C719">
        <v>39.892071876530899</v>
      </c>
      <c r="O719">
        <v>1</v>
      </c>
      <c r="P719">
        <v>1787.5</v>
      </c>
      <c r="Q719">
        <v>42.4</v>
      </c>
    </row>
    <row r="720" spans="1:17" x14ac:dyDescent="0.25">
      <c r="A720" s="138">
        <f t="shared" si="18"/>
        <v>717</v>
      </c>
      <c r="B720">
        <v>1792.5</v>
      </c>
      <c r="C720">
        <v>39.738514704060101</v>
      </c>
      <c r="O720">
        <v>1</v>
      </c>
      <c r="P720">
        <v>1790</v>
      </c>
      <c r="Q720">
        <v>42.252000000000002</v>
      </c>
    </row>
    <row r="721" spans="1:17" x14ac:dyDescent="0.25">
      <c r="A721" s="138">
        <f t="shared" si="18"/>
        <v>718</v>
      </c>
      <c r="B721">
        <v>1795</v>
      </c>
      <c r="C721">
        <v>39.5855113271747</v>
      </c>
      <c r="O721">
        <v>1</v>
      </c>
      <c r="P721">
        <v>1792.5</v>
      </c>
      <c r="Q721">
        <v>42.104999999999997</v>
      </c>
    </row>
    <row r="722" spans="1:17" x14ac:dyDescent="0.25">
      <c r="A722" s="138">
        <f t="shared" si="18"/>
        <v>719</v>
      </c>
      <c r="B722">
        <v>1797.5</v>
      </c>
      <c r="C722">
        <v>39.433060651644197</v>
      </c>
      <c r="O722">
        <v>1</v>
      </c>
      <c r="P722">
        <v>1795</v>
      </c>
      <c r="Q722">
        <v>41.957999999999998</v>
      </c>
    </row>
    <row r="723" spans="1:17" x14ac:dyDescent="0.25">
      <c r="A723" s="138">
        <f t="shared" si="18"/>
        <v>720</v>
      </c>
      <c r="B723">
        <v>1800</v>
      </c>
      <c r="C723">
        <v>39.281161569116101</v>
      </c>
      <c r="O723">
        <v>1</v>
      </c>
      <c r="P723">
        <v>1797.5</v>
      </c>
      <c r="Q723">
        <v>41.811</v>
      </c>
    </row>
    <row r="724" spans="1:17" x14ac:dyDescent="0.25">
      <c r="A724" s="138">
        <f t="shared" si="18"/>
        <v>721</v>
      </c>
      <c r="B724">
        <v>1802.5</v>
      </c>
      <c r="C724">
        <v>39.129812957451598</v>
      </c>
      <c r="O724">
        <v>1</v>
      </c>
      <c r="P724">
        <v>1800</v>
      </c>
      <c r="Q724">
        <v>41.664999999999999</v>
      </c>
    </row>
    <row r="725" spans="1:17" x14ac:dyDescent="0.25">
      <c r="A725" s="138">
        <f t="shared" si="18"/>
        <v>722</v>
      </c>
      <c r="B725">
        <v>1805</v>
      </c>
      <c r="C725">
        <v>38.979013681056202</v>
      </c>
      <c r="O725">
        <v>1</v>
      </c>
      <c r="P725">
        <v>1802.5</v>
      </c>
      <c r="Q725">
        <v>41.518999999999998</v>
      </c>
    </row>
    <row r="726" spans="1:17" x14ac:dyDescent="0.25">
      <c r="A726" s="138">
        <f t="shared" si="18"/>
        <v>723</v>
      </c>
      <c r="B726">
        <v>1807.5</v>
      </c>
      <c r="C726">
        <v>38.8287625912048</v>
      </c>
      <c r="O726">
        <v>1</v>
      </c>
      <c r="P726">
        <v>1805</v>
      </c>
      <c r="Q726">
        <v>41.372999999999998</v>
      </c>
    </row>
    <row r="727" spans="1:17" x14ac:dyDescent="0.25">
      <c r="A727" s="138">
        <f t="shared" si="18"/>
        <v>724</v>
      </c>
      <c r="B727">
        <v>1810</v>
      </c>
      <c r="C727">
        <v>38.679058526362297</v>
      </c>
      <c r="O727">
        <v>1</v>
      </c>
      <c r="P727">
        <v>1807.5</v>
      </c>
      <c r="Q727">
        <v>41.228000000000002</v>
      </c>
    </row>
    <row r="728" spans="1:17" x14ac:dyDescent="0.25">
      <c r="A728" s="138">
        <f t="shared" si="18"/>
        <v>725</v>
      </c>
      <c r="B728">
        <v>1812.5</v>
      </c>
      <c r="C728">
        <v>38.529900312498498</v>
      </c>
      <c r="O728">
        <v>1</v>
      </c>
      <c r="P728">
        <v>1810</v>
      </c>
      <c r="Q728">
        <v>41.082999999999998</v>
      </c>
    </row>
    <row r="729" spans="1:17" x14ac:dyDescent="0.25">
      <c r="A729" s="138">
        <f t="shared" si="18"/>
        <v>726</v>
      </c>
      <c r="B729">
        <v>1815</v>
      </c>
      <c r="C729">
        <v>38.381286763398599</v>
      </c>
      <c r="O729">
        <v>1</v>
      </c>
      <c r="P729">
        <v>1812.5</v>
      </c>
      <c r="Q729">
        <v>40.939</v>
      </c>
    </row>
    <row r="730" spans="1:17" x14ac:dyDescent="0.25">
      <c r="A730" s="138">
        <f t="shared" si="18"/>
        <v>727</v>
      </c>
      <c r="B730">
        <v>1817.5</v>
      </c>
      <c r="C730">
        <v>38.233216680968503</v>
      </c>
      <c r="O730">
        <v>1</v>
      </c>
      <c r="P730">
        <v>1815</v>
      </c>
      <c r="Q730">
        <v>40.795000000000002</v>
      </c>
    </row>
    <row r="731" spans="1:17" x14ac:dyDescent="0.25">
      <c r="A731" s="138">
        <f t="shared" si="18"/>
        <v>728</v>
      </c>
      <c r="B731">
        <v>1820</v>
      </c>
      <c r="C731">
        <v>38.0856888555358</v>
      </c>
      <c r="O731">
        <v>1</v>
      </c>
      <c r="P731">
        <v>1817.5</v>
      </c>
      <c r="Q731">
        <v>40.652000000000001</v>
      </c>
    </row>
    <row r="732" spans="1:17" x14ac:dyDescent="0.25">
      <c r="A732" s="138">
        <f t="shared" si="18"/>
        <v>729</v>
      </c>
      <c r="B732">
        <v>1822.5</v>
      </c>
      <c r="C732">
        <v>37.938702066145197</v>
      </c>
      <c r="O732">
        <v>1</v>
      </c>
      <c r="P732">
        <v>1820</v>
      </c>
      <c r="Q732">
        <v>40.509</v>
      </c>
    </row>
    <row r="733" spans="1:17" x14ac:dyDescent="0.25">
      <c r="A733" s="138">
        <f t="shared" si="18"/>
        <v>730</v>
      </c>
      <c r="B733">
        <v>1825</v>
      </c>
      <c r="C733">
        <v>37.792255080849998</v>
      </c>
      <c r="O733">
        <v>1</v>
      </c>
      <c r="P733">
        <v>1822.5</v>
      </c>
      <c r="Q733">
        <v>40.366</v>
      </c>
    </row>
    <row r="734" spans="1:17" x14ac:dyDescent="0.25">
      <c r="A734" s="138">
        <f t="shared" si="18"/>
        <v>731</v>
      </c>
      <c r="B734">
        <v>1827.5</v>
      </c>
      <c r="C734">
        <v>37.646346656998297</v>
      </c>
      <c r="O734">
        <v>1</v>
      </c>
      <c r="P734">
        <v>1825</v>
      </c>
      <c r="Q734">
        <v>40.223999999999997</v>
      </c>
    </row>
    <row r="735" spans="1:17" x14ac:dyDescent="0.25">
      <c r="A735" s="138">
        <f t="shared" si="18"/>
        <v>732</v>
      </c>
      <c r="B735">
        <v>1830</v>
      </c>
      <c r="C735">
        <v>37.500975541515601</v>
      </c>
      <c r="O735">
        <v>1</v>
      </c>
      <c r="P735">
        <v>1827.5</v>
      </c>
      <c r="Q735">
        <v>40.082000000000001</v>
      </c>
    </row>
    <row r="736" spans="1:17" x14ac:dyDescent="0.25">
      <c r="A736" s="138">
        <f t="shared" si="18"/>
        <v>733</v>
      </c>
      <c r="B736">
        <v>1832.5</v>
      </c>
      <c r="C736">
        <v>37.356140471181398</v>
      </c>
      <c r="O736">
        <v>1</v>
      </c>
      <c r="P736">
        <v>1830</v>
      </c>
      <c r="Q736">
        <v>39.941000000000003</v>
      </c>
    </row>
    <row r="737" spans="1:17" x14ac:dyDescent="0.25">
      <c r="A737" s="138">
        <f t="shared" si="18"/>
        <v>734</v>
      </c>
      <c r="B737">
        <v>1835</v>
      </c>
      <c r="C737">
        <v>37.211840172903102</v>
      </c>
      <c r="O737">
        <v>1</v>
      </c>
      <c r="P737">
        <v>1832.5</v>
      </c>
      <c r="Q737">
        <v>39.799999999999997</v>
      </c>
    </row>
    <row r="738" spans="1:17" x14ac:dyDescent="0.25">
      <c r="A738" s="138">
        <f t="shared" si="18"/>
        <v>735</v>
      </c>
      <c r="B738">
        <v>1837.5</v>
      </c>
      <c r="C738">
        <v>37.0680733639838</v>
      </c>
      <c r="O738">
        <v>1</v>
      </c>
      <c r="P738">
        <v>1835</v>
      </c>
      <c r="Q738">
        <v>39.659999999999997</v>
      </c>
    </row>
    <row r="739" spans="1:17" x14ac:dyDescent="0.25">
      <c r="A739" s="138">
        <f t="shared" si="18"/>
        <v>736</v>
      </c>
      <c r="B739">
        <v>1840</v>
      </c>
      <c r="C739">
        <v>36.924838752387402</v>
      </c>
      <c r="O739">
        <v>1</v>
      </c>
      <c r="P739">
        <v>1837.5</v>
      </c>
      <c r="Q739">
        <v>39.518999999999998</v>
      </c>
    </row>
    <row r="740" spans="1:17" x14ac:dyDescent="0.25">
      <c r="A740" s="138">
        <f t="shared" si="18"/>
        <v>737</v>
      </c>
      <c r="B740">
        <v>1842.5</v>
      </c>
      <c r="C740">
        <v>36.782135036997801</v>
      </c>
      <c r="O740">
        <v>1</v>
      </c>
      <c r="P740">
        <v>1840</v>
      </c>
      <c r="Q740">
        <v>39.380000000000003</v>
      </c>
    </row>
    <row r="741" spans="1:17" x14ac:dyDescent="0.25">
      <c r="A741" s="138">
        <f t="shared" si="18"/>
        <v>738</v>
      </c>
      <c r="B741">
        <v>1845</v>
      </c>
      <c r="C741">
        <v>36.639960907875398</v>
      </c>
      <c r="O741">
        <v>1</v>
      </c>
      <c r="P741">
        <v>1842.5</v>
      </c>
      <c r="Q741">
        <v>39.24</v>
      </c>
    </row>
    <row r="742" spans="1:17" x14ac:dyDescent="0.25">
      <c r="A742" s="138">
        <f t="shared" si="18"/>
        <v>739</v>
      </c>
      <c r="B742">
        <v>1847.5</v>
      </c>
      <c r="C742">
        <v>36.498315046507997</v>
      </c>
      <c r="O742">
        <v>1</v>
      </c>
      <c r="P742">
        <v>1845</v>
      </c>
      <c r="Q742">
        <v>39.100999999999999</v>
      </c>
    </row>
    <row r="743" spans="1:17" x14ac:dyDescent="0.25">
      <c r="A743" s="138">
        <f t="shared" si="18"/>
        <v>740</v>
      </c>
      <c r="B743">
        <v>1850</v>
      </c>
      <c r="C743">
        <v>36.3571961260592</v>
      </c>
      <c r="O743">
        <v>1</v>
      </c>
      <c r="P743">
        <v>1847.5</v>
      </c>
      <c r="Q743">
        <v>38.963000000000001</v>
      </c>
    </row>
    <row r="744" spans="1:17" x14ac:dyDescent="0.25">
      <c r="A744" s="138">
        <f t="shared" si="18"/>
        <v>741</v>
      </c>
      <c r="B744">
        <v>1852.5</v>
      </c>
      <c r="C744">
        <v>36.216602811610997</v>
      </c>
      <c r="O744">
        <v>1</v>
      </c>
      <c r="P744">
        <v>1850</v>
      </c>
      <c r="Q744">
        <v>38.825000000000003</v>
      </c>
    </row>
    <row r="745" spans="1:17" x14ac:dyDescent="0.25">
      <c r="A745" s="138">
        <f t="shared" si="18"/>
        <v>742</v>
      </c>
      <c r="B745">
        <v>1855</v>
      </c>
      <c r="C745">
        <v>36.076533760403798</v>
      </c>
      <c r="O745">
        <v>1</v>
      </c>
      <c r="P745">
        <v>1852.5</v>
      </c>
      <c r="Q745">
        <v>38.686999999999998</v>
      </c>
    </row>
    <row r="746" spans="1:17" x14ac:dyDescent="0.25">
      <c r="A746" s="138">
        <f t="shared" si="18"/>
        <v>743</v>
      </c>
      <c r="B746">
        <v>1857.5</v>
      </c>
      <c r="C746">
        <v>35.936987622071698</v>
      </c>
      <c r="O746">
        <v>1</v>
      </c>
      <c r="P746">
        <v>1855</v>
      </c>
      <c r="Q746">
        <v>38.549999999999997</v>
      </c>
    </row>
    <row r="747" spans="1:17" x14ac:dyDescent="0.25">
      <c r="A747" s="138">
        <f t="shared" si="18"/>
        <v>744</v>
      </c>
      <c r="B747">
        <v>1860</v>
      </c>
      <c r="C747">
        <v>35.7979630388743</v>
      </c>
      <c r="O747">
        <v>1</v>
      </c>
      <c r="P747">
        <v>1857.5</v>
      </c>
      <c r="Q747">
        <v>38.412999999999997</v>
      </c>
    </row>
    <row r="748" spans="1:17" x14ac:dyDescent="0.25">
      <c r="A748" s="138">
        <f t="shared" si="18"/>
        <v>745</v>
      </c>
      <c r="B748">
        <v>1862.5</v>
      </c>
      <c r="C748">
        <v>35.659458645924303</v>
      </c>
      <c r="O748">
        <v>1</v>
      </c>
      <c r="P748">
        <v>1860</v>
      </c>
      <c r="Q748">
        <v>38.277000000000001</v>
      </c>
    </row>
    <row r="749" spans="1:17" x14ac:dyDescent="0.25">
      <c r="A749" s="138">
        <f t="shared" si="18"/>
        <v>746</v>
      </c>
      <c r="B749">
        <v>1865</v>
      </c>
      <c r="C749">
        <v>35.521473071411798</v>
      </c>
      <c r="O749">
        <v>1</v>
      </c>
      <c r="P749">
        <v>1862.5</v>
      </c>
      <c r="Q749">
        <v>38.14</v>
      </c>
    </row>
    <row r="750" spans="1:17" x14ac:dyDescent="0.25">
      <c r="A750" s="138">
        <f t="shared" si="18"/>
        <v>747</v>
      </c>
      <c r="B750">
        <v>1867.5</v>
      </c>
      <c r="C750">
        <v>35.384004936824098</v>
      </c>
      <c r="O750">
        <v>1</v>
      </c>
      <c r="P750">
        <v>1865</v>
      </c>
      <c r="Q750">
        <v>38.005000000000003</v>
      </c>
    </row>
    <row r="751" spans="1:17" x14ac:dyDescent="0.25">
      <c r="A751" s="138">
        <f t="shared" si="18"/>
        <v>748</v>
      </c>
      <c r="B751">
        <v>1870</v>
      </c>
      <c r="C751">
        <v>35.247052857162998</v>
      </c>
      <c r="O751">
        <v>1</v>
      </c>
      <c r="P751">
        <v>1867.5</v>
      </c>
      <c r="Q751">
        <v>37.869999999999997</v>
      </c>
    </row>
    <row r="752" spans="1:17" x14ac:dyDescent="0.25">
      <c r="A752" s="138">
        <f t="shared" si="18"/>
        <v>749</v>
      </c>
      <c r="B752">
        <v>1872.5</v>
      </c>
      <c r="C752">
        <v>35.110615441157002</v>
      </c>
      <c r="O752">
        <v>1</v>
      </c>
      <c r="P752">
        <v>1870</v>
      </c>
      <c r="Q752">
        <v>37.734999999999999</v>
      </c>
    </row>
    <row r="753" spans="1:17" x14ac:dyDescent="0.25">
      <c r="A753" s="138">
        <f t="shared" si="18"/>
        <v>750</v>
      </c>
      <c r="B753">
        <v>1875</v>
      </c>
      <c r="C753">
        <v>34.974691291471501</v>
      </c>
      <c r="O753">
        <v>1</v>
      </c>
      <c r="P753">
        <v>1872.5</v>
      </c>
      <c r="Q753">
        <v>37.6</v>
      </c>
    </row>
    <row r="754" spans="1:17" x14ac:dyDescent="0.25">
      <c r="A754" s="138">
        <f t="shared" si="18"/>
        <v>751</v>
      </c>
      <c r="B754">
        <v>1877.5</v>
      </c>
      <c r="C754">
        <v>34.839279004914097</v>
      </c>
      <c r="O754">
        <v>1</v>
      </c>
      <c r="P754">
        <v>1875</v>
      </c>
      <c r="Q754">
        <v>37.466000000000001</v>
      </c>
    </row>
    <row r="755" spans="1:17" x14ac:dyDescent="0.25">
      <c r="A755" s="138">
        <f t="shared" si="18"/>
        <v>752</v>
      </c>
      <c r="B755">
        <v>1880</v>
      </c>
      <c r="C755">
        <v>34.704377172637102</v>
      </c>
      <c r="O755">
        <v>1</v>
      </c>
      <c r="P755">
        <v>1877.5</v>
      </c>
      <c r="Q755">
        <v>37.332000000000001</v>
      </c>
    </row>
    <row r="756" spans="1:17" x14ac:dyDescent="0.25">
      <c r="A756" s="138">
        <f t="shared" si="18"/>
        <v>753</v>
      </c>
      <c r="B756">
        <v>1882.5</v>
      </c>
      <c r="C756">
        <v>34.569984380336599</v>
      </c>
      <c r="O756">
        <v>1</v>
      </c>
      <c r="P756">
        <v>1880</v>
      </c>
      <c r="Q756">
        <v>37.198999999999998</v>
      </c>
    </row>
    <row r="757" spans="1:17" x14ac:dyDescent="0.25">
      <c r="A757" s="138">
        <f t="shared" si="18"/>
        <v>754</v>
      </c>
      <c r="B757">
        <v>1885</v>
      </c>
      <c r="C757">
        <v>34.436099208448198</v>
      </c>
      <c r="O757">
        <v>1</v>
      </c>
      <c r="P757">
        <v>1882.5</v>
      </c>
      <c r="Q757">
        <v>37.066000000000003</v>
      </c>
    </row>
    <row r="758" spans="1:17" x14ac:dyDescent="0.25">
      <c r="A758" s="138">
        <f t="shared" si="18"/>
        <v>755</v>
      </c>
      <c r="B758">
        <v>1887.5</v>
      </c>
      <c r="C758">
        <v>34.302720232338899</v>
      </c>
      <c r="O758">
        <v>1</v>
      </c>
      <c r="P758">
        <v>1885</v>
      </c>
      <c r="Q758">
        <v>36.933999999999997</v>
      </c>
    </row>
    <row r="759" spans="1:17" x14ac:dyDescent="0.25">
      <c r="A759" s="138">
        <f t="shared" si="18"/>
        <v>756</v>
      </c>
      <c r="B759">
        <v>1890</v>
      </c>
      <c r="C759">
        <v>34.169846022496202</v>
      </c>
      <c r="O759">
        <v>1</v>
      </c>
      <c r="P759">
        <v>1887.5</v>
      </c>
      <c r="Q759">
        <v>36.801000000000002</v>
      </c>
    </row>
    <row r="760" spans="1:17" x14ac:dyDescent="0.25">
      <c r="A760" s="138">
        <f t="shared" si="18"/>
        <v>757</v>
      </c>
      <c r="B760">
        <v>1892.5</v>
      </c>
      <c r="C760">
        <v>34.0374751447143</v>
      </c>
      <c r="O760">
        <v>1</v>
      </c>
      <c r="P760">
        <v>1890</v>
      </c>
      <c r="Q760">
        <v>36.67</v>
      </c>
    </row>
    <row r="761" spans="1:17" x14ac:dyDescent="0.25">
      <c r="A761" s="138">
        <f t="shared" si="18"/>
        <v>758</v>
      </c>
      <c r="B761">
        <v>1895</v>
      </c>
      <c r="C761">
        <v>33.905606160275703</v>
      </c>
      <c r="O761">
        <v>1</v>
      </c>
      <c r="P761">
        <v>1892.5</v>
      </c>
      <c r="Q761">
        <v>36.537999999999997</v>
      </c>
    </row>
    <row r="762" spans="1:17" x14ac:dyDescent="0.25">
      <c r="A762" s="138">
        <f t="shared" si="18"/>
        <v>759</v>
      </c>
      <c r="B762">
        <v>1897.5</v>
      </c>
      <c r="C762">
        <v>33.774237626131502</v>
      </c>
      <c r="O762">
        <v>1</v>
      </c>
      <c r="P762">
        <v>1895</v>
      </c>
      <c r="Q762">
        <v>36.406999999999996</v>
      </c>
    </row>
    <row r="763" spans="1:17" x14ac:dyDescent="0.25">
      <c r="A763" s="138">
        <f t="shared" si="18"/>
        <v>760</v>
      </c>
      <c r="B763">
        <v>1900</v>
      </c>
      <c r="C763">
        <v>33.6433680950772</v>
      </c>
      <c r="O763">
        <v>1</v>
      </c>
      <c r="P763">
        <v>1897.5</v>
      </c>
      <c r="Q763">
        <v>36.277000000000001</v>
      </c>
    </row>
    <row r="764" spans="1:17" x14ac:dyDescent="0.25">
      <c r="A764" s="138">
        <f t="shared" si="18"/>
        <v>761</v>
      </c>
      <c r="B764">
        <v>1902.5</v>
      </c>
      <c r="C764">
        <v>33.512996115925901</v>
      </c>
      <c r="O764">
        <v>1</v>
      </c>
      <c r="P764">
        <v>1900</v>
      </c>
      <c r="Q764">
        <v>36.146999999999998</v>
      </c>
    </row>
    <row r="765" spans="1:17" x14ac:dyDescent="0.25">
      <c r="A765" s="138">
        <f t="shared" si="18"/>
        <v>762</v>
      </c>
      <c r="B765">
        <v>1905</v>
      </c>
      <c r="C765">
        <v>33.383120233679001</v>
      </c>
      <c r="O765">
        <v>1</v>
      </c>
      <c r="P765">
        <v>1902.5</v>
      </c>
      <c r="Q765">
        <v>36.017000000000003</v>
      </c>
    </row>
    <row r="766" spans="1:17" x14ac:dyDescent="0.25">
      <c r="A766" s="138">
        <f t="shared" si="18"/>
        <v>763</v>
      </c>
      <c r="B766">
        <v>1907.5</v>
      </c>
      <c r="C766">
        <v>33.253738989692799</v>
      </c>
      <c r="O766">
        <v>1</v>
      </c>
      <c r="P766">
        <v>1905</v>
      </c>
      <c r="Q766">
        <v>35.887</v>
      </c>
    </row>
    <row r="767" spans="1:17" x14ac:dyDescent="0.25">
      <c r="A767" s="138">
        <f t="shared" si="18"/>
        <v>764</v>
      </c>
      <c r="B767">
        <v>1910</v>
      </c>
      <c r="C767">
        <v>33.124850921843297</v>
      </c>
      <c r="O767">
        <v>1</v>
      </c>
      <c r="P767">
        <v>1907.5</v>
      </c>
      <c r="Q767">
        <v>35.758000000000003</v>
      </c>
    </row>
    <row r="768" spans="1:17" x14ac:dyDescent="0.25">
      <c r="A768" s="138">
        <f t="shared" si="18"/>
        <v>765</v>
      </c>
      <c r="B768">
        <v>1912.5</v>
      </c>
      <c r="C768">
        <v>32.996454564687397</v>
      </c>
      <c r="O768">
        <v>1</v>
      </c>
      <c r="P768">
        <v>1910</v>
      </c>
      <c r="Q768">
        <v>35.630000000000003</v>
      </c>
    </row>
    <row r="769" spans="1:17" x14ac:dyDescent="0.25">
      <c r="A769" s="138">
        <f t="shared" si="18"/>
        <v>766</v>
      </c>
      <c r="B769">
        <v>1915</v>
      </c>
      <c r="C769">
        <v>32.8685484496215</v>
      </c>
      <c r="O769">
        <v>1</v>
      </c>
      <c r="P769">
        <v>1912.5</v>
      </c>
      <c r="Q769">
        <v>35.500999999999998</v>
      </c>
    </row>
    <row r="770" spans="1:17" x14ac:dyDescent="0.25">
      <c r="A770" s="138">
        <f t="shared" si="18"/>
        <v>767</v>
      </c>
      <c r="B770">
        <v>1917.5</v>
      </c>
      <c r="C770">
        <v>32.741131105037603</v>
      </c>
      <c r="O770">
        <v>1</v>
      </c>
      <c r="P770">
        <v>1915</v>
      </c>
      <c r="Q770">
        <v>35.374000000000002</v>
      </c>
    </row>
    <row r="771" spans="1:17" x14ac:dyDescent="0.25">
      <c r="A771" s="138">
        <f t="shared" si="18"/>
        <v>768</v>
      </c>
      <c r="B771">
        <v>1920</v>
      </c>
      <c r="C771">
        <v>32.6142010564757</v>
      </c>
      <c r="O771">
        <v>1</v>
      </c>
      <c r="P771">
        <v>1917.5</v>
      </c>
      <c r="Q771">
        <v>35.246000000000002</v>
      </c>
    </row>
    <row r="772" spans="1:17" x14ac:dyDescent="0.25">
      <c r="A772" s="138">
        <f t="shared" si="18"/>
        <v>769</v>
      </c>
      <c r="B772">
        <v>1922.5</v>
      </c>
      <c r="C772">
        <v>32.487756826774998</v>
      </c>
      <c r="O772">
        <v>1</v>
      </c>
      <c r="P772">
        <v>1920</v>
      </c>
      <c r="Q772">
        <v>35.119</v>
      </c>
    </row>
    <row r="773" spans="1:17" x14ac:dyDescent="0.25">
      <c r="A773" s="138">
        <f t="shared" si="18"/>
        <v>770</v>
      </c>
      <c r="B773">
        <v>1925</v>
      </c>
      <c r="C773">
        <v>32.3617969362206</v>
      </c>
      <c r="O773">
        <v>1</v>
      </c>
      <c r="P773">
        <v>1922.5</v>
      </c>
      <c r="Q773">
        <v>34.991999999999997</v>
      </c>
    </row>
    <row r="774" spans="1:17" x14ac:dyDescent="0.25">
      <c r="A774" s="138">
        <f t="shared" ref="A774:A837" si="19">A773+1</f>
        <v>771</v>
      </c>
      <c r="B774">
        <v>1927.5</v>
      </c>
      <c r="C774">
        <v>32.236319902689203</v>
      </c>
      <c r="O774">
        <v>1</v>
      </c>
      <c r="P774">
        <v>1925</v>
      </c>
      <c r="Q774">
        <v>34.866</v>
      </c>
    </row>
    <row r="775" spans="1:17" x14ac:dyDescent="0.25">
      <c r="A775" s="138">
        <f t="shared" si="19"/>
        <v>772</v>
      </c>
      <c r="B775">
        <v>1930</v>
      </c>
      <c r="C775">
        <v>32.111324241791102</v>
      </c>
      <c r="O775">
        <v>1</v>
      </c>
      <c r="P775">
        <v>1927.5</v>
      </c>
      <c r="Q775">
        <v>34.74</v>
      </c>
    </row>
    <row r="776" spans="1:17" x14ac:dyDescent="0.25">
      <c r="A776" s="138">
        <f t="shared" si="19"/>
        <v>773</v>
      </c>
      <c r="B776">
        <v>1932.5</v>
      </c>
      <c r="C776">
        <v>31.986808467010299</v>
      </c>
      <c r="O776">
        <v>1</v>
      </c>
      <c r="P776">
        <v>1930</v>
      </c>
      <c r="Q776">
        <v>34.613999999999997</v>
      </c>
    </row>
    <row r="777" spans="1:17" x14ac:dyDescent="0.25">
      <c r="A777" s="138">
        <f t="shared" si="19"/>
        <v>774</v>
      </c>
      <c r="B777">
        <v>1935</v>
      </c>
      <c r="C777">
        <v>31.862771089841701</v>
      </c>
      <c r="O777">
        <v>1</v>
      </c>
      <c r="P777">
        <v>1932.5</v>
      </c>
      <c r="Q777">
        <v>34.488999999999997</v>
      </c>
    </row>
    <row r="778" spans="1:17" x14ac:dyDescent="0.25">
      <c r="A778" s="138">
        <f t="shared" si="19"/>
        <v>775</v>
      </c>
      <c r="B778">
        <v>1937.5</v>
      </c>
      <c r="C778">
        <v>31.739210619925601</v>
      </c>
      <c r="O778">
        <v>1</v>
      </c>
      <c r="P778">
        <v>1935</v>
      </c>
      <c r="Q778">
        <v>34.363999999999997</v>
      </c>
    </row>
    <row r="779" spans="1:17" x14ac:dyDescent="0.25">
      <c r="A779" s="138">
        <f t="shared" si="19"/>
        <v>776</v>
      </c>
      <c r="B779">
        <v>1940</v>
      </c>
      <c r="C779">
        <v>31.616125565180699</v>
      </c>
      <c r="O779">
        <v>1</v>
      </c>
      <c r="P779">
        <v>1937.5</v>
      </c>
      <c r="Q779">
        <v>34.238999999999997</v>
      </c>
    </row>
    <row r="780" spans="1:17" x14ac:dyDescent="0.25">
      <c r="A780" s="138">
        <f t="shared" si="19"/>
        <v>777</v>
      </c>
      <c r="B780">
        <v>1942.5</v>
      </c>
      <c r="C780">
        <v>31.493514431933601</v>
      </c>
      <c r="O780">
        <v>1</v>
      </c>
      <c r="P780">
        <v>1940</v>
      </c>
      <c r="Q780">
        <v>34.115000000000002</v>
      </c>
    </row>
    <row r="781" spans="1:17" x14ac:dyDescent="0.25">
      <c r="A781" s="138">
        <f t="shared" si="19"/>
        <v>778</v>
      </c>
      <c r="B781">
        <v>1945</v>
      </c>
      <c r="C781">
        <v>31.371375725046502</v>
      </c>
      <c r="O781">
        <v>1</v>
      </c>
      <c r="P781">
        <v>1942.5</v>
      </c>
      <c r="Q781">
        <v>33.991999999999997</v>
      </c>
    </row>
    <row r="782" spans="1:17" x14ac:dyDescent="0.25">
      <c r="A782" s="138">
        <f t="shared" si="19"/>
        <v>779</v>
      </c>
      <c r="B782">
        <v>1947.5</v>
      </c>
      <c r="C782">
        <v>31.249707948042499</v>
      </c>
      <c r="O782">
        <v>1</v>
      </c>
      <c r="P782">
        <v>1945</v>
      </c>
      <c r="Q782">
        <v>33.868000000000002</v>
      </c>
    </row>
    <row r="783" spans="1:17" x14ac:dyDescent="0.25">
      <c r="A783" s="138">
        <f t="shared" si="19"/>
        <v>780</v>
      </c>
      <c r="B783">
        <v>1950</v>
      </c>
      <c r="C783">
        <v>31.128509603228402</v>
      </c>
      <c r="O783">
        <v>1</v>
      </c>
      <c r="P783">
        <v>1947.5</v>
      </c>
      <c r="Q783">
        <v>33.744999999999997</v>
      </c>
    </row>
    <row r="784" spans="1:17" x14ac:dyDescent="0.25">
      <c r="A784" s="138">
        <f t="shared" si="19"/>
        <v>781</v>
      </c>
      <c r="B784">
        <v>1952.5</v>
      </c>
      <c r="C784">
        <v>31.007779191815501</v>
      </c>
      <c r="O784">
        <v>1</v>
      </c>
      <c r="P784">
        <v>1950</v>
      </c>
      <c r="Q784">
        <v>33.622999999999998</v>
      </c>
    </row>
    <row r="785" spans="1:17" x14ac:dyDescent="0.25">
      <c r="A785" s="138">
        <f t="shared" si="19"/>
        <v>782</v>
      </c>
      <c r="B785">
        <v>1955</v>
      </c>
      <c r="C785">
        <v>30.8875152140381</v>
      </c>
      <c r="O785">
        <v>1</v>
      </c>
      <c r="P785">
        <v>1952.5</v>
      </c>
      <c r="Q785">
        <v>33.5</v>
      </c>
    </row>
    <row r="786" spans="1:17" x14ac:dyDescent="0.25">
      <c r="A786" s="138">
        <f t="shared" si="19"/>
        <v>783</v>
      </c>
      <c r="B786">
        <v>1957.5</v>
      </c>
      <c r="C786">
        <v>30.767716169269502</v>
      </c>
      <c r="O786">
        <v>1</v>
      </c>
      <c r="P786">
        <v>1955</v>
      </c>
      <c r="Q786">
        <v>33.378</v>
      </c>
    </row>
    <row r="787" spans="1:17" x14ac:dyDescent="0.25">
      <c r="A787" s="138">
        <f t="shared" si="19"/>
        <v>784</v>
      </c>
      <c r="B787">
        <v>1960</v>
      </c>
      <c r="C787">
        <v>30.6483805561361</v>
      </c>
      <c r="O787">
        <v>1</v>
      </c>
      <c r="P787">
        <v>1957.5</v>
      </c>
      <c r="Q787">
        <v>33.256999999999998</v>
      </c>
    </row>
    <row r="788" spans="1:17" x14ac:dyDescent="0.25">
      <c r="A788" s="138">
        <f t="shared" si="19"/>
        <v>785</v>
      </c>
      <c r="B788">
        <v>1962.5</v>
      </c>
      <c r="C788">
        <v>30.529506872629302</v>
      </c>
      <c r="O788">
        <v>1</v>
      </c>
      <c r="P788">
        <v>1960</v>
      </c>
      <c r="Q788">
        <v>33.136000000000003</v>
      </c>
    </row>
    <row r="789" spans="1:17" x14ac:dyDescent="0.25">
      <c r="A789" s="138">
        <f t="shared" si="19"/>
        <v>786</v>
      </c>
      <c r="B789">
        <v>1965</v>
      </c>
      <c r="C789">
        <v>30.411093616215702</v>
      </c>
      <c r="O789">
        <v>1</v>
      </c>
      <c r="P789">
        <v>1962.5</v>
      </c>
      <c r="Q789">
        <v>33.015000000000001</v>
      </c>
    </row>
    <row r="790" spans="1:17" x14ac:dyDescent="0.25">
      <c r="A790" s="138">
        <f t="shared" si="19"/>
        <v>787</v>
      </c>
      <c r="B790">
        <v>1967.5</v>
      </c>
      <c r="C790">
        <v>30.293139283944299</v>
      </c>
      <c r="O790">
        <v>1</v>
      </c>
      <c r="P790">
        <v>1965</v>
      </c>
      <c r="Q790">
        <v>32.893999999999998</v>
      </c>
    </row>
    <row r="791" spans="1:17" x14ac:dyDescent="0.25">
      <c r="A791" s="138">
        <f t="shared" si="19"/>
        <v>788</v>
      </c>
      <c r="B791">
        <v>1970</v>
      </c>
      <c r="C791">
        <v>30.175642372552399</v>
      </c>
      <c r="O791">
        <v>1</v>
      </c>
      <c r="P791">
        <v>1967.5</v>
      </c>
      <c r="Q791">
        <v>32.774000000000001</v>
      </c>
    </row>
    <row r="792" spans="1:17" x14ac:dyDescent="0.25">
      <c r="A792" s="138">
        <f t="shared" si="19"/>
        <v>789</v>
      </c>
      <c r="B792">
        <v>1972.5</v>
      </c>
      <c r="C792">
        <v>30.058601378569499</v>
      </c>
      <c r="O792">
        <v>1</v>
      </c>
      <c r="P792">
        <v>1970</v>
      </c>
      <c r="Q792">
        <v>32.655000000000001</v>
      </c>
    </row>
    <row r="793" spans="1:17" x14ac:dyDescent="0.25">
      <c r="A793" s="138">
        <f t="shared" si="19"/>
        <v>790</v>
      </c>
      <c r="B793">
        <v>1975</v>
      </c>
      <c r="C793">
        <v>29.942014798418601</v>
      </c>
      <c r="O793">
        <v>1</v>
      </c>
      <c r="P793">
        <v>1972.5</v>
      </c>
      <c r="Q793">
        <v>32.534999999999997</v>
      </c>
    </row>
    <row r="794" spans="1:17" x14ac:dyDescent="0.25">
      <c r="A794" s="138">
        <f t="shared" si="19"/>
        <v>791</v>
      </c>
      <c r="B794">
        <v>1977.5</v>
      </c>
      <c r="C794">
        <v>29.8258811285164</v>
      </c>
      <c r="O794">
        <v>1</v>
      </c>
      <c r="P794">
        <v>1975</v>
      </c>
      <c r="Q794">
        <v>32.415999999999997</v>
      </c>
    </row>
    <row r="795" spans="1:17" x14ac:dyDescent="0.25">
      <c r="A795" s="138">
        <f t="shared" si="19"/>
        <v>792</v>
      </c>
      <c r="B795">
        <v>1980</v>
      </c>
      <c r="C795">
        <v>29.710198865370899</v>
      </c>
      <c r="O795">
        <v>1</v>
      </c>
      <c r="P795">
        <v>1977.5</v>
      </c>
      <c r="Q795">
        <v>32.298000000000002</v>
      </c>
    </row>
    <row r="796" spans="1:17" x14ac:dyDescent="0.25">
      <c r="A796" s="138">
        <f t="shared" si="19"/>
        <v>793</v>
      </c>
      <c r="B796">
        <v>1982.5</v>
      </c>
      <c r="C796">
        <v>29.594966505677402</v>
      </c>
      <c r="O796">
        <v>1</v>
      </c>
      <c r="P796">
        <v>1980</v>
      </c>
      <c r="Q796">
        <v>32.179000000000002</v>
      </c>
    </row>
    <row r="797" spans="1:17" x14ac:dyDescent="0.25">
      <c r="A797" s="138">
        <f t="shared" si="19"/>
        <v>794</v>
      </c>
      <c r="B797">
        <v>1985</v>
      </c>
      <c r="C797">
        <v>29.4801825464125</v>
      </c>
      <c r="O797">
        <v>1</v>
      </c>
      <c r="P797">
        <v>1982.5</v>
      </c>
      <c r="Q797">
        <v>32.061999999999998</v>
      </c>
    </row>
    <row r="798" spans="1:17" x14ac:dyDescent="0.25">
      <c r="A798" s="138">
        <f t="shared" si="19"/>
        <v>795</v>
      </c>
      <c r="B798">
        <v>1987.5</v>
      </c>
      <c r="C798">
        <v>29.365845484926702</v>
      </c>
      <c r="O798">
        <v>1</v>
      </c>
      <c r="P798">
        <v>1985</v>
      </c>
      <c r="Q798">
        <v>31.943999999999999</v>
      </c>
    </row>
    <row r="799" spans="1:17" x14ac:dyDescent="0.25">
      <c r="A799" s="138">
        <f t="shared" si="19"/>
        <v>796</v>
      </c>
      <c r="B799">
        <v>1990</v>
      </c>
      <c r="C799">
        <v>29.251953819034501</v>
      </c>
      <c r="O799">
        <v>1</v>
      </c>
      <c r="P799">
        <v>1987.5</v>
      </c>
      <c r="Q799">
        <v>31.827000000000002</v>
      </c>
    </row>
    <row r="800" spans="1:17" x14ac:dyDescent="0.25">
      <c r="A800" s="138">
        <f t="shared" si="19"/>
        <v>797</v>
      </c>
      <c r="B800">
        <v>1992.5</v>
      </c>
      <c r="C800">
        <v>29.138506047103299</v>
      </c>
      <c r="O800">
        <v>1</v>
      </c>
      <c r="P800">
        <v>1990</v>
      </c>
      <c r="Q800">
        <v>31.71</v>
      </c>
    </row>
    <row r="801" spans="1:17" x14ac:dyDescent="0.25">
      <c r="A801" s="138">
        <f t="shared" si="19"/>
        <v>798</v>
      </c>
      <c r="B801">
        <v>1995</v>
      </c>
      <c r="C801">
        <v>29.0255006681403</v>
      </c>
      <c r="O801">
        <v>1</v>
      </c>
      <c r="P801">
        <v>1992.5</v>
      </c>
      <c r="Q801">
        <v>31.593</v>
      </c>
    </row>
    <row r="802" spans="1:17" x14ac:dyDescent="0.25">
      <c r="A802" s="138">
        <f t="shared" si="19"/>
        <v>799</v>
      </c>
      <c r="B802">
        <v>1997.5</v>
      </c>
      <c r="C802">
        <v>28.912936181877601</v>
      </c>
      <c r="O802">
        <v>1</v>
      </c>
      <c r="P802">
        <v>1995</v>
      </c>
      <c r="Q802">
        <v>31.477</v>
      </c>
    </row>
    <row r="803" spans="1:17" x14ac:dyDescent="0.25">
      <c r="A803" s="138">
        <f t="shared" si="19"/>
        <v>800</v>
      </c>
      <c r="B803">
        <v>2000</v>
      </c>
      <c r="C803">
        <v>28.8008110888562</v>
      </c>
      <c r="O803">
        <v>1</v>
      </c>
      <c r="P803">
        <v>1997.5</v>
      </c>
      <c r="Q803">
        <v>31.361999999999998</v>
      </c>
    </row>
    <row r="804" spans="1:17" x14ac:dyDescent="0.25">
      <c r="A804" s="138">
        <f t="shared" si="19"/>
        <v>801</v>
      </c>
      <c r="B804">
        <v>2002.5</v>
      </c>
      <c r="C804">
        <v>28.689123890507101</v>
      </c>
      <c r="O804">
        <v>1</v>
      </c>
      <c r="P804">
        <v>2000</v>
      </c>
      <c r="Q804">
        <v>31.245999999999999</v>
      </c>
    </row>
    <row r="805" spans="1:17" x14ac:dyDescent="0.25">
      <c r="A805" s="138">
        <f t="shared" si="19"/>
        <v>802</v>
      </c>
      <c r="B805">
        <v>2005</v>
      </c>
      <c r="C805">
        <v>28.577873089232401</v>
      </c>
      <c r="O805">
        <v>1</v>
      </c>
      <c r="P805">
        <v>2002.5</v>
      </c>
      <c r="Q805">
        <v>31.131</v>
      </c>
    </row>
    <row r="806" spans="1:17" x14ac:dyDescent="0.25">
      <c r="A806" s="138">
        <f t="shared" si="19"/>
        <v>803</v>
      </c>
      <c r="B806">
        <v>2007.5</v>
      </c>
      <c r="C806">
        <v>28.467057188483199</v>
      </c>
      <c r="O806">
        <v>1</v>
      </c>
      <c r="P806">
        <v>2005</v>
      </c>
      <c r="Q806">
        <v>31.015999999999998</v>
      </c>
    </row>
    <row r="807" spans="1:17" x14ac:dyDescent="0.25">
      <c r="A807" s="138">
        <f t="shared" si="19"/>
        <v>804</v>
      </c>
      <c r="B807">
        <v>2010</v>
      </c>
      <c r="C807">
        <v>28.356674692837199</v>
      </c>
      <c r="O807">
        <v>1</v>
      </c>
      <c r="P807">
        <v>2007.5</v>
      </c>
      <c r="Q807">
        <v>30.902000000000001</v>
      </c>
    </row>
    <row r="808" spans="1:17" x14ac:dyDescent="0.25">
      <c r="A808" s="138">
        <f t="shared" si="19"/>
        <v>805</v>
      </c>
      <c r="B808">
        <v>2012.5</v>
      </c>
      <c r="C808">
        <v>28.2467241080736</v>
      </c>
      <c r="O808">
        <v>1</v>
      </c>
      <c r="P808">
        <v>2010</v>
      </c>
      <c r="Q808">
        <v>30.788</v>
      </c>
    </row>
    <row r="809" spans="1:17" x14ac:dyDescent="0.25">
      <c r="A809" s="138">
        <f t="shared" si="19"/>
        <v>806</v>
      </c>
      <c r="B809">
        <v>2015</v>
      </c>
      <c r="C809">
        <v>28.137203941247499</v>
      </c>
      <c r="O809">
        <v>1</v>
      </c>
      <c r="P809">
        <v>2012.5</v>
      </c>
      <c r="Q809">
        <v>30.675000000000001</v>
      </c>
    </row>
    <row r="810" spans="1:17" x14ac:dyDescent="0.25">
      <c r="A810" s="138">
        <f t="shared" si="19"/>
        <v>807</v>
      </c>
      <c r="B810">
        <v>2017.5</v>
      </c>
      <c r="C810">
        <v>28.0281127007623</v>
      </c>
      <c r="O810">
        <v>1</v>
      </c>
      <c r="P810">
        <v>2015</v>
      </c>
      <c r="Q810">
        <v>30.562000000000001</v>
      </c>
    </row>
    <row r="811" spans="1:17" x14ac:dyDescent="0.25">
      <c r="A811" s="138">
        <f t="shared" si="19"/>
        <v>808</v>
      </c>
      <c r="B811">
        <v>2020</v>
      </c>
      <c r="C811">
        <v>27.919448896440301</v>
      </c>
      <c r="O811">
        <v>1</v>
      </c>
      <c r="P811">
        <v>2017.5</v>
      </c>
      <c r="Q811">
        <v>30.449000000000002</v>
      </c>
    </row>
    <row r="812" spans="1:17" x14ac:dyDescent="0.25">
      <c r="A812" s="138">
        <f t="shared" si="19"/>
        <v>809</v>
      </c>
      <c r="B812">
        <v>2022.5</v>
      </c>
      <c r="C812">
        <v>27.811211039592401</v>
      </c>
      <c r="O812">
        <v>1</v>
      </c>
      <c r="P812">
        <v>2020</v>
      </c>
      <c r="Q812">
        <v>30.335999999999999</v>
      </c>
    </row>
    <row r="813" spans="1:17" x14ac:dyDescent="0.25">
      <c r="A813" s="138">
        <f t="shared" si="19"/>
        <v>810</v>
      </c>
      <c r="B813">
        <v>2025</v>
      </c>
      <c r="C813">
        <v>27.703397643086099</v>
      </c>
      <c r="O813">
        <v>1</v>
      </c>
      <c r="P813">
        <v>2022.5</v>
      </c>
      <c r="Q813">
        <v>30.224</v>
      </c>
    </row>
    <row r="814" spans="1:17" x14ac:dyDescent="0.25">
      <c r="A814" s="138">
        <f t="shared" si="19"/>
        <v>811</v>
      </c>
      <c r="B814">
        <v>2027.5</v>
      </c>
      <c r="C814">
        <v>27.596007221411998</v>
      </c>
      <c r="O814">
        <v>1</v>
      </c>
      <c r="P814">
        <v>2025</v>
      </c>
      <c r="Q814">
        <v>30.113</v>
      </c>
    </row>
    <row r="815" spans="1:17" x14ac:dyDescent="0.25">
      <c r="A815" s="138">
        <f t="shared" si="19"/>
        <v>812</v>
      </c>
      <c r="B815">
        <v>2030</v>
      </c>
      <c r="C815">
        <v>27.489038290749299</v>
      </c>
      <c r="O815">
        <v>1</v>
      </c>
      <c r="P815">
        <v>2027.5</v>
      </c>
      <c r="Q815">
        <v>30.001000000000001</v>
      </c>
    </row>
    <row r="816" spans="1:17" x14ac:dyDescent="0.25">
      <c r="A816" s="138">
        <f t="shared" si="19"/>
        <v>813</v>
      </c>
      <c r="B816">
        <v>2032.5</v>
      </c>
      <c r="C816">
        <v>27.382489369029201</v>
      </c>
      <c r="O816">
        <v>1</v>
      </c>
      <c r="P816">
        <v>2030</v>
      </c>
      <c r="Q816">
        <v>29.89</v>
      </c>
    </row>
    <row r="817" spans="1:17" x14ac:dyDescent="0.25">
      <c r="A817" s="138">
        <f t="shared" si="19"/>
        <v>814</v>
      </c>
      <c r="B817">
        <v>2035</v>
      </c>
      <c r="C817">
        <v>27.276358975997699</v>
      </c>
      <c r="O817">
        <v>1</v>
      </c>
      <c r="P817">
        <v>2032.5</v>
      </c>
      <c r="Q817">
        <v>29.779</v>
      </c>
    </row>
    <row r="818" spans="1:17" x14ac:dyDescent="0.25">
      <c r="A818" s="138">
        <f t="shared" si="19"/>
        <v>815</v>
      </c>
      <c r="B818">
        <v>2037.5</v>
      </c>
      <c r="C818">
        <v>27.1706456332766</v>
      </c>
      <c r="O818">
        <v>1</v>
      </c>
      <c r="P818">
        <v>2035</v>
      </c>
      <c r="Q818">
        <v>29.669</v>
      </c>
    </row>
    <row r="819" spans="1:17" x14ac:dyDescent="0.25">
      <c r="A819" s="138">
        <f t="shared" si="19"/>
        <v>816</v>
      </c>
      <c r="B819">
        <v>2040</v>
      </c>
      <c r="C819">
        <v>27.065347864423401</v>
      </c>
      <c r="O819">
        <v>1</v>
      </c>
      <c r="P819">
        <v>2037.5</v>
      </c>
      <c r="Q819">
        <v>29.559000000000001</v>
      </c>
    </row>
    <row r="820" spans="1:17" x14ac:dyDescent="0.25">
      <c r="A820" s="138">
        <f t="shared" si="19"/>
        <v>817</v>
      </c>
      <c r="B820">
        <v>2042.5</v>
      </c>
      <c r="C820">
        <v>26.9604641949898</v>
      </c>
      <c r="O820">
        <v>1</v>
      </c>
      <c r="P820">
        <v>2040</v>
      </c>
      <c r="Q820">
        <v>29.45</v>
      </c>
    </row>
    <row r="821" spans="1:17" x14ac:dyDescent="0.25">
      <c r="A821" s="138">
        <f t="shared" si="19"/>
        <v>818</v>
      </c>
      <c r="B821">
        <v>2045</v>
      </c>
      <c r="C821">
        <v>26.855993152579099</v>
      </c>
      <c r="O821">
        <v>1</v>
      </c>
      <c r="P821">
        <v>2042.5</v>
      </c>
      <c r="Q821">
        <v>29.34</v>
      </c>
    </row>
    <row r="822" spans="1:17" x14ac:dyDescent="0.25">
      <c r="A822" s="138">
        <f t="shared" si="19"/>
        <v>819</v>
      </c>
      <c r="B822">
        <v>2047.5</v>
      </c>
      <c r="C822">
        <v>26.7519332669021</v>
      </c>
      <c r="O822">
        <v>1</v>
      </c>
      <c r="P822">
        <v>2045</v>
      </c>
      <c r="Q822">
        <v>29.231000000000002</v>
      </c>
    </row>
    <row r="823" spans="1:17" x14ac:dyDescent="0.25">
      <c r="A823" s="138">
        <f t="shared" si="19"/>
        <v>820</v>
      </c>
      <c r="B823">
        <v>2050</v>
      </c>
      <c r="C823">
        <v>26.648283069832001</v>
      </c>
      <c r="O823">
        <v>1</v>
      </c>
      <c r="P823">
        <v>2047.5</v>
      </c>
      <c r="Q823">
        <v>29.123000000000001</v>
      </c>
    </row>
    <row r="824" spans="1:17" x14ac:dyDescent="0.25">
      <c r="A824" s="138">
        <f t="shared" si="19"/>
        <v>821</v>
      </c>
      <c r="B824">
        <v>2052.5</v>
      </c>
      <c r="C824">
        <v>26.545041095457901</v>
      </c>
      <c r="O824">
        <v>1</v>
      </c>
      <c r="P824">
        <v>2050</v>
      </c>
      <c r="Q824">
        <v>29.013999999999999</v>
      </c>
    </row>
    <row r="825" spans="1:17" x14ac:dyDescent="0.25">
      <c r="A825" s="138">
        <f t="shared" si="19"/>
        <v>822</v>
      </c>
      <c r="B825">
        <v>2055</v>
      </c>
      <c r="C825">
        <v>26.442205880137301</v>
      </c>
      <c r="O825">
        <v>1</v>
      </c>
      <c r="P825">
        <v>2052.5</v>
      </c>
      <c r="Q825">
        <v>28.905999999999999</v>
      </c>
    </row>
    <row r="826" spans="1:17" x14ac:dyDescent="0.25">
      <c r="A826" s="138">
        <f t="shared" si="19"/>
        <v>823</v>
      </c>
      <c r="B826">
        <v>2057.5</v>
      </c>
      <c r="C826">
        <v>26.3397759625473</v>
      </c>
      <c r="O826">
        <v>1</v>
      </c>
      <c r="P826">
        <v>2055</v>
      </c>
      <c r="Q826">
        <v>28.798999999999999</v>
      </c>
    </row>
    <row r="827" spans="1:17" x14ac:dyDescent="0.25">
      <c r="A827" s="138">
        <f t="shared" si="19"/>
        <v>824</v>
      </c>
      <c r="B827">
        <v>2060</v>
      </c>
      <c r="C827">
        <v>26.237749883734999</v>
      </c>
      <c r="O827">
        <v>1</v>
      </c>
      <c r="P827">
        <v>2057.5</v>
      </c>
      <c r="Q827">
        <v>28.692</v>
      </c>
    </row>
    <row r="828" spans="1:17" x14ac:dyDescent="0.25">
      <c r="A828" s="138">
        <f t="shared" si="19"/>
        <v>825</v>
      </c>
      <c r="B828">
        <v>2062.5</v>
      </c>
      <c r="C828">
        <v>26.1361261871658</v>
      </c>
      <c r="O828">
        <v>1</v>
      </c>
      <c r="P828">
        <v>2060</v>
      </c>
      <c r="Q828">
        <v>28.585000000000001</v>
      </c>
    </row>
    <row r="829" spans="1:17" x14ac:dyDescent="0.25">
      <c r="A829" s="138">
        <f t="shared" si="19"/>
        <v>826</v>
      </c>
      <c r="B829">
        <v>2065</v>
      </c>
      <c r="C829">
        <v>26.034903418771801</v>
      </c>
      <c r="O829">
        <v>1</v>
      </c>
      <c r="P829">
        <v>2062.5</v>
      </c>
      <c r="Q829">
        <v>28.478000000000002</v>
      </c>
    </row>
    <row r="830" spans="1:17" x14ac:dyDescent="0.25">
      <c r="A830" s="138">
        <f t="shared" si="19"/>
        <v>827</v>
      </c>
      <c r="B830">
        <v>2067.5</v>
      </c>
      <c r="C830">
        <v>25.934080126998701</v>
      </c>
      <c r="O830">
        <v>1</v>
      </c>
      <c r="P830">
        <v>2065</v>
      </c>
      <c r="Q830">
        <v>28.372</v>
      </c>
    </row>
    <row r="831" spans="1:17" x14ac:dyDescent="0.25">
      <c r="A831" s="138">
        <f t="shared" si="19"/>
        <v>828</v>
      </c>
      <c r="B831">
        <v>2070</v>
      </c>
      <c r="C831">
        <v>25.833654862850899</v>
      </c>
      <c r="O831">
        <v>1</v>
      </c>
      <c r="P831">
        <v>2067.5</v>
      </c>
      <c r="Q831">
        <v>28.265999999999998</v>
      </c>
    </row>
    <row r="832" spans="1:17" x14ac:dyDescent="0.25">
      <c r="A832" s="138">
        <f t="shared" si="19"/>
        <v>829</v>
      </c>
      <c r="B832">
        <v>2072.5</v>
      </c>
      <c r="C832">
        <v>25.7336261799366</v>
      </c>
      <c r="O832">
        <v>1</v>
      </c>
      <c r="P832">
        <v>2070</v>
      </c>
      <c r="Q832">
        <v>28.16</v>
      </c>
    </row>
    <row r="833" spans="1:17" x14ac:dyDescent="0.25">
      <c r="A833" s="138">
        <f t="shared" si="19"/>
        <v>830</v>
      </c>
      <c r="B833">
        <v>2075</v>
      </c>
      <c r="C833">
        <v>25.633992634511099</v>
      </c>
      <c r="O833">
        <v>1</v>
      </c>
      <c r="P833">
        <v>2072.5</v>
      </c>
      <c r="Q833">
        <v>28.055</v>
      </c>
    </row>
    <row r="834" spans="1:17" x14ac:dyDescent="0.25">
      <c r="A834" s="138">
        <f t="shared" si="19"/>
        <v>831</v>
      </c>
      <c r="B834">
        <v>2077.5</v>
      </c>
      <c r="C834">
        <v>25.5347527855197</v>
      </c>
      <c r="O834">
        <v>1</v>
      </c>
      <c r="P834">
        <v>2075</v>
      </c>
      <c r="Q834">
        <v>27.95</v>
      </c>
    </row>
    <row r="835" spans="1:17" x14ac:dyDescent="0.25">
      <c r="A835" s="138">
        <f t="shared" si="19"/>
        <v>832</v>
      </c>
      <c r="B835">
        <v>2080</v>
      </c>
      <c r="C835">
        <v>25.435905194639101</v>
      </c>
      <c r="O835">
        <v>1</v>
      </c>
      <c r="P835">
        <v>2077.5</v>
      </c>
      <c r="Q835">
        <v>27.844999999999999</v>
      </c>
    </row>
    <row r="836" spans="1:17" x14ac:dyDescent="0.25">
      <c r="A836" s="138">
        <f t="shared" si="19"/>
        <v>833</v>
      </c>
      <c r="B836">
        <v>2082.5</v>
      </c>
      <c r="C836">
        <v>25.337448426317799</v>
      </c>
      <c r="O836">
        <v>1</v>
      </c>
      <c r="P836">
        <v>2080</v>
      </c>
      <c r="Q836">
        <v>27.74</v>
      </c>
    </row>
    <row r="837" spans="1:17" x14ac:dyDescent="0.25">
      <c r="A837" s="138">
        <f t="shared" si="19"/>
        <v>834</v>
      </c>
      <c r="B837">
        <v>2085</v>
      </c>
      <c r="C837">
        <v>25.2393810478159</v>
      </c>
      <c r="O837">
        <v>1</v>
      </c>
      <c r="P837">
        <v>2082.5</v>
      </c>
      <c r="Q837">
        <v>27.635999999999999</v>
      </c>
    </row>
    <row r="838" spans="1:17" x14ac:dyDescent="0.25">
      <c r="A838" s="138">
        <f t="shared" ref="A838:A901" si="20">A837+1</f>
        <v>835</v>
      </c>
      <c r="B838">
        <v>2087.5</v>
      </c>
      <c r="C838">
        <v>25.141701629243901</v>
      </c>
      <c r="O838">
        <v>1</v>
      </c>
      <c r="P838">
        <v>2085</v>
      </c>
      <c r="Q838">
        <v>27.533000000000001</v>
      </c>
    </row>
    <row r="839" spans="1:17" x14ac:dyDescent="0.25">
      <c r="A839" s="138">
        <f t="shared" si="20"/>
        <v>836</v>
      </c>
      <c r="B839">
        <v>2090</v>
      </c>
      <c r="C839">
        <v>25.044408743599899</v>
      </c>
      <c r="O839">
        <v>1</v>
      </c>
      <c r="P839">
        <v>2087.5</v>
      </c>
      <c r="Q839">
        <v>27.428999999999998</v>
      </c>
    </row>
    <row r="840" spans="1:17" x14ac:dyDescent="0.25">
      <c r="A840" s="138">
        <f t="shared" si="20"/>
        <v>837</v>
      </c>
      <c r="B840">
        <v>2092.5</v>
      </c>
      <c r="C840">
        <v>24.947500966807102</v>
      </c>
      <c r="O840">
        <v>1</v>
      </c>
      <c r="P840">
        <v>2090</v>
      </c>
      <c r="Q840">
        <v>27.326000000000001</v>
      </c>
    </row>
    <row r="841" spans="1:17" x14ac:dyDescent="0.25">
      <c r="A841" s="138">
        <f t="shared" si="20"/>
        <v>838</v>
      </c>
      <c r="B841">
        <v>2095</v>
      </c>
      <c r="C841">
        <v>24.850976877749002</v>
      </c>
      <c r="O841">
        <v>1</v>
      </c>
      <c r="P841">
        <v>2092.5</v>
      </c>
      <c r="Q841">
        <v>27.222999999999999</v>
      </c>
    </row>
    <row r="842" spans="1:17" x14ac:dyDescent="0.25">
      <c r="A842" s="138">
        <f t="shared" si="20"/>
        <v>839</v>
      </c>
      <c r="B842">
        <v>2097.5</v>
      </c>
      <c r="C842">
        <v>24.7548350583046</v>
      </c>
      <c r="O842">
        <v>1</v>
      </c>
      <c r="P842">
        <v>2095</v>
      </c>
      <c r="Q842">
        <v>27.120999999999999</v>
      </c>
    </row>
    <row r="843" spans="1:17" x14ac:dyDescent="0.25">
      <c r="A843" s="138">
        <f t="shared" si="20"/>
        <v>840</v>
      </c>
      <c r="B843">
        <v>2100</v>
      </c>
      <c r="C843">
        <v>24.659074093382898</v>
      </c>
      <c r="O843">
        <v>1</v>
      </c>
      <c r="P843">
        <v>2097.5</v>
      </c>
      <c r="Q843">
        <v>27.018000000000001</v>
      </c>
    </row>
    <row r="844" spans="1:17" x14ac:dyDescent="0.25">
      <c r="A844" s="138">
        <f t="shared" si="20"/>
        <v>841</v>
      </c>
      <c r="B844">
        <v>2102.5</v>
      </c>
      <c r="C844">
        <v>24.5636925709553</v>
      </c>
      <c r="O844">
        <v>1</v>
      </c>
      <c r="P844">
        <v>2100</v>
      </c>
      <c r="Q844">
        <v>26.917000000000002</v>
      </c>
    </row>
    <row r="845" spans="1:17" x14ac:dyDescent="0.25">
      <c r="A845" s="138">
        <f t="shared" si="20"/>
        <v>842</v>
      </c>
      <c r="B845">
        <v>2105</v>
      </c>
      <c r="C845">
        <v>24.468689082089</v>
      </c>
      <c r="O845">
        <v>1</v>
      </c>
      <c r="P845">
        <v>2102.5</v>
      </c>
      <c r="Q845">
        <v>26.815000000000001</v>
      </c>
    </row>
    <row r="846" spans="1:17" x14ac:dyDescent="0.25">
      <c r="A846" s="138">
        <f t="shared" si="20"/>
        <v>843</v>
      </c>
      <c r="B846">
        <v>2107.5</v>
      </c>
      <c r="C846">
        <v>24.374062220977699</v>
      </c>
      <c r="O846">
        <v>1</v>
      </c>
      <c r="P846">
        <v>2105</v>
      </c>
      <c r="Q846">
        <v>26.713999999999999</v>
      </c>
    </row>
    <row r="847" spans="1:17" x14ac:dyDescent="0.25">
      <c r="A847" s="138">
        <f t="shared" si="20"/>
        <v>844</v>
      </c>
      <c r="B847">
        <v>2110</v>
      </c>
      <c r="C847">
        <v>24.279810584972601</v>
      </c>
      <c r="O847">
        <v>1</v>
      </c>
      <c r="P847">
        <v>2107.5</v>
      </c>
      <c r="Q847">
        <v>26.613</v>
      </c>
    </row>
    <row r="848" spans="1:17" x14ac:dyDescent="0.25">
      <c r="A848" s="138">
        <f t="shared" si="20"/>
        <v>845</v>
      </c>
      <c r="B848">
        <v>2112.5</v>
      </c>
      <c r="C848">
        <v>24.185932774612699</v>
      </c>
      <c r="O848">
        <v>1</v>
      </c>
      <c r="P848">
        <v>2110</v>
      </c>
      <c r="Q848">
        <v>26.512</v>
      </c>
    </row>
    <row r="849" spans="1:17" x14ac:dyDescent="0.25">
      <c r="A849" s="138">
        <f t="shared" si="20"/>
        <v>846</v>
      </c>
      <c r="B849">
        <v>2115</v>
      </c>
      <c r="C849">
        <v>24.092427393653299</v>
      </c>
      <c r="O849">
        <v>1</v>
      </c>
      <c r="P849">
        <v>2112.5</v>
      </c>
      <c r="Q849">
        <v>26.411999999999999</v>
      </c>
    </row>
    <row r="850" spans="1:17" x14ac:dyDescent="0.25">
      <c r="A850" s="138">
        <f t="shared" si="20"/>
        <v>847</v>
      </c>
      <c r="B850">
        <v>2117.5</v>
      </c>
      <c r="C850">
        <v>23.9992930490947</v>
      </c>
      <c r="O850">
        <v>1</v>
      </c>
      <c r="P850">
        <v>2115</v>
      </c>
      <c r="Q850">
        <v>26.312000000000001</v>
      </c>
    </row>
    <row r="851" spans="1:17" x14ac:dyDescent="0.25">
      <c r="A851" s="138">
        <f t="shared" si="20"/>
        <v>848</v>
      </c>
      <c r="B851">
        <v>2120</v>
      </c>
      <c r="C851">
        <v>23.90652835121</v>
      </c>
      <c r="O851">
        <v>1</v>
      </c>
      <c r="P851">
        <v>2117.5</v>
      </c>
      <c r="Q851">
        <v>26.212</v>
      </c>
    </row>
    <row r="852" spans="1:17" x14ac:dyDescent="0.25">
      <c r="A852" s="138">
        <f t="shared" si="20"/>
        <v>849</v>
      </c>
      <c r="B852">
        <v>2122.5</v>
      </c>
      <c r="C852">
        <v>23.814131913571401</v>
      </c>
      <c r="O852">
        <v>1</v>
      </c>
      <c r="P852">
        <v>2120</v>
      </c>
      <c r="Q852">
        <v>26.111999999999998</v>
      </c>
    </row>
    <row r="853" spans="1:17" x14ac:dyDescent="0.25">
      <c r="A853" s="138">
        <f t="shared" si="20"/>
        <v>850</v>
      </c>
      <c r="B853">
        <v>2125</v>
      </c>
      <c r="C853">
        <v>23.7221023530766</v>
      </c>
      <c r="O853">
        <v>1</v>
      </c>
      <c r="P853">
        <v>2122.5</v>
      </c>
      <c r="Q853">
        <v>26.013000000000002</v>
      </c>
    </row>
    <row r="854" spans="1:17" x14ac:dyDescent="0.25">
      <c r="A854" s="138">
        <f t="shared" si="20"/>
        <v>851</v>
      </c>
      <c r="B854">
        <v>2127.5</v>
      </c>
      <c r="C854">
        <v>23.630438289973998</v>
      </c>
      <c r="O854">
        <v>1</v>
      </c>
      <c r="P854">
        <v>2125</v>
      </c>
      <c r="Q854">
        <v>25.914000000000001</v>
      </c>
    </row>
    <row r="855" spans="1:17" x14ac:dyDescent="0.25">
      <c r="A855" s="138">
        <f t="shared" si="20"/>
        <v>852</v>
      </c>
      <c r="B855">
        <v>2130</v>
      </c>
      <c r="C855">
        <v>23.5391383478878</v>
      </c>
      <c r="O855">
        <v>1</v>
      </c>
      <c r="P855">
        <v>2127.5</v>
      </c>
      <c r="Q855">
        <v>25.815999999999999</v>
      </c>
    </row>
    <row r="856" spans="1:17" x14ac:dyDescent="0.25">
      <c r="A856" s="138">
        <f t="shared" si="20"/>
        <v>853</v>
      </c>
      <c r="B856">
        <v>2132.5</v>
      </c>
      <c r="C856">
        <v>23.4482011538412</v>
      </c>
      <c r="O856">
        <v>1</v>
      </c>
      <c r="P856">
        <v>2130</v>
      </c>
      <c r="Q856">
        <v>25.716999999999999</v>
      </c>
    </row>
    <row r="857" spans="1:17" x14ac:dyDescent="0.25">
      <c r="A857" s="138">
        <f t="shared" si="20"/>
        <v>854</v>
      </c>
      <c r="B857">
        <v>2135</v>
      </c>
      <c r="C857">
        <v>23.3576253382803</v>
      </c>
      <c r="O857">
        <v>1</v>
      </c>
      <c r="P857">
        <v>2132.5</v>
      </c>
      <c r="Q857">
        <v>25.619</v>
      </c>
    </row>
    <row r="858" spans="1:17" x14ac:dyDescent="0.25">
      <c r="A858" s="138">
        <f t="shared" si="20"/>
        <v>855</v>
      </c>
      <c r="B858">
        <v>2137.5</v>
      </c>
      <c r="C858">
        <v>23.267409535096299</v>
      </c>
      <c r="O858">
        <v>1</v>
      </c>
      <c r="P858">
        <v>2135</v>
      </c>
      <c r="Q858">
        <v>25.521999999999998</v>
      </c>
    </row>
    <row r="859" spans="1:17" x14ac:dyDescent="0.25">
      <c r="A859" s="138">
        <f t="shared" si="20"/>
        <v>856</v>
      </c>
      <c r="B859">
        <v>2140</v>
      </c>
      <c r="C859">
        <v>23.177552381647502</v>
      </c>
      <c r="O859">
        <v>1</v>
      </c>
      <c r="P859">
        <v>2137.5</v>
      </c>
      <c r="Q859">
        <v>25.423999999999999</v>
      </c>
    </row>
    <row r="860" spans="1:17" x14ac:dyDescent="0.25">
      <c r="A860" s="138">
        <f t="shared" si="20"/>
        <v>857</v>
      </c>
      <c r="B860">
        <v>2142.5</v>
      </c>
      <c r="C860">
        <v>23.088052518780501</v>
      </c>
      <c r="O860">
        <v>1</v>
      </c>
      <c r="P860">
        <v>2140</v>
      </c>
      <c r="Q860">
        <v>25.327000000000002</v>
      </c>
    </row>
    <row r="861" spans="1:17" x14ac:dyDescent="0.25">
      <c r="A861" s="138">
        <f t="shared" si="20"/>
        <v>858</v>
      </c>
      <c r="B861">
        <v>2145</v>
      </c>
      <c r="C861">
        <v>22.998908590851102</v>
      </c>
      <c r="O861">
        <v>1</v>
      </c>
      <c r="P861">
        <v>2142.5</v>
      </c>
      <c r="Q861">
        <v>25.23</v>
      </c>
    </row>
    <row r="862" spans="1:17" x14ac:dyDescent="0.25">
      <c r="A862" s="138">
        <f t="shared" si="20"/>
        <v>859</v>
      </c>
      <c r="B862">
        <v>2147.5</v>
      </c>
      <c r="C862">
        <v>22.910119245743701</v>
      </c>
      <c r="O862">
        <v>1</v>
      </c>
      <c r="P862">
        <v>2145</v>
      </c>
      <c r="Q862">
        <v>25.134</v>
      </c>
    </row>
    <row r="863" spans="1:17" x14ac:dyDescent="0.25">
      <c r="A863" s="138">
        <f t="shared" si="20"/>
        <v>860</v>
      </c>
      <c r="B863">
        <v>2150</v>
      </c>
      <c r="C863">
        <v>22.821683134891099</v>
      </c>
      <c r="O863">
        <v>1</v>
      </c>
      <c r="P863">
        <v>2147.5</v>
      </c>
      <c r="Q863">
        <v>25.038</v>
      </c>
    </row>
    <row r="864" spans="1:17" x14ac:dyDescent="0.25">
      <c r="A864" s="138">
        <f t="shared" si="20"/>
        <v>861</v>
      </c>
      <c r="B864">
        <v>2152.5</v>
      </c>
      <c r="C864">
        <v>22.7335989132932</v>
      </c>
      <c r="O864">
        <v>1</v>
      </c>
      <c r="P864">
        <v>2150</v>
      </c>
      <c r="Q864">
        <v>24.942</v>
      </c>
    </row>
    <row r="865" spans="1:17" x14ac:dyDescent="0.25">
      <c r="A865" s="138">
        <f t="shared" si="20"/>
        <v>862</v>
      </c>
      <c r="B865">
        <v>2155</v>
      </c>
      <c r="C865">
        <v>22.645865239534899</v>
      </c>
      <c r="O865">
        <v>1</v>
      </c>
      <c r="P865">
        <v>2152.5</v>
      </c>
      <c r="Q865">
        <v>24.846</v>
      </c>
    </row>
    <row r="866" spans="1:17" x14ac:dyDescent="0.25">
      <c r="A866" s="138">
        <f t="shared" si="20"/>
        <v>863</v>
      </c>
      <c r="B866">
        <v>2157.5</v>
      </c>
      <c r="C866">
        <v>22.558480775803801</v>
      </c>
      <c r="O866">
        <v>1</v>
      </c>
      <c r="P866">
        <v>2155</v>
      </c>
      <c r="Q866">
        <v>24.751000000000001</v>
      </c>
    </row>
    <row r="867" spans="1:17" x14ac:dyDescent="0.25">
      <c r="A867" s="138">
        <f t="shared" si="20"/>
        <v>864</v>
      </c>
      <c r="B867">
        <v>2160</v>
      </c>
      <c r="C867">
        <v>22.471444187907199</v>
      </c>
      <c r="O867">
        <v>1</v>
      </c>
      <c r="P867">
        <v>2157.5</v>
      </c>
      <c r="Q867">
        <v>24.655000000000001</v>
      </c>
    </row>
    <row r="868" spans="1:17" x14ac:dyDescent="0.25">
      <c r="A868" s="138">
        <f t="shared" si="20"/>
        <v>865</v>
      </c>
      <c r="B868">
        <v>2162.5</v>
      </c>
      <c r="C868">
        <v>22.384754145288301</v>
      </c>
      <c r="O868">
        <v>1</v>
      </c>
      <c r="P868">
        <v>2160</v>
      </c>
      <c r="Q868">
        <v>24.561</v>
      </c>
    </row>
    <row r="869" spans="1:17" x14ac:dyDescent="0.25">
      <c r="A869" s="138">
        <f t="shared" si="20"/>
        <v>866</v>
      </c>
      <c r="B869">
        <v>2165</v>
      </c>
      <c r="C869">
        <v>22.298409321042399</v>
      </c>
      <c r="O869">
        <v>1</v>
      </c>
      <c r="P869">
        <v>2162.5</v>
      </c>
      <c r="Q869">
        <v>24.466000000000001</v>
      </c>
    </row>
    <row r="870" spans="1:17" x14ac:dyDescent="0.25">
      <c r="A870" s="138">
        <f t="shared" si="20"/>
        <v>867</v>
      </c>
      <c r="B870">
        <v>2167.5</v>
      </c>
      <c r="C870">
        <v>22.212408391931501</v>
      </c>
      <c r="O870">
        <v>1</v>
      </c>
      <c r="P870">
        <v>2165</v>
      </c>
      <c r="Q870">
        <v>24.372</v>
      </c>
    </row>
    <row r="871" spans="1:17" x14ac:dyDescent="0.25">
      <c r="A871" s="138">
        <f t="shared" si="20"/>
        <v>868</v>
      </c>
      <c r="B871">
        <v>2170</v>
      </c>
      <c r="C871">
        <v>22.126750038400001</v>
      </c>
      <c r="O871">
        <v>1</v>
      </c>
      <c r="P871">
        <v>2167.5</v>
      </c>
      <c r="Q871">
        <v>24.277999999999999</v>
      </c>
    </row>
    <row r="872" spans="1:17" x14ac:dyDescent="0.25">
      <c r="A872" s="138">
        <f t="shared" si="20"/>
        <v>869</v>
      </c>
      <c r="B872">
        <v>2172.5</v>
      </c>
      <c r="C872">
        <v>22.041432944588099</v>
      </c>
      <c r="O872">
        <v>1</v>
      </c>
      <c r="P872">
        <v>2170</v>
      </c>
      <c r="Q872">
        <v>24.184000000000001</v>
      </c>
    </row>
    <row r="873" spans="1:17" x14ac:dyDescent="0.25">
      <c r="A873" s="138">
        <f t="shared" si="20"/>
        <v>870</v>
      </c>
      <c r="B873">
        <v>2175</v>
      </c>
      <c r="C873">
        <v>21.9564557983459</v>
      </c>
      <c r="O873">
        <v>1</v>
      </c>
      <c r="P873">
        <v>2172.5</v>
      </c>
      <c r="Q873">
        <v>24.091000000000001</v>
      </c>
    </row>
    <row r="874" spans="1:17" x14ac:dyDescent="0.25">
      <c r="A874" s="138">
        <f t="shared" si="20"/>
        <v>871</v>
      </c>
      <c r="B874">
        <v>2177.5</v>
      </c>
      <c r="C874">
        <v>21.871817291246298</v>
      </c>
      <c r="O874">
        <v>1</v>
      </c>
      <c r="P874">
        <v>2175</v>
      </c>
      <c r="Q874">
        <v>23.998000000000001</v>
      </c>
    </row>
    <row r="875" spans="1:17" x14ac:dyDescent="0.25">
      <c r="A875" s="138">
        <f t="shared" si="20"/>
        <v>872</v>
      </c>
      <c r="B875">
        <v>2180</v>
      </c>
      <c r="C875">
        <v>21.787516118598099</v>
      </c>
      <c r="O875">
        <v>1</v>
      </c>
      <c r="P875">
        <v>2177.5</v>
      </c>
      <c r="Q875">
        <v>23.905000000000001</v>
      </c>
    </row>
    <row r="876" spans="1:17" x14ac:dyDescent="0.25">
      <c r="A876" s="138">
        <f t="shared" si="20"/>
        <v>873</v>
      </c>
      <c r="B876">
        <v>2182.5</v>
      </c>
      <c r="C876">
        <v>21.703550979457798</v>
      </c>
      <c r="O876">
        <v>1</v>
      </c>
      <c r="P876">
        <v>2180</v>
      </c>
      <c r="Q876">
        <v>23.812999999999999</v>
      </c>
    </row>
    <row r="877" spans="1:17" x14ac:dyDescent="0.25">
      <c r="A877" s="138">
        <f t="shared" si="20"/>
        <v>874</v>
      </c>
      <c r="B877">
        <v>2185</v>
      </c>
      <c r="C877">
        <v>21.619920576641402</v>
      </c>
      <c r="O877">
        <v>1</v>
      </c>
      <c r="P877">
        <v>2182.5</v>
      </c>
      <c r="Q877">
        <v>23.72</v>
      </c>
    </row>
    <row r="878" spans="1:17" x14ac:dyDescent="0.25">
      <c r="A878" s="138">
        <f t="shared" si="20"/>
        <v>875</v>
      </c>
      <c r="B878">
        <v>2187.5</v>
      </c>
      <c r="C878">
        <v>21.5366236167356</v>
      </c>
      <c r="O878">
        <v>1</v>
      </c>
      <c r="P878">
        <v>2185</v>
      </c>
      <c r="Q878">
        <v>23.628</v>
      </c>
    </row>
    <row r="879" spans="1:17" x14ac:dyDescent="0.25">
      <c r="A879" s="138">
        <f t="shared" si="20"/>
        <v>876</v>
      </c>
      <c r="B879">
        <v>2190</v>
      </c>
      <c r="C879">
        <v>21.453658810108902</v>
      </c>
      <c r="O879">
        <v>1</v>
      </c>
      <c r="P879">
        <v>2187.5</v>
      </c>
      <c r="Q879">
        <v>23.536999999999999</v>
      </c>
    </row>
    <row r="880" spans="1:17" x14ac:dyDescent="0.25">
      <c r="A880" s="138">
        <f t="shared" si="20"/>
        <v>877</v>
      </c>
      <c r="B880">
        <v>2192.5</v>
      </c>
      <c r="C880">
        <v>21.3710248709213</v>
      </c>
      <c r="O880">
        <v>1</v>
      </c>
      <c r="P880">
        <v>2190</v>
      </c>
      <c r="Q880">
        <v>23.445</v>
      </c>
    </row>
    <row r="881" spans="1:17" x14ac:dyDescent="0.25">
      <c r="A881" s="138">
        <f t="shared" si="20"/>
        <v>878</v>
      </c>
      <c r="B881">
        <v>2195</v>
      </c>
      <c r="C881">
        <v>21.2887205171346</v>
      </c>
      <c r="O881">
        <v>1</v>
      </c>
      <c r="P881">
        <v>2192.5</v>
      </c>
      <c r="Q881">
        <v>23.353999999999999</v>
      </c>
    </row>
    <row r="882" spans="1:17" x14ac:dyDescent="0.25">
      <c r="A882" s="138">
        <f t="shared" si="20"/>
        <v>879</v>
      </c>
      <c r="B882">
        <v>2197.5</v>
      </c>
      <c r="C882">
        <v>21.2067444705215</v>
      </c>
      <c r="O882">
        <v>1</v>
      </c>
      <c r="P882">
        <v>2195</v>
      </c>
      <c r="Q882">
        <v>23.263000000000002</v>
      </c>
    </row>
    <row r="883" spans="1:17" x14ac:dyDescent="0.25">
      <c r="A883" s="138">
        <f t="shared" si="20"/>
        <v>880</v>
      </c>
      <c r="B883">
        <v>2200</v>
      </c>
      <c r="C883">
        <v>21.125095456675002</v>
      </c>
      <c r="O883">
        <v>1</v>
      </c>
      <c r="P883">
        <v>2197.5</v>
      </c>
      <c r="Q883">
        <v>23.172999999999998</v>
      </c>
    </row>
    <row r="884" spans="1:17" x14ac:dyDescent="0.25">
      <c r="A884" s="138">
        <f t="shared" si="20"/>
        <v>881</v>
      </c>
      <c r="B884">
        <v>2202.5</v>
      </c>
      <c r="C884">
        <v>21.043772205016499</v>
      </c>
      <c r="O884">
        <v>1</v>
      </c>
      <c r="P884">
        <v>2200</v>
      </c>
      <c r="Q884">
        <v>23.082999999999998</v>
      </c>
    </row>
    <row r="885" spans="1:17" x14ac:dyDescent="0.25">
      <c r="A885" s="138">
        <f t="shared" si="20"/>
        <v>882</v>
      </c>
      <c r="B885">
        <v>2205</v>
      </c>
      <c r="C885">
        <v>20.962773448804001</v>
      </c>
      <c r="O885">
        <v>1</v>
      </c>
      <c r="P885">
        <v>2202.5</v>
      </c>
      <c r="Q885">
        <v>22.992999999999999</v>
      </c>
    </row>
    <row r="886" spans="1:17" x14ac:dyDescent="0.25">
      <c r="A886" s="138">
        <f t="shared" si="20"/>
        <v>883</v>
      </c>
      <c r="B886">
        <v>2207.5</v>
      </c>
      <c r="C886">
        <v>20.882097925139998</v>
      </c>
      <c r="O886">
        <v>1</v>
      </c>
      <c r="P886">
        <v>2205</v>
      </c>
      <c r="Q886">
        <v>22.902999999999999</v>
      </c>
    </row>
    <row r="887" spans="1:17" x14ac:dyDescent="0.25">
      <c r="A887" s="138">
        <f t="shared" si="20"/>
        <v>884</v>
      </c>
      <c r="B887">
        <v>2210</v>
      </c>
      <c r="C887">
        <v>20.801744374978899</v>
      </c>
      <c r="O887">
        <v>1</v>
      </c>
      <c r="P887">
        <v>2207.5</v>
      </c>
      <c r="Q887">
        <v>22.812999999999999</v>
      </c>
    </row>
    <row r="888" spans="1:17" x14ac:dyDescent="0.25">
      <c r="A888" s="138">
        <f t="shared" si="20"/>
        <v>885</v>
      </c>
      <c r="B888">
        <v>2212.5</v>
      </c>
      <c r="C888">
        <v>20.721711543133299</v>
      </c>
      <c r="O888">
        <v>1</v>
      </c>
      <c r="P888">
        <v>2210</v>
      </c>
      <c r="Q888">
        <v>22.724</v>
      </c>
    </row>
    <row r="889" spans="1:17" x14ac:dyDescent="0.25">
      <c r="A889" s="138">
        <f t="shared" si="20"/>
        <v>886</v>
      </c>
      <c r="B889">
        <v>2215</v>
      </c>
      <c r="C889">
        <v>20.641998178281401</v>
      </c>
      <c r="O889">
        <v>1</v>
      </c>
      <c r="P889">
        <v>2212.5</v>
      </c>
      <c r="Q889">
        <v>22.635000000000002</v>
      </c>
    </row>
    <row r="890" spans="1:17" x14ac:dyDescent="0.25">
      <c r="A890" s="138">
        <f t="shared" si="20"/>
        <v>887</v>
      </c>
      <c r="B890">
        <v>2217.5</v>
      </c>
      <c r="C890">
        <v>20.562603032972401</v>
      </c>
      <c r="O890">
        <v>1</v>
      </c>
      <c r="P890">
        <v>2215</v>
      </c>
      <c r="Q890">
        <v>22.547000000000001</v>
      </c>
    </row>
    <row r="891" spans="1:17" x14ac:dyDescent="0.25">
      <c r="A891" s="138">
        <f t="shared" si="20"/>
        <v>888</v>
      </c>
      <c r="B891">
        <v>2220</v>
      </c>
      <c r="C891">
        <v>20.483524863632699</v>
      </c>
      <c r="O891">
        <v>1</v>
      </c>
      <c r="P891">
        <v>2217.5</v>
      </c>
      <c r="Q891">
        <v>22.457999999999998</v>
      </c>
    </row>
    <row r="892" spans="1:17" x14ac:dyDescent="0.25">
      <c r="A892" s="138">
        <f t="shared" si="20"/>
        <v>889</v>
      </c>
      <c r="B892">
        <v>2222.5</v>
      </c>
      <c r="C892">
        <v>20.4047624305711</v>
      </c>
      <c r="O892">
        <v>1</v>
      </c>
      <c r="P892">
        <v>2220</v>
      </c>
      <c r="Q892">
        <v>22.37</v>
      </c>
    </row>
    <row r="893" spans="1:17" x14ac:dyDescent="0.25">
      <c r="A893" s="138">
        <f t="shared" si="20"/>
        <v>890</v>
      </c>
      <c r="B893">
        <v>2225</v>
      </c>
      <c r="C893">
        <v>20.326314497983802</v>
      </c>
      <c r="O893">
        <v>1</v>
      </c>
      <c r="P893">
        <v>2222.5</v>
      </c>
      <c r="Q893">
        <v>22.282</v>
      </c>
    </row>
    <row r="894" spans="1:17" x14ac:dyDescent="0.25">
      <c r="A894" s="138">
        <f t="shared" si="20"/>
        <v>891</v>
      </c>
      <c r="B894">
        <v>2227.5</v>
      </c>
      <c r="C894">
        <v>20.2481798339596</v>
      </c>
      <c r="O894">
        <v>1</v>
      </c>
      <c r="P894">
        <v>2225</v>
      </c>
      <c r="Q894">
        <v>22.195</v>
      </c>
    </row>
    <row r="895" spans="1:17" x14ac:dyDescent="0.25">
      <c r="A895" s="138">
        <f t="shared" si="20"/>
        <v>892</v>
      </c>
      <c r="B895">
        <v>2230</v>
      </c>
      <c r="C895">
        <v>20.170357210483299</v>
      </c>
      <c r="O895">
        <v>1</v>
      </c>
      <c r="P895">
        <v>2227.5</v>
      </c>
      <c r="Q895">
        <v>22.108000000000001</v>
      </c>
    </row>
    <row r="896" spans="1:17" x14ac:dyDescent="0.25">
      <c r="A896" s="138">
        <f t="shared" si="20"/>
        <v>893</v>
      </c>
      <c r="B896">
        <v>2232.5</v>
      </c>
      <c r="C896">
        <v>20.092845403440599</v>
      </c>
      <c r="O896">
        <v>1</v>
      </c>
      <c r="P896">
        <v>2230</v>
      </c>
      <c r="Q896">
        <v>22.021000000000001</v>
      </c>
    </row>
    <row r="897" spans="1:17" x14ac:dyDescent="0.25">
      <c r="A897" s="138">
        <f t="shared" si="20"/>
        <v>894</v>
      </c>
      <c r="B897">
        <v>2235</v>
      </c>
      <c r="C897">
        <v>20.015643192621202</v>
      </c>
      <c r="O897">
        <v>1</v>
      </c>
      <c r="P897">
        <v>2232.5</v>
      </c>
      <c r="Q897">
        <v>21.934000000000001</v>
      </c>
    </row>
    <row r="898" spans="1:17" x14ac:dyDescent="0.25">
      <c r="A898" s="138">
        <f t="shared" si="20"/>
        <v>895</v>
      </c>
      <c r="B898">
        <v>2237.5</v>
      </c>
      <c r="C898">
        <v>19.9387493617225</v>
      </c>
      <c r="O898">
        <v>1</v>
      </c>
      <c r="P898">
        <v>2235</v>
      </c>
      <c r="Q898">
        <v>21.847999999999999</v>
      </c>
    </row>
    <row r="899" spans="1:17" x14ac:dyDescent="0.25">
      <c r="A899" s="138">
        <f t="shared" si="20"/>
        <v>896</v>
      </c>
      <c r="B899">
        <v>2240</v>
      </c>
      <c r="C899">
        <v>19.862162698352201</v>
      </c>
      <c r="O899">
        <v>1</v>
      </c>
      <c r="P899">
        <v>2237.5</v>
      </c>
      <c r="Q899">
        <v>21.760999999999999</v>
      </c>
    </row>
    <row r="900" spans="1:17" x14ac:dyDescent="0.25">
      <c r="A900" s="138">
        <f t="shared" si="20"/>
        <v>897</v>
      </c>
      <c r="B900">
        <v>2242.5</v>
      </c>
      <c r="C900">
        <v>19.785881994031499</v>
      </c>
      <c r="O900">
        <v>1</v>
      </c>
      <c r="P900">
        <v>2240</v>
      </c>
      <c r="Q900">
        <v>21.675000000000001</v>
      </c>
    </row>
    <row r="901" spans="1:17" x14ac:dyDescent="0.25">
      <c r="A901" s="138">
        <f t="shared" si="20"/>
        <v>898</v>
      </c>
      <c r="B901">
        <v>2245</v>
      </c>
      <c r="C901">
        <v>19.709906044197101</v>
      </c>
      <c r="O901">
        <v>1</v>
      </c>
      <c r="P901">
        <v>2242.5</v>
      </c>
      <c r="Q901">
        <v>21.59</v>
      </c>
    </row>
    <row r="902" spans="1:17" x14ac:dyDescent="0.25">
      <c r="A902" s="138">
        <f t="shared" ref="A902:A965" si="21">A901+1</f>
        <v>899</v>
      </c>
      <c r="B902">
        <v>2247.5</v>
      </c>
      <c r="C902">
        <v>19.634233648203502</v>
      </c>
      <c r="O902">
        <v>1</v>
      </c>
      <c r="P902">
        <v>2245</v>
      </c>
      <c r="Q902">
        <v>21.504000000000001</v>
      </c>
    </row>
    <row r="903" spans="1:17" x14ac:dyDescent="0.25">
      <c r="A903" s="138">
        <f t="shared" si="21"/>
        <v>900</v>
      </c>
      <c r="B903">
        <v>2250</v>
      </c>
      <c r="C903">
        <v>19.558863609324401</v>
      </c>
      <c r="O903">
        <v>1</v>
      </c>
      <c r="P903">
        <v>2247.5</v>
      </c>
      <c r="Q903">
        <v>21.419</v>
      </c>
    </row>
    <row r="904" spans="1:17" x14ac:dyDescent="0.25">
      <c r="A904" s="138">
        <f t="shared" si="21"/>
        <v>901</v>
      </c>
      <c r="B904">
        <v>2252.5</v>
      </c>
      <c r="C904">
        <v>19.483794734755001</v>
      </c>
      <c r="O904">
        <v>1</v>
      </c>
      <c r="P904">
        <v>2250</v>
      </c>
      <c r="Q904">
        <v>21.335000000000001</v>
      </c>
    </row>
    <row r="905" spans="1:17" x14ac:dyDescent="0.25">
      <c r="A905" s="138">
        <f t="shared" si="21"/>
        <v>902</v>
      </c>
      <c r="B905">
        <v>2255</v>
      </c>
      <c r="C905">
        <v>19.4090258356124</v>
      </c>
      <c r="O905">
        <v>1</v>
      </c>
      <c r="P905">
        <v>2252.5</v>
      </c>
      <c r="Q905">
        <v>21.25</v>
      </c>
    </row>
    <row r="906" spans="1:17" x14ac:dyDescent="0.25">
      <c r="A906" s="138">
        <f t="shared" si="21"/>
        <v>903</v>
      </c>
      <c r="B906">
        <v>2257.5</v>
      </c>
      <c r="C906">
        <v>19.334555726936699</v>
      </c>
      <c r="O906">
        <v>1</v>
      </c>
      <c r="P906">
        <v>2255</v>
      </c>
      <c r="Q906">
        <v>21.166</v>
      </c>
    </row>
    <row r="907" spans="1:17" x14ac:dyDescent="0.25">
      <c r="A907" s="138">
        <f t="shared" si="21"/>
        <v>904</v>
      </c>
      <c r="B907">
        <v>2260</v>
      </c>
      <c r="C907">
        <v>19.260383227692198</v>
      </c>
      <c r="O907">
        <v>1</v>
      </c>
      <c r="P907">
        <v>2257.5</v>
      </c>
      <c r="Q907">
        <v>21.082000000000001</v>
      </c>
    </row>
    <row r="908" spans="1:17" x14ac:dyDescent="0.25">
      <c r="A908" s="138">
        <f t="shared" si="21"/>
        <v>905</v>
      </c>
      <c r="B908">
        <v>2262.5</v>
      </c>
      <c r="C908">
        <v>19.1865071607671</v>
      </c>
      <c r="O908">
        <v>1</v>
      </c>
      <c r="P908">
        <v>2260</v>
      </c>
      <c r="Q908">
        <v>20.998000000000001</v>
      </c>
    </row>
    <row r="909" spans="1:17" x14ac:dyDescent="0.25">
      <c r="A909" s="138">
        <f t="shared" si="21"/>
        <v>906</v>
      </c>
      <c r="B909">
        <v>2265</v>
      </c>
      <c r="C909">
        <v>19.112926352974</v>
      </c>
      <c r="O909">
        <v>1</v>
      </c>
      <c r="P909">
        <v>2262.5</v>
      </c>
      <c r="Q909">
        <v>20.914999999999999</v>
      </c>
    </row>
    <row r="910" spans="1:17" x14ac:dyDescent="0.25">
      <c r="A910" s="138">
        <f t="shared" si="21"/>
        <v>907</v>
      </c>
      <c r="B910">
        <v>2267.5</v>
      </c>
      <c r="C910">
        <v>19.039639635049401</v>
      </c>
      <c r="O910">
        <v>1</v>
      </c>
      <c r="P910">
        <v>2265</v>
      </c>
      <c r="Q910">
        <v>20.831</v>
      </c>
    </row>
    <row r="911" spans="1:17" x14ac:dyDescent="0.25">
      <c r="A911" s="138">
        <f t="shared" si="21"/>
        <v>908</v>
      </c>
      <c r="B911">
        <v>2270</v>
      </c>
      <c r="C911">
        <v>18.9666458416539</v>
      </c>
      <c r="O911">
        <v>1</v>
      </c>
      <c r="P911">
        <v>2267.5</v>
      </c>
      <c r="Q911">
        <v>20.748000000000001</v>
      </c>
    </row>
    <row r="912" spans="1:17" x14ac:dyDescent="0.25">
      <c r="A912" s="138">
        <f t="shared" si="21"/>
        <v>909</v>
      </c>
      <c r="B912">
        <v>2272.5</v>
      </c>
      <c r="C912">
        <v>18.893943811370999</v>
      </c>
      <c r="O912">
        <v>1</v>
      </c>
      <c r="P912">
        <v>2270</v>
      </c>
      <c r="Q912">
        <v>20.666</v>
      </c>
    </row>
    <row r="913" spans="1:17" x14ac:dyDescent="0.25">
      <c r="A913" s="138">
        <f t="shared" si="21"/>
        <v>910</v>
      </c>
      <c r="B913">
        <v>2275</v>
      </c>
      <c r="C913">
        <v>18.8215323867066</v>
      </c>
      <c r="O913">
        <v>1</v>
      </c>
      <c r="P913">
        <v>2272.5</v>
      </c>
      <c r="Q913">
        <v>20.582999999999998</v>
      </c>
    </row>
    <row r="914" spans="1:17" x14ac:dyDescent="0.25">
      <c r="A914" s="138">
        <f t="shared" si="21"/>
        <v>911</v>
      </c>
      <c r="B914">
        <v>2277.5</v>
      </c>
      <c r="C914">
        <v>18.749410414087301</v>
      </c>
      <c r="O914">
        <v>1</v>
      </c>
      <c r="P914">
        <v>2275</v>
      </c>
      <c r="Q914">
        <v>20.501000000000001</v>
      </c>
    </row>
    <row r="915" spans="1:17" x14ac:dyDescent="0.25">
      <c r="A915" s="138">
        <f t="shared" si="21"/>
        <v>912</v>
      </c>
      <c r="B915">
        <v>2280</v>
      </c>
      <c r="C915">
        <v>18.677576743859898</v>
      </c>
      <c r="O915">
        <v>1</v>
      </c>
      <c r="P915">
        <v>2277.5</v>
      </c>
      <c r="Q915">
        <v>20.419</v>
      </c>
    </row>
    <row r="916" spans="1:17" x14ac:dyDescent="0.25">
      <c r="A916" s="138">
        <f t="shared" si="21"/>
        <v>913</v>
      </c>
      <c r="B916">
        <v>2282.5</v>
      </c>
      <c r="C916">
        <v>18.606030230289001</v>
      </c>
      <c r="O916">
        <v>1</v>
      </c>
      <c r="P916">
        <v>2280</v>
      </c>
      <c r="Q916">
        <v>20.338000000000001</v>
      </c>
    </row>
    <row r="917" spans="1:17" x14ac:dyDescent="0.25">
      <c r="A917" s="138">
        <f t="shared" si="21"/>
        <v>914</v>
      </c>
      <c r="B917">
        <v>2285</v>
      </c>
      <c r="C917">
        <v>18.534769731555699</v>
      </c>
      <c r="O917">
        <v>1</v>
      </c>
      <c r="P917">
        <v>2282.5</v>
      </c>
      <c r="Q917">
        <v>20.256</v>
      </c>
    </row>
    <row r="918" spans="1:17" x14ac:dyDescent="0.25">
      <c r="A918" s="138">
        <f t="shared" si="21"/>
        <v>915</v>
      </c>
      <c r="B918">
        <v>2287.5</v>
      </c>
      <c r="C918">
        <v>18.463794109755099</v>
      </c>
      <c r="O918">
        <v>1</v>
      </c>
      <c r="P918">
        <v>2285</v>
      </c>
      <c r="Q918">
        <v>20.175000000000001</v>
      </c>
    </row>
    <row r="919" spans="1:17" x14ac:dyDescent="0.25">
      <c r="A919" s="138">
        <f t="shared" si="21"/>
        <v>916</v>
      </c>
      <c r="B919">
        <v>2290</v>
      </c>
      <c r="C919">
        <v>18.393102230894598</v>
      </c>
      <c r="O919">
        <v>1</v>
      </c>
      <c r="P919">
        <v>2287.5</v>
      </c>
      <c r="Q919">
        <v>20.094000000000001</v>
      </c>
    </row>
    <row r="920" spans="1:17" x14ac:dyDescent="0.25">
      <c r="A920" s="138">
        <f t="shared" si="21"/>
        <v>917</v>
      </c>
      <c r="B920">
        <v>2292.5</v>
      </c>
      <c r="C920">
        <v>18.3226929648911</v>
      </c>
      <c r="O920">
        <v>1</v>
      </c>
      <c r="P920">
        <v>2290</v>
      </c>
      <c r="Q920">
        <v>20.013999999999999</v>
      </c>
    </row>
    <row r="921" spans="1:17" x14ac:dyDescent="0.25">
      <c r="A921" s="138">
        <f t="shared" si="21"/>
        <v>918</v>
      </c>
      <c r="B921">
        <v>2295</v>
      </c>
      <c r="C921">
        <v>18.252565185567999</v>
      </c>
      <c r="O921">
        <v>1</v>
      </c>
      <c r="P921">
        <v>2292.5</v>
      </c>
      <c r="Q921">
        <v>19.933</v>
      </c>
    </row>
    <row r="922" spans="1:17" x14ac:dyDescent="0.25">
      <c r="A922" s="138">
        <f t="shared" si="21"/>
        <v>919</v>
      </c>
      <c r="B922">
        <v>2297.5</v>
      </c>
      <c r="C922">
        <v>18.182717770653198</v>
      </c>
      <c r="O922">
        <v>1</v>
      </c>
      <c r="P922">
        <v>2295</v>
      </c>
      <c r="Q922">
        <v>19.853000000000002</v>
      </c>
    </row>
    <row r="923" spans="1:17" x14ac:dyDescent="0.25">
      <c r="A923" s="138">
        <f t="shared" si="21"/>
        <v>920</v>
      </c>
      <c r="B923">
        <v>2300</v>
      </c>
      <c r="C923">
        <v>18.113149601775099</v>
      </c>
      <c r="O923">
        <v>1</v>
      </c>
      <c r="P923">
        <v>2297.5</v>
      </c>
      <c r="Q923">
        <v>19.774000000000001</v>
      </c>
    </row>
    <row r="924" spans="1:17" x14ac:dyDescent="0.25">
      <c r="A924" s="138">
        <f t="shared" si="21"/>
        <v>921</v>
      </c>
      <c r="B924">
        <v>2302.5</v>
      </c>
      <c r="C924">
        <v>18.04385956446</v>
      </c>
      <c r="O924">
        <v>1</v>
      </c>
      <c r="P924">
        <v>2300</v>
      </c>
      <c r="Q924">
        <v>19.693999999999999</v>
      </c>
    </row>
    <row r="925" spans="1:17" x14ac:dyDescent="0.25">
      <c r="A925" s="138">
        <f t="shared" si="21"/>
        <v>922</v>
      </c>
      <c r="B925">
        <v>2305</v>
      </c>
      <c r="C925">
        <v>17.974846548127999</v>
      </c>
      <c r="O925">
        <v>1</v>
      </c>
      <c r="P925">
        <v>2302.5</v>
      </c>
      <c r="Q925">
        <v>19.614999999999998</v>
      </c>
    </row>
    <row r="926" spans="1:17" x14ac:dyDescent="0.25">
      <c r="A926" s="138">
        <f t="shared" si="21"/>
        <v>923</v>
      </c>
      <c r="B926">
        <v>2307.5</v>
      </c>
      <c r="C926">
        <v>17.906109446089999</v>
      </c>
      <c r="O926">
        <v>1</v>
      </c>
      <c r="P926">
        <v>2305</v>
      </c>
      <c r="Q926">
        <v>19.536000000000001</v>
      </c>
    </row>
    <row r="927" spans="1:17" x14ac:dyDescent="0.25">
      <c r="A927" s="138">
        <f t="shared" si="21"/>
        <v>924</v>
      </c>
      <c r="B927">
        <v>2310</v>
      </c>
      <c r="C927">
        <v>17.837647155543401</v>
      </c>
      <c r="O927">
        <v>1</v>
      </c>
      <c r="P927">
        <v>2307.5</v>
      </c>
      <c r="Q927">
        <v>19.457000000000001</v>
      </c>
    </row>
    <row r="928" spans="1:17" x14ac:dyDescent="0.25">
      <c r="A928" s="138">
        <f t="shared" si="21"/>
        <v>925</v>
      </c>
      <c r="B928">
        <v>2312.5</v>
      </c>
      <c r="C928">
        <v>17.7694585775685</v>
      </c>
      <c r="O928">
        <v>1</v>
      </c>
      <c r="P928">
        <v>2310</v>
      </c>
      <c r="Q928">
        <v>19.378</v>
      </c>
    </row>
    <row r="929" spans="1:17" x14ac:dyDescent="0.25">
      <c r="A929" s="138">
        <f t="shared" si="21"/>
        <v>926</v>
      </c>
      <c r="B929">
        <v>2315</v>
      </c>
      <c r="C929">
        <v>17.7015426171236</v>
      </c>
      <c r="O929">
        <v>1</v>
      </c>
      <c r="P929">
        <v>2312.5</v>
      </c>
      <c r="Q929">
        <v>19.3</v>
      </c>
    </row>
    <row r="930" spans="1:17" x14ac:dyDescent="0.25">
      <c r="A930" s="138">
        <f t="shared" si="21"/>
        <v>927</v>
      </c>
      <c r="B930">
        <v>2317.5</v>
      </c>
      <c r="C930">
        <v>17.633898183041399</v>
      </c>
      <c r="O930">
        <v>1</v>
      </c>
      <c r="P930">
        <v>2315</v>
      </c>
      <c r="Q930">
        <v>19.222000000000001</v>
      </c>
    </row>
    <row r="931" spans="1:17" x14ac:dyDescent="0.25">
      <c r="A931" s="138">
        <f t="shared" si="21"/>
        <v>928</v>
      </c>
      <c r="B931">
        <v>2320</v>
      </c>
      <c r="C931">
        <v>17.5665241880242</v>
      </c>
      <c r="O931">
        <v>1</v>
      </c>
      <c r="P931">
        <v>2317.5</v>
      </c>
      <c r="Q931">
        <v>19.143999999999998</v>
      </c>
    </row>
    <row r="932" spans="1:17" x14ac:dyDescent="0.25">
      <c r="A932" s="138">
        <f t="shared" si="21"/>
        <v>929</v>
      </c>
      <c r="B932">
        <v>2322.5</v>
      </c>
      <c r="C932">
        <v>17.499419548639001</v>
      </c>
      <c r="O932">
        <v>1</v>
      </c>
      <c r="P932">
        <v>2320</v>
      </c>
      <c r="Q932">
        <v>19.067</v>
      </c>
    </row>
    <row r="933" spans="1:17" x14ac:dyDescent="0.25">
      <c r="A933" s="138">
        <f t="shared" si="21"/>
        <v>930</v>
      </c>
      <c r="B933">
        <v>2325</v>
      </c>
      <c r="C933">
        <v>17.432583185312701</v>
      </c>
      <c r="O933">
        <v>1</v>
      </c>
      <c r="P933">
        <v>2322.5</v>
      </c>
      <c r="Q933">
        <v>18.989999999999998</v>
      </c>
    </row>
    <row r="934" spans="1:17" x14ac:dyDescent="0.25">
      <c r="A934" s="138">
        <f t="shared" si="21"/>
        <v>931</v>
      </c>
      <c r="B934">
        <v>2327.5</v>
      </c>
      <c r="C934">
        <v>17.366014022327398</v>
      </c>
      <c r="O934">
        <v>1</v>
      </c>
      <c r="P934">
        <v>2325</v>
      </c>
      <c r="Q934">
        <v>18.913</v>
      </c>
    </row>
    <row r="935" spans="1:17" x14ac:dyDescent="0.25">
      <c r="A935" s="138">
        <f t="shared" si="21"/>
        <v>932</v>
      </c>
      <c r="B935">
        <v>2330</v>
      </c>
      <c r="C935">
        <v>17.299710987815001</v>
      </c>
      <c r="O935">
        <v>1</v>
      </c>
      <c r="P935">
        <v>2327.5</v>
      </c>
      <c r="Q935">
        <v>18.835999999999999</v>
      </c>
    </row>
    <row r="936" spans="1:17" x14ac:dyDescent="0.25">
      <c r="A936" s="138">
        <f t="shared" si="21"/>
        <v>933</v>
      </c>
      <c r="B936">
        <v>2332.5</v>
      </c>
      <c r="C936">
        <v>17.233673013751599</v>
      </c>
      <c r="O936">
        <v>1</v>
      </c>
      <c r="P936">
        <v>2330</v>
      </c>
      <c r="Q936">
        <v>18.760000000000002</v>
      </c>
    </row>
    <row r="937" spans="1:17" x14ac:dyDescent="0.25">
      <c r="A937" s="138">
        <f t="shared" si="21"/>
        <v>934</v>
      </c>
      <c r="B937">
        <v>2335</v>
      </c>
      <c r="C937">
        <v>17.1678990359528</v>
      </c>
      <c r="O937">
        <v>1</v>
      </c>
      <c r="P937">
        <v>2332.5</v>
      </c>
      <c r="Q937">
        <v>18.683</v>
      </c>
    </row>
    <row r="938" spans="1:17" x14ac:dyDescent="0.25">
      <c r="A938" s="138">
        <f t="shared" si="21"/>
        <v>935</v>
      </c>
      <c r="B938">
        <v>2337.5</v>
      </c>
      <c r="C938">
        <v>17.102387994067101</v>
      </c>
      <c r="O938">
        <v>1</v>
      </c>
      <c r="P938">
        <v>2335</v>
      </c>
      <c r="Q938">
        <v>18.606999999999999</v>
      </c>
    </row>
    <row r="939" spans="1:17" x14ac:dyDescent="0.25">
      <c r="A939" s="138">
        <f t="shared" si="21"/>
        <v>936</v>
      </c>
      <c r="B939">
        <v>2340</v>
      </c>
      <c r="C939">
        <v>17.037138831570999</v>
      </c>
      <c r="O939">
        <v>1</v>
      </c>
      <c r="P939">
        <v>2337.5</v>
      </c>
      <c r="Q939">
        <v>18.532</v>
      </c>
    </row>
    <row r="940" spans="1:17" x14ac:dyDescent="0.25">
      <c r="A940" s="138">
        <f t="shared" si="21"/>
        <v>937</v>
      </c>
      <c r="B940">
        <v>2342.5</v>
      </c>
      <c r="C940">
        <v>16.972150495762602</v>
      </c>
      <c r="O940">
        <v>1</v>
      </c>
      <c r="P940">
        <v>2340</v>
      </c>
      <c r="Q940">
        <v>18.456</v>
      </c>
    </row>
    <row r="941" spans="1:17" x14ac:dyDescent="0.25">
      <c r="A941" s="138">
        <f t="shared" si="21"/>
        <v>938</v>
      </c>
      <c r="B941">
        <v>2345</v>
      </c>
      <c r="C941">
        <v>16.907421937755799</v>
      </c>
      <c r="O941">
        <v>1</v>
      </c>
      <c r="P941">
        <v>2342.5</v>
      </c>
      <c r="Q941">
        <v>18.381</v>
      </c>
    </row>
    <row r="942" spans="1:17" x14ac:dyDescent="0.25">
      <c r="A942" s="138">
        <f t="shared" si="21"/>
        <v>939</v>
      </c>
      <c r="B942">
        <v>2347.5</v>
      </c>
      <c r="C942">
        <v>16.842952112474102</v>
      </c>
      <c r="O942">
        <v>1</v>
      </c>
      <c r="P942">
        <v>2345</v>
      </c>
      <c r="Q942">
        <v>18.306000000000001</v>
      </c>
    </row>
    <row r="943" spans="1:17" x14ac:dyDescent="0.25">
      <c r="A943" s="138">
        <f t="shared" si="21"/>
        <v>940</v>
      </c>
      <c r="B943">
        <v>2350</v>
      </c>
      <c r="C943">
        <v>16.7787399786442</v>
      </c>
      <c r="O943">
        <v>1</v>
      </c>
      <c r="P943">
        <v>2347.5</v>
      </c>
      <c r="Q943">
        <v>18.231000000000002</v>
      </c>
    </row>
    <row r="944" spans="1:17" x14ac:dyDescent="0.25">
      <c r="A944" s="138">
        <f t="shared" si="21"/>
        <v>941</v>
      </c>
      <c r="B944">
        <v>2352.5</v>
      </c>
      <c r="C944">
        <v>16.7147844987898</v>
      </c>
      <c r="O944">
        <v>1</v>
      </c>
      <c r="P944">
        <v>2350</v>
      </c>
      <c r="Q944">
        <v>18.157</v>
      </c>
    </row>
    <row r="945" spans="1:17" x14ac:dyDescent="0.25">
      <c r="A945" s="138">
        <f t="shared" si="21"/>
        <v>942</v>
      </c>
      <c r="B945">
        <v>2355</v>
      </c>
      <c r="C945">
        <v>16.651084639224798</v>
      </c>
      <c r="O945">
        <v>1</v>
      </c>
      <c r="P945">
        <v>2352.5</v>
      </c>
      <c r="Q945">
        <v>18.082999999999998</v>
      </c>
    </row>
    <row r="946" spans="1:17" x14ac:dyDescent="0.25">
      <c r="A946" s="138">
        <f t="shared" si="21"/>
        <v>943</v>
      </c>
      <c r="B946">
        <v>2357.5</v>
      </c>
      <c r="C946">
        <v>16.587639370046901</v>
      </c>
      <c r="O946">
        <v>1</v>
      </c>
      <c r="P946">
        <v>2355</v>
      </c>
      <c r="Q946">
        <v>18.009</v>
      </c>
    </row>
    <row r="947" spans="1:17" x14ac:dyDescent="0.25">
      <c r="A947" s="138">
        <f t="shared" si="21"/>
        <v>944</v>
      </c>
      <c r="B947">
        <v>2360</v>
      </c>
      <c r="C947">
        <v>16.524447665130602</v>
      </c>
      <c r="O947">
        <v>1</v>
      </c>
      <c r="P947">
        <v>2357.5</v>
      </c>
      <c r="Q947">
        <v>17.934999999999999</v>
      </c>
    </row>
    <row r="948" spans="1:17" x14ac:dyDescent="0.25">
      <c r="A948" s="138">
        <f t="shared" si="21"/>
        <v>945</v>
      </c>
      <c r="B948">
        <v>2362.5</v>
      </c>
      <c r="C948">
        <v>16.461508502120701</v>
      </c>
      <c r="O948">
        <v>1</v>
      </c>
      <c r="P948">
        <v>2360</v>
      </c>
      <c r="Q948">
        <v>17.861999999999998</v>
      </c>
    </row>
    <row r="949" spans="1:17" x14ac:dyDescent="0.25">
      <c r="A949" s="138">
        <f t="shared" si="21"/>
        <v>946</v>
      </c>
      <c r="B949">
        <v>2365</v>
      </c>
      <c r="C949">
        <v>16.398820862424699</v>
      </c>
      <c r="O949">
        <v>1</v>
      </c>
      <c r="P949">
        <v>2362.5</v>
      </c>
      <c r="Q949">
        <v>17.788</v>
      </c>
    </row>
    <row r="950" spans="1:17" x14ac:dyDescent="0.25">
      <c r="A950" s="138">
        <f t="shared" si="21"/>
        <v>947</v>
      </c>
      <c r="B950">
        <v>2367.5</v>
      </c>
      <c r="C950">
        <v>16.336383731206102</v>
      </c>
      <c r="O950">
        <v>1</v>
      </c>
      <c r="P950">
        <v>2365</v>
      </c>
      <c r="Q950">
        <v>17.716000000000001</v>
      </c>
    </row>
    <row r="951" spans="1:17" x14ac:dyDescent="0.25">
      <c r="A951" s="138">
        <f t="shared" si="21"/>
        <v>948</v>
      </c>
      <c r="B951">
        <v>2370</v>
      </c>
      <c r="C951">
        <v>16.274196097377398</v>
      </c>
      <c r="O951">
        <v>1</v>
      </c>
      <c r="P951">
        <v>2367.5</v>
      </c>
      <c r="Q951">
        <v>17.643000000000001</v>
      </c>
    </row>
    <row r="952" spans="1:17" x14ac:dyDescent="0.25">
      <c r="A952" s="138">
        <f t="shared" si="21"/>
        <v>949</v>
      </c>
      <c r="B952">
        <v>2372.5</v>
      </c>
      <c r="C952">
        <v>16.212256953592</v>
      </c>
      <c r="O952">
        <v>1</v>
      </c>
      <c r="P952">
        <v>2370</v>
      </c>
      <c r="Q952">
        <v>17.57</v>
      </c>
    </row>
    <row r="953" spans="1:17" x14ac:dyDescent="0.25">
      <c r="A953" s="138">
        <f t="shared" si="21"/>
        <v>950</v>
      </c>
      <c r="B953">
        <v>2375</v>
      </c>
      <c r="C953">
        <v>16.150565296237598</v>
      </c>
      <c r="O953">
        <v>1</v>
      </c>
      <c r="P953">
        <v>2372.5</v>
      </c>
      <c r="Q953">
        <v>17.498000000000001</v>
      </c>
    </row>
    <row r="954" spans="1:17" x14ac:dyDescent="0.25">
      <c r="A954" s="138">
        <f t="shared" si="21"/>
        <v>951</v>
      </c>
      <c r="B954">
        <v>2377.5</v>
      </c>
      <c r="C954">
        <v>16.089120125428298</v>
      </c>
      <c r="O954">
        <v>1</v>
      </c>
      <c r="P954">
        <v>2375</v>
      </c>
      <c r="Q954">
        <v>17.425999999999998</v>
      </c>
    </row>
    <row r="955" spans="1:17" x14ac:dyDescent="0.25">
      <c r="A955" s="138">
        <f t="shared" si="21"/>
        <v>952</v>
      </c>
      <c r="B955">
        <v>2380</v>
      </c>
      <c r="C955">
        <v>16.027920444997001</v>
      </c>
      <c r="O955">
        <v>1</v>
      </c>
      <c r="P955">
        <v>2377.5</v>
      </c>
      <c r="Q955">
        <v>17.353999999999999</v>
      </c>
    </row>
    <row r="956" spans="1:17" x14ac:dyDescent="0.25">
      <c r="A956" s="138">
        <f t="shared" si="21"/>
        <v>953</v>
      </c>
      <c r="B956">
        <v>2382.5</v>
      </c>
      <c r="C956">
        <v>15.9669652624878</v>
      </c>
      <c r="O956">
        <v>1</v>
      </c>
      <c r="P956">
        <v>2380</v>
      </c>
      <c r="Q956">
        <v>17.283000000000001</v>
      </c>
    </row>
    <row r="957" spans="1:17" x14ac:dyDescent="0.25">
      <c r="A957" s="138">
        <f t="shared" si="21"/>
        <v>954</v>
      </c>
      <c r="B957">
        <v>2385</v>
      </c>
      <c r="C957">
        <v>15.906253589147999</v>
      </c>
      <c r="O957">
        <v>1</v>
      </c>
      <c r="P957">
        <v>2382.5</v>
      </c>
      <c r="Q957">
        <v>17.212</v>
      </c>
    </row>
    <row r="958" spans="1:17" x14ac:dyDescent="0.25">
      <c r="A958" s="138">
        <f t="shared" si="21"/>
        <v>955</v>
      </c>
      <c r="B958">
        <v>2387.5</v>
      </c>
      <c r="C958">
        <v>15.845784439920299</v>
      </c>
      <c r="O958">
        <v>1</v>
      </c>
      <c r="P958">
        <v>2385</v>
      </c>
      <c r="Q958">
        <v>17.140999999999998</v>
      </c>
    </row>
    <row r="959" spans="1:17" x14ac:dyDescent="0.25">
      <c r="A959" s="138">
        <f t="shared" si="21"/>
        <v>956</v>
      </c>
      <c r="B959">
        <v>2390</v>
      </c>
      <c r="C959">
        <v>15.785556833435001</v>
      </c>
      <c r="O959">
        <v>1</v>
      </c>
      <c r="P959">
        <v>2387.5</v>
      </c>
      <c r="Q959">
        <v>17.07</v>
      </c>
    </row>
    <row r="960" spans="1:17" x14ac:dyDescent="0.25">
      <c r="A960" s="138">
        <f t="shared" si="21"/>
        <v>957</v>
      </c>
      <c r="B960">
        <v>2392.5</v>
      </c>
      <c r="C960">
        <v>15.725569792001799</v>
      </c>
      <c r="O960">
        <v>1</v>
      </c>
      <c r="P960">
        <v>2390</v>
      </c>
      <c r="Q960">
        <v>16.998999999999999</v>
      </c>
    </row>
    <row r="961" spans="1:17" x14ac:dyDescent="0.25">
      <c r="A961" s="138">
        <f t="shared" si="21"/>
        <v>958</v>
      </c>
      <c r="B961">
        <v>2395</v>
      </c>
      <c r="C961">
        <v>15.665822341601499</v>
      </c>
      <c r="O961">
        <v>1</v>
      </c>
      <c r="P961">
        <v>2392.5</v>
      </c>
      <c r="Q961">
        <v>16.928999999999998</v>
      </c>
    </row>
    <row r="962" spans="1:17" x14ac:dyDescent="0.25">
      <c r="A962" s="138">
        <f t="shared" si="21"/>
        <v>959</v>
      </c>
      <c r="B962">
        <v>2397.5</v>
      </c>
      <c r="C962">
        <v>15.606313511878</v>
      </c>
      <c r="O962">
        <v>1</v>
      </c>
      <c r="P962">
        <v>2395</v>
      </c>
      <c r="Q962">
        <v>16.859000000000002</v>
      </c>
    </row>
    <row r="963" spans="1:17" x14ac:dyDescent="0.25">
      <c r="A963" s="138">
        <f t="shared" si="21"/>
        <v>960</v>
      </c>
      <c r="B963">
        <v>2400</v>
      </c>
      <c r="C963">
        <v>15.5470423361299</v>
      </c>
      <c r="O963">
        <v>1</v>
      </c>
      <c r="P963">
        <v>2397.5</v>
      </c>
      <c r="Q963">
        <v>16.789000000000001</v>
      </c>
    </row>
    <row r="964" spans="1:17" x14ac:dyDescent="0.25">
      <c r="A964" s="138">
        <f t="shared" si="21"/>
        <v>961</v>
      </c>
      <c r="B964">
        <v>2402.5</v>
      </c>
      <c r="C964">
        <v>15.4880078513022</v>
      </c>
      <c r="O964">
        <v>1</v>
      </c>
      <c r="P964">
        <v>2400</v>
      </c>
      <c r="Q964">
        <v>16.72</v>
      </c>
    </row>
    <row r="965" spans="1:17" x14ac:dyDescent="0.25">
      <c r="A965" s="138">
        <f t="shared" si="21"/>
        <v>962</v>
      </c>
      <c r="B965">
        <v>2405</v>
      </c>
      <c r="C965">
        <v>15.429209097977701</v>
      </c>
      <c r="O965">
        <v>1</v>
      </c>
      <c r="P965">
        <v>2402.5</v>
      </c>
      <c r="Q965">
        <v>16.651</v>
      </c>
    </row>
    <row r="966" spans="1:17" x14ac:dyDescent="0.25">
      <c r="A966" s="138">
        <f t="shared" ref="A966:A1029" si="22">A965+1</f>
        <v>963</v>
      </c>
      <c r="B966">
        <v>2407.5</v>
      </c>
      <c r="C966">
        <v>15.370645120368501</v>
      </c>
      <c r="O966">
        <v>1</v>
      </c>
      <c r="P966">
        <v>2405</v>
      </c>
      <c r="Q966">
        <v>16.581</v>
      </c>
    </row>
    <row r="967" spans="1:17" x14ac:dyDescent="0.25">
      <c r="A967" s="138">
        <f t="shared" si="22"/>
        <v>964</v>
      </c>
      <c r="B967">
        <v>2410</v>
      </c>
      <c r="C967">
        <v>15.3123149663076</v>
      </c>
      <c r="O967">
        <v>1</v>
      </c>
      <c r="P967">
        <v>2407.5</v>
      </c>
      <c r="Q967">
        <v>16.513000000000002</v>
      </c>
    </row>
    <row r="968" spans="1:17" x14ac:dyDescent="0.25">
      <c r="A968" s="138">
        <f t="shared" si="22"/>
        <v>965</v>
      </c>
      <c r="B968">
        <v>2412.5</v>
      </c>
      <c r="C968">
        <v>15.254217687239899</v>
      </c>
      <c r="O968">
        <v>1</v>
      </c>
      <c r="P968">
        <v>2410</v>
      </c>
      <c r="Q968">
        <v>16.443999999999999</v>
      </c>
    </row>
    <row r="969" spans="1:17" x14ac:dyDescent="0.25">
      <c r="A969" s="138">
        <f t="shared" si="22"/>
        <v>966</v>
      </c>
      <c r="B969">
        <v>2415</v>
      </c>
      <c r="C969">
        <v>15.196352338213901</v>
      </c>
      <c r="O969">
        <v>1</v>
      </c>
      <c r="P969">
        <v>2412.5</v>
      </c>
      <c r="Q969">
        <v>16.376000000000001</v>
      </c>
    </row>
    <row r="970" spans="1:17" x14ac:dyDescent="0.25">
      <c r="A970" s="138">
        <f t="shared" si="22"/>
        <v>967</v>
      </c>
      <c r="B970">
        <v>2417.5</v>
      </c>
      <c r="C970">
        <v>15.1387179778724</v>
      </c>
      <c r="O970">
        <v>1</v>
      </c>
      <c r="P970">
        <v>2415</v>
      </c>
      <c r="Q970">
        <v>16.306999999999999</v>
      </c>
    </row>
    <row r="971" spans="1:17" x14ac:dyDescent="0.25">
      <c r="A971" s="138">
        <f t="shared" si="22"/>
        <v>968</v>
      </c>
      <c r="B971">
        <v>2420</v>
      </c>
      <c r="C971">
        <v>15.081313668443901</v>
      </c>
      <c r="O971">
        <v>1</v>
      </c>
      <c r="P971">
        <v>2417.5</v>
      </c>
      <c r="Q971">
        <v>16.239999999999998</v>
      </c>
    </row>
    <row r="972" spans="1:17" x14ac:dyDescent="0.25">
      <c r="A972" s="138">
        <f t="shared" si="22"/>
        <v>969</v>
      </c>
      <c r="B972">
        <v>2422.5</v>
      </c>
      <c r="C972">
        <v>15.024138475734</v>
      </c>
      <c r="O972">
        <v>1</v>
      </c>
      <c r="P972">
        <v>2420</v>
      </c>
      <c r="Q972">
        <v>16.172000000000001</v>
      </c>
    </row>
    <row r="973" spans="1:17" x14ac:dyDescent="0.25">
      <c r="A973" s="138">
        <f t="shared" si="22"/>
        <v>970</v>
      </c>
      <c r="B973">
        <v>2425</v>
      </c>
      <c r="C973">
        <v>14.967191469115599</v>
      </c>
      <c r="O973">
        <v>1</v>
      </c>
      <c r="P973">
        <v>2422.5</v>
      </c>
      <c r="Q973">
        <v>16.103999999999999</v>
      </c>
    </row>
    <row r="974" spans="1:17" x14ac:dyDescent="0.25">
      <c r="A974" s="138">
        <f t="shared" si="22"/>
        <v>971</v>
      </c>
      <c r="B974">
        <v>2427.5</v>
      </c>
      <c r="C974">
        <v>14.9104717215207</v>
      </c>
      <c r="O974">
        <v>1</v>
      </c>
      <c r="P974">
        <v>2425</v>
      </c>
      <c r="Q974">
        <v>16.036999999999999</v>
      </c>
    </row>
    <row r="975" spans="1:17" x14ac:dyDescent="0.25">
      <c r="A975" s="138">
        <f t="shared" si="22"/>
        <v>972</v>
      </c>
      <c r="B975">
        <v>2430</v>
      </c>
      <c r="C975">
        <v>14.8539783094309</v>
      </c>
      <c r="O975">
        <v>1</v>
      </c>
      <c r="P975">
        <v>2427.5</v>
      </c>
      <c r="Q975">
        <v>15.97</v>
      </c>
    </row>
    <row r="976" spans="1:17" x14ac:dyDescent="0.25">
      <c r="A976" s="138">
        <f t="shared" si="22"/>
        <v>973</v>
      </c>
      <c r="B976">
        <v>2432.5</v>
      </c>
      <c r="C976">
        <v>14.797710312868199</v>
      </c>
      <c r="O976">
        <v>1</v>
      </c>
      <c r="P976">
        <v>2430</v>
      </c>
      <c r="Q976">
        <v>15.903</v>
      </c>
    </row>
    <row r="977" spans="1:17" x14ac:dyDescent="0.25">
      <c r="A977" s="138">
        <f t="shared" si="22"/>
        <v>974</v>
      </c>
      <c r="B977">
        <v>2435</v>
      </c>
      <c r="C977">
        <v>14.7416668153859</v>
      </c>
      <c r="O977">
        <v>1</v>
      </c>
      <c r="P977">
        <v>2432.5</v>
      </c>
      <c r="Q977">
        <v>15.837</v>
      </c>
    </row>
    <row r="978" spans="1:17" x14ac:dyDescent="0.25">
      <c r="A978" s="138">
        <f t="shared" si="22"/>
        <v>975</v>
      </c>
      <c r="B978">
        <v>2437.5</v>
      </c>
      <c r="C978">
        <v>14.685846904059501</v>
      </c>
      <c r="O978">
        <v>1</v>
      </c>
      <c r="P978">
        <v>2435</v>
      </c>
      <c r="Q978">
        <v>15.77</v>
      </c>
    </row>
    <row r="979" spans="1:17" x14ac:dyDescent="0.25">
      <c r="A979" s="138">
        <f t="shared" si="22"/>
        <v>976</v>
      </c>
      <c r="B979">
        <v>2440</v>
      </c>
      <c r="C979">
        <v>14.6302496694772</v>
      </c>
      <c r="O979">
        <v>1</v>
      </c>
      <c r="P979">
        <v>2437.5</v>
      </c>
      <c r="Q979">
        <v>15.704000000000001</v>
      </c>
    </row>
    <row r="980" spans="1:17" x14ac:dyDescent="0.25">
      <c r="A980" s="138">
        <f t="shared" si="22"/>
        <v>977</v>
      </c>
      <c r="B980">
        <v>2442.5</v>
      </c>
      <c r="C980">
        <v>14.574874205730501</v>
      </c>
      <c r="O980">
        <v>1</v>
      </c>
      <c r="P980">
        <v>2440</v>
      </c>
      <c r="Q980">
        <v>15.638999999999999</v>
      </c>
    </row>
    <row r="981" spans="1:17" x14ac:dyDescent="0.25">
      <c r="A981" s="138">
        <f t="shared" si="22"/>
        <v>978</v>
      </c>
      <c r="B981">
        <v>2445</v>
      </c>
      <c r="C981">
        <v>14.519719610405</v>
      </c>
      <c r="O981">
        <v>1</v>
      </c>
      <c r="P981">
        <v>2442.5</v>
      </c>
      <c r="Q981">
        <v>15.573</v>
      </c>
    </row>
    <row r="982" spans="1:17" x14ac:dyDescent="0.25">
      <c r="A982" s="138">
        <f t="shared" si="22"/>
        <v>979</v>
      </c>
      <c r="B982">
        <v>2447.5</v>
      </c>
      <c r="C982">
        <v>14.4647849845708</v>
      </c>
      <c r="O982">
        <v>1</v>
      </c>
      <c r="P982">
        <v>2445</v>
      </c>
      <c r="Q982">
        <v>15.507</v>
      </c>
    </row>
    <row r="983" spans="1:17" x14ac:dyDescent="0.25">
      <c r="A983" s="138">
        <f t="shared" si="22"/>
        <v>980</v>
      </c>
      <c r="B983">
        <v>2450</v>
      </c>
      <c r="C983">
        <v>14.4100694327732</v>
      </c>
      <c r="O983">
        <v>1</v>
      </c>
      <c r="P983">
        <v>2447.5</v>
      </c>
      <c r="Q983">
        <v>15.442</v>
      </c>
    </row>
    <row r="984" spans="1:17" x14ac:dyDescent="0.25">
      <c r="A984" s="138">
        <f t="shared" si="22"/>
        <v>981</v>
      </c>
      <c r="B984">
        <v>2452.5</v>
      </c>
      <c r="C984">
        <v>14.355572063022899</v>
      </c>
      <c r="O984">
        <v>1</v>
      </c>
      <c r="P984">
        <v>2450</v>
      </c>
      <c r="Q984">
        <v>15.377000000000001</v>
      </c>
    </row>
    <row r="985" spans="1:17" x14ac:dyDescent="0.25">
      <c r="A985" s="138">
        <f t="shared" si="22"/>
        <v>982</v>
      </c>
      <c r="B985">
        <v>2455</v>
      </c>
      <c r="C985">
        <v>14.3012919867869</v>
      </c>
      <c r="O985">
        <v>1</v>
      </c>
      <c r="P985">
        <v>2452.5</v>
      </c>
      <c r="Q985">
        <v>15.313000000000001</v>
      </c>
    </row>
    <row r="986" spans="1:17" x14ac:dyDescent="0.25">
      <c r="A986" s="138">
        <f t="shared" si="22"/>
        <v>983</v>
      </c>
      <c r="B986">
        <v>2457.5</v>
      </c>
      <c r="C986">
        <v>14.2472283189782</v>
      </c>
      <c r="O986">
        <v>1</v>
      </c>
      <c r="P986">
        <v>2455</v>
      </c>
      <c r="Q986">
        <v>15.247999999999999</v>
      </c>
    </row>
    <row r="987" spans="1:17" x14ac:dyDescent="0.25">
      <c r="A987" s="138">
        <f t="shared" si="22"/>
        <v>984</v>
      </c>
      <c r="B987">
        <v>2460</v>
      </c>
      <c r="C987">
        <v>14.193380177946899</v>
      </c>
      <c r="O987">
        <v>1</v>
      </c>
      <c r="P987">
        <v>2457.5</v>
      </c>
      <c r="Q987">
        <v>15.183999999999999</v>
      </c>
    </row>
    <row r="988" spans="1:17" x14ac:dyDescent="0.25">
      <c r="A988" s="138">
        <f t="shared" si="22"/>
        <v>985</v>
      </c>
      <c r="B988">
        <v>2462.5</v>
      </c>
      <c r="C988">
        <v>14.139746685469801</v>
      </c>
      <c r="O988">
        <v>1</v>
      </c>
      <c r="P988">
        <v>2460</v>
      </c>
      <c r="Q988">
        <v>15.12</v>
      </c>
    </row>
    <row r="989" spans="1:17" x14ac:dyDescent="0.25">
      <c r="A989" s="138">
        <f t="shared" si="22"/>
        <v>986</v>
      </c>
      <c r="B989">
        <v>2465</v>
      </c>
      <c r="C989">
        <v>14.0863269667416</v>
      </c>
      <c r="O989">
        <v>1</v>
      </c>
      <c r="P989">
        <v>2462.5</v>
      </c>
      <c r="Q989">
        <v>15.055999999999999</v>
      </c>
    </row>
    <row r="990" spans="1:17" x14ac:dyDescent="0.25">
      <c r="A990" s="138">
        <f t="shared" si="22"/>
        <v>987</v>
      </c>
      <c r="B990">
        <v>2467.5</v>
      </c>
      <c r="C990">
        <v>14.0331201503641</v>
      </c>
      <c r="O990">
        <v>1</v>
      </c>
      <c r="P990">
        <v>2465</v>
      </c>
      <c r="Q990">
        <v>14.992000000000001</v>
      </c>
    </row>
    <row r="991" spans="1:17" x14ac:dyDescent="0.25">
      <c r="A991" s="138">
        <f t="shared" si="22"/>
        <v>988</v>
      </c>
      <c r="B991">
        <v>2470</v>
      </c>
      <c r="C991">
        <v>13.980125368337299</v>
      </c>
      <c r="O991">
        <v>1</v>
      </c>
      <c r="P991">
        <v>2467.5</v>
      </c>
      <c r="Q991">
        <v>14.929</v>
      </c>
    </row>
    <row r="992" spans="1:17" x14ac:dyDescent="0.25">
      <c r="A992" s="138">
        <f t="shared" si="22"/>
        <v>989</v>
      </c>
      <c r="B992">
        <v>2472.5</v>
      </c>
      <c r="C992">
        <v>13.927341756049</v>
      </c>
      <c r="O992">
        <v>1</v>
      </c>
      <c r="P992">
        <v>2470</v>
      </c>
      <c r="Q992">
        <v>14.865</v>
      </c>
    </row>
    <row r="993" spans="1:17" x14ac:dyDescent="0.25">
      <c r="A993" s="138">
        <f t="shared" si="22"/>
        <v>990</v>
      </c>
      <c r="B993">
        <v>2475</v>
      </c>
      <c r="C993">
        <v>13.874768452265499</v>
      </c>
      <c r="O993">
        <v>1</v>
      </c>
      <c r="P993">
        <v>2472.5</v>
      </c>
      <c r="Q993">
        <v>14.802</v>
      </c>
    </row>
    <row r="994" spans="1:17" x14ac:dyDescent="0.25">
      <c r="A994" s="138">
        <f t="shared" si="22"/>
        <v>991</v>
      </c>
      <c r="B994">
        <v>2477.5</v>
      </c>
      <c r="C994">
        <v>13.822404599121001</v>
      </c>
      <c r="O994">
        <v>1</v>
      </c>
      <c r="P994">
        <v>2475</v>
      </c>
      <c r="Q994">
        <v>14.74</v>
      </c>
    </row>
    <row r="995" spans="1:17" x14ac:dyDescent="0.25">
      <c r="A995" s="138">
        <f t="shared" si="22"/>
        <v>992</v>
      </c>
      <c r="B995">
        <v>2480</v>
      </c>
      <c r="C995">
        <v>13.770249342108601</v>
      </c>
      <c r="O995">
        <v>1</v>
      </c>
      <c r="P995">
        <v>2477.5</v>
      </c>
      <c r="Q995">
        <v>14.677</v>
      </c>
    </row>
    <row r="996" spans="1:17" x14ac:dyDescent="0.25">
      <c r="A996" s="138">
        <f t="shared" si="22"/>
        <v>993</v>
      </c>
      <c r="B996">
        <v>2482.5</v>
      </c>
      <c r="C996">
        <v>13.718301830069599</v>
      </c>
      <c r="O996">
        <v>1</v>
      </c>
      <c r="P996">
        <v>2480</v>
      </c>
      <c r="Q996">
        <v>14.615</v>
      </c>
    </row>
    <row r="997" spans="1:17" x14ac:dyDescent="0.25">
      <c r="A997" s="138">
        <f t="shared" si="22"/>
        <v>994</v>
      </c>
      <c r="B997">
        <v>2485</v>
      </c>
      <c r="C997">
        <v>13.6665612151841</v>
      </c>
      <c r="O997">
        <v>1</v>
      </c>
      <c r="P997">
        <v>2482.5</v>
      </c>
      <c r="Q997">
        <v>14.553000000000001</v>
      </c>
    </row>
    <row r="998" spans="1:17" x14ac:dyDescent="0.25">
      <c r="A998" s="138">
        <f t="shared" si="22"/>
        <v>995</v>
      </c>
      <c r="B998">
        <v>2487.5</v>
      </c>
      <c r="C998">
        <v>13.615026652960699</v>
      </c>
      <c r="O998">
        <v>1</v>
      </c>
      <c r="P998">
        <v>2485</v>
      </c>
      <c r="Q998">
        <v>14.491</v>
      </c>
    </row>
    <row r="999" spans="1:17" x14ac:dyDescent="0.25">
      <c r="A999" s="138">
        <f t="shared" si="22"/>
        <v>996</v>
      </c>
      <c r="B999">
        <v>2490</v>
      </c>
      <c r="C999">
        <v>13.563697302226601</v>
      </c>
      <c r="O999">
        <v>1</v>
      </c>
      <c r="P999">
        <v>2487.5</v>
      </c>
      <c r="Q999">
        <v>14.429</v>
      </c>
    </row>
    <row r="1000" spans="1:17" x14ac:dyDescent="0.25">
      <c r="A1000" s="138">
        <f t="shared" si="22"/>
        <v>997</v>
      </c>
      <c r="B1000">
        <v>2492.5</v>
      </c>
      <c r="C1000">
        <v>13.5125723251177</v>
      </c>
      <c r="O1000">
        <v>1</v>
      </c>
      <c r="P1000">
        <v>2490</v>
      </c>
      <c r="Q1000">
        <v>14.367000000000001</v>
      </c>
    </row>
    <row r="1001" spans="1:17" x14ac:dyDescent="0.25">
      <c r="A1001" s="138">
        <f t="shared" si="22"/>
        <v>998</v>
      </c>
      <c r="B1001">
        <v>2495</v>
      </c>
      <c r="C1001">
        <v>13.461650887068499</v>
      </c>
      <c r="O1001">
        <v>1</v>
      </c>
      <c r="P1001">
        <v>2492.5</v>
      </c>
      <c r="Q1001">
        <v>14.305999999999999</v>
      </c>
    </row>
    <row r="1002" spans="1:17" x14ac:dyDescent="0.25">
      <c r="A1002" s="138">
        <f t="shared" si="22"/>
        <v>999</v>
      </c>
      <c r="B1002">
        <v>2497.5</v>
      </c>
      <c r="C1002">
        <v>13.4109321568019</v>
      </c>
      <c r="O1002">
        <v>1</v>
      </c>
      <c r="P1002">
        <v>2495</v>
      </c>
      <c r="Q1002">
        <v>14.244999999999999</v>
      </c>
    </row>
    <row r="1003" spans="1:17" x14ac:dyDescent="0.25">
      <c r="A1003" s="138">
        <f t="shared" si="22"/>
        <v>1000</v>
      </c>
      <c r="B1003">
        <v>2500</v>
      </c>
      <c r="C1003">
        <v>13.3604153063193</v>
      </c>
      <c r="O1003">
        <v>1</v>
      </c>
      <c r="P1003">
        <v>2497.5</v>
      </c>
      <c r="Q1003">
        <v>14.183999999999999</v>
      </c>
    </row>
    <row r="1004" spans="1:17" x14ac:dyDescent="0.25">
      <c r="A1004" s="138">
        <f t="shared" si="22"/>
        <v>1001</v>
      </c>
      <c r="B1004">
        <v>2502.5</v>
      </c>
      <c r="C1004">
        <v>13.3100995108906</v>
      </c>
      <c r="O1004">
        <v>1</v>
      </c>
      <c r="P1004">
        <v>2500</v>
      </c>
      <c r="Q1004">
        <v>14.124000000000001</v>
      </c>
    </row>
    <row r="1005" spans="1:17" x14ac:dyDescent="0.25">
      <c r="A1005" s="138">
        <f t="shared" si="22"/>
        <v>1002</v>
      </c>
      <c r="B1005">
        <v>2505</v>
      </c>
      <c r="C1005">
        <v>13.2599839490439</v>
      </c>
      <c r="O1005">
        <v>1</v>
      </c>
      <c r="P1005">
        <v>2502.5</v>
      </c>
      <c r="Q1005">
        <v>14.063000000000001</v>
      </c>
    </row>
    <row r="1006" spans="1:17" x14ac:dyDescent="0.25">
      <c r="A1006" s="138">
        <f t="shared" si="22"/>
        <v>1003</v>
      </c>
      <c r="B1006">
        <v>2507.5</v>
      </c>
      <c r="C1006">
        <v>13.210067802555301</v>
      </c>
      <c r="O1006">
        <v>1</v>
      </c>
      <c r="P1006">
        <v>2505</v>
      </c>
      <c r="Q1006">
        <v>14.003</v>
      </c>
    </row>
    <row r="1007" spans="1:17" x14ac:dyDescent="0.25">
      <c r="A1007" s="138">
        <f t="shared" si="22"/>
        <v>1004</v>
      </c>
      <c r="B1007">
        <v>2510</v>
      </c>
      <c r="C1007">
        <v>13.1603502564392</v>
      </c>
      <c r="O1007">
        <v>1</v>
      </c>
      <c r="P1007">
        <v>2507.5</v>
      </c>
      <c r="Q1007">
        <v>13.943</v>
      </c>
    </row>
    <row r="1008" spans="1:17" x14ac:dyDescent="0.25">
      <c r="A1008" s="138">
        <f t="shared" si="22"/>
        <v>1005</v>
      </c>
      <c r="B1008">
        <v>2512.5</v>
      </c>
      <c r="C1008">
        <v>13.1108304989377</v>
      </c>
      <c r="O1008">
        <v>1</v>
      </c>
      <c r="P1008">
        <v>2510</v>
      </c>
      <c r="Q1008">
        <v>13.882999999999999</v>
      </c>
    </row>
    <row r="1009" spans="1:17" x14ac:dyDescent="0.25">
      <c r="A1009" s="138">
        <f t="shared" si="22"/>
        <v>1006</v>
      </c>
      <c r="B1009">
        <v>2515</v>
      </c>
      <c r="C1009">
        <v>13.061507721510599</v>
      </c>
      <c r="O1009">
        <v>1</v>
      </c>
      <c r="P1009">
        <v>2512.5</v>
      </c>
      <c r="Q1009">
        <v>13.824</v>
      </c>
    </row>
    <row r="1010" spans="1:17" x14ac:dyDescent="0.25">
      <c r="A1010" s="138">
        <f t="shared" si="22"/>
        <v>1007</v>
      </c>
      <c r="B1010">
        <v>2517.5</v>
      </c>
      <c r="C1010">
        <v>13.0123811188252</v>
      </c>
      <c r="O1010">
        <v>1</v>
      </c>
      <c r="P1010">
        <v>2515</v>
      </c>
      <c r="Q1010">
        <v>13.763999999999999</v>
      </c>
    </row>
    <row r="1011" spans="1:17" x14ac:dyDescent="0.25">
      <c r="A1011" s="138">
        <f t="shared" si="22"/>
        <v>1008</v>
      </c>
      <c r="B1011">
        <v>2520</v>
      </c>
      <c r="C1011">
        <v>12.9634498887464</v>
      </c>
      <c r="O1011">
        <v>1</v>
      </c>
      <c r="P1011">
        <v>2517.5</v>
      </c>
      <c r="Q1011">
        <v>13.705</v>
      </c>
    </row>
    <row r="1012" spans="1:17" x14ac:dyDescent="0.25">
      <c r="A1012" s="138">
        <f t="shared" si="22"/>
        <v>1009</v>
      </c>
      <c r="B1012">
        <v>2522.5</v>
      </c>
      <c r="C1012">
        <v>12.914713232325999</v>
      </c>
      <c r="O1012">
        <v>1</v>
      </c>
      <c r="P1012">
        <v>2520</v>
      </c>
      <c r="Q1012">
        <v>13.646000000000001</v>
      </c>
    </row>
    <row r="1013" spans="1:17" x14ac:dyDescent="0.25">
      <c r="A1013" s="138">
        <f t="shared" si="22"/>
        <v>1010</v>
      </c>
      <c r="B1013">
        <v>2525</v>
      </c>
      <c r="C1013">
        <v>12.866170353793001</v>
      </c>
      <c r="O1013">
        <v>1</v>
      </c>
      <c r="P1013">
        <v>2522.5</v>
      </c>
      <c r="Q1013">
        <v>13.587</v>
      </c>
    </row>
    <row r="1014" spans="1:17" x14ac:dyDescent="0.25">
      <c r="A1014" s="138">
        <f t="shared" si="22"/>
        <v>1011</v>
      </c>
      <c r="B1014">
        <v>2527.5</v>
      </c>
      <c r="C1014">
        <v>12.817820460542899</v>
      </c>
      <c r="O1014">
        <v>1</v>
      </c>
      <c r="P1014">
        <v>2525</v>
      </c>
      <c r="Q1014">
        <v>13.529</v>
      </c>
    </row>
    <row r="1015" spans="1:17" x14ac:dyDescent="0.25">
      <c r="A1015" s="138">
        <f t="shared" si="22"/>
        <v>1012</v>
      </c>
      <c r="B1015">
        <v>2530</v>
      </c>
      <c r="C1015">
        <v>12.769662763127901</v>
      </c>
      <c r="O1015">
        <v>1</v>
      </c>
      <c r="P1015">
        <v>2527.5</v>
      </c>
      <c r="Q1015">
        <v>13.47</v>
      </c>
    </row>
    <row r="1016" spans="1:17" x14ac:dyDescent="0.25">
      <c r="A1016" s="138">
        <f t="shared" si="22"/>
        <v>1013</v>
      </c>
      <c r="B1016">
        <v>2532.5</v>
      </c>
      <c r="C1016">
        <v>12.7216964752465</v>
      </c>
      <c r="O1016">
        <v>1</v>
      </c>
      <c r="P1016">
        <v>2530</v>
      </c>
      <c r="Q1016">
        <v>13.412000000000001</v>
      </c>
    </row>
    <row r="1017" spans="1:17" x14ac:dyDescent="0.25">
      <c r="A1017" s="138">
        <f t="shared" si="22"/>
        <v>1014</v>
      </c>
      <c r="B1017">
        <v>2535</v>
      </c>
      <c r="C1017">
        <v>12.673920813733201</v>
      </c>
      <c r="O1017">
        <v>1</v>
      </c>
      <c r="P1017">
        <v>2532.5</v>
      </c>
      <c r="Q1017">
        <v>13.353999999999999</v>
      </c>
    </row>
    <row r="1018" spans="1:17" x14ac:dyDescent="0.25">
      <c r="A1018" s="138">
        <f t="shared" si="22"/>
        <v>1015</v>
      </c>
      <c r="B1018">
        <v>2537.5</v>
      </c>
      <c r="C1018">
        <v>12.6263349985486</v>
      </c>
      <c r="O1018">
        <v>1</v>
      </c>
      <c r="P1018">
        <v>2535</v>
      </c>
      <c r="Q1018">
        <v>13.295999999999999</v>
      </c>
    </row>
    <row r="1019" spans="1:17" x14ac:dyDescent="0.25">
      <c r="A1019" s="138">
        <f t="shared" si="22"/>
        <v>1016</v>
      </c>
      <c r="B1019">
        <v>2540</v>
      </c>
      <c r="C1019">
        <v>12.5789382527686</v>
      </c>
      <c r="O1019">
        <v>1</v>
      </c>
      <c r="P1019">
        <v>2537.5</v>
      </c>
      <c r="Q1019">
        <v>13.239000000000001</v>
      </c>
    </row>
    <row r="1020" spans="1:17" x14ac:dyDescent="0.25">
      <c r="A1020" s="138">
        <f t="shared" si="22"/>
        <v>1017</v>
      </c>
      <c r="B1020">
        <v>2542.5</v>
      </c>
      <c r="C1020">
        <v>12.5317298025748</v>
      </c>
      <c r="O1020">
        <v>1</v>
      </c>
      <c r="P1020">
        <v>2540</v>
      </c>
      <c r="Q1020">
        <v>13.182</v>
      </c>
    </row>
    <row r="1021" spans="1:17" x14ac:dyDescent="0.25">
      <c r="A1021" s="138">
        <f t="shared" si="22"/>
        <v>1018</v>
      </c>
      <c r="B1021">
        <v>2545</v>
      </c>
      <c r="C1021">
        <v>12.4847088772435</v>
      </c>
      <c r="O1021">
        <v>1</v>
      </c>
      <c r="P1021">
        <v>2542.5</v>
      </c>
      <c r="Q1021">
        <v>13.124000000000001</v>
      </c>
    </row>
    <row r="1022" spans="1:17" x14ac:dyDescent="0.25">
      <c r="A1022" s="138">
        <f t="shared" si="22"/>
        <v>1019</v>
      </c>
      <c r="B1022">
        <v>2547.5</v>
      </c>
      <c r="C1022">
        <v>12.437874709136301</v>
      </c>
      <c r="O1022">
        <v>1</v>
      </c>
      <c r="P1022">
        <v>2545</v>
      </c>
      <c r="Q1022">
        <v>13.067</v>
      </c>
    </row>
    <row r="1023" spans="1:17" x14ac:dyDescent="0.25">
      <c r="A1023" s="138">
        <f t="shared" si="22"/>
        <v>1020</v>
      </c>
      <c r="B1023">
        <v>2550</v>
      </c>
      <c r="C1023">
        <v>12.3912265336893</v>
      </c>
      <c r="O1023">
        <v>1</v>
      </c>
      <c r="P1023">
        <v>2547.5</v>
      </c>
      <c r="Q1023">
        <v>13.010999999999999</v>
      </c>
    </row>
    <row r="1024" spans="1:17" x14ac:dyDescent="0.25">
      <c r="A1024" s="138">
        <f t="shared" si="22"/>
        <v>1021</v>
      </c>
      <c r="B1024">
        <v>2552.5</v>
      </c>
      <c r="C1024">
        <v>12.344763589402801</v>
      </c>
      <c r="O1024">
        <v>1</v>
      </c>
      <c r="P1024">
        <v>2550</v>
      </c>
      <c r="Q1024">
        <v>12.954000000000001</v>
      </c>
    </row>
    <row r="1025" spans="1:17" x14ac:dyDescent="0.25">
      <c r="A1025" s="138">
        <f t="shared" si="22"/>
        <v>1022</v>
      </c>
      <c r="B1025">
        <v>2555</v>
      </c>
      <c r="C1025">
        <v>12.2984851178315</v>
      </c>
      <c r="O1025">
        <v>1</v>
      </c>
      <c r="P1025">
        <v>2552.5</v>
      </c>
      <c r="Q1025">
        <v>12.898</v>
      </c>
    </row>
    <row r="1026" spans="1:17" x14ac:dyDescent="0.25">
      <c r="A1026" s="138">
        <f t="shared" si="22"/>
        <v>1023</v>
      </c>
      <c r="B1026">
        <v>2557.5</v>
      </c>
      <c r="C1026">
        <v>12.2523903635739</v>
      </c>
      <c r="O1026">
        <v>1</v>
      </c>
      <c r="P1026">
        <v>2555</v>
      </c>
      <c r="Q1026">
        <v>12.842000000000001</v>
      </c>
    </row>
    <row r="1027" spans="1:17" x14ac:dyDescent="0.25">
      <c r="A1027" s="138">
        <f t="shared" si="22"/>
        <v>1024</v>
      </c>
      <c r="B1027">
        <v>2560</v>
      </c>
      <c r="C1027">
        <v>12.206478574262</v>
      </c>
      <c r="O1027">
        <v>1</v>
      </c>
      <c r="P1027">
        <v>2557.5</v>
      </c>
      <c r="Q1027">
        <v>12.786</v>
      </c>
    </row>
    <row r="1028" spans="1:17" x14ac:dyDescent="0.25">
      <c r="A1028" s="138">
        <f t="shared" si="22"/>
        <v>1025</v>
      </c>
      <c r="B1028">
        <v>2562.5</v>
      </c>
      <c r="C1028">
        <v>12.160749000551499</v>
      </c>
      <c r="O1028">
        <v>1</v>
      </c>
      <c r="P1028">
        <v>2560</v>
      </c>
      <c r="Q1028">
        <v>12.73</v>
      </c>
    </row>
    <row r="1029" spans="1:17" x14ac:dyDescent="0.25">
      <c r="A1029" s="138">
        <f t="shared" si="22"/>
        <v>1026</v>
      </c>
      <c r="B1029">
        <v>2565</v>
      </c>
      <c r="C1029">
        <v>12.1152008961108</v>
      </c>
      <c r="O1029">
        <v>1</v>
      </c>
      <c r="P1029">
        <v>2562.5</v>
      </c>
      <c r="Q1029">
        <v>12.673999999999999</v>
      </c>
    </row>
    <row r="1030" spans="1:17" x14ac:dyDescent="0.25">
      <c r="A1030" s="138">
        <f t="shared" ref="A1030:A1093" si="23">A1029+1</f>
        <v>1027</v>
      </c>
      <c r="B1030">
        <v>2567.5</v>
      </c>
      <c r="C1030">
        <v>12.0698335176117</v>
      </c>
      <c r="O1030">
        <v>1</v>
      </c>
      <c r="P1030">
        <v>2565</v>
      </c>
      <c r="Q1030">
        <v>12.619</v>
      </c>
    </row>
    <row r="1031" spans="1:17" x14ac:dyDescent="0.25">
      <c r="A1031" s="138">
        <f t="shared" si="23"/>
        <v>1028</v>
      </c>
      <c r="B1031">
        <v>2570</v>
      </c>
      <c r="C1031">
        <v>12.0246461247184</v>
      </c>
      <c r="O1031">
        <v>1</v>
      </c>
      <c r="P1031">
        <v>2567.5</v>
      </c>
      <c r="Q1031">
        <v>12.564</v>
      </c>
    </row>
    <row r="1032" spans="1:17" x14ac:dyDescent="0.25">
      <c r="A1032" s="138">
        <f t="shared" si="23"/>
        <v>1029</v>
      </c>
      <c r="B1032">
        <v>2572.5</v>
      </c>
      <c r="C1032">
        <v>11.9796379800776</v>
      </c>
      <c r="O1032">
        <v>1</v>
      </c>
      <c r="P1032">
        <v>2570</v>
      </c>
      <c r="Q1032">
        <v>12.509</v>
      </c>
    </row>
    <row r="1033" spans="1:17" x14ac:dyDescent="0.25">
      <c r="A1033" s="138">
        <f t="shared" si="23"/>
        <v>1030</v>
      </c>
      <c r="B1033">
        <v>2575</v>
      </c>
      <c r="C1033">
        <v>11.9348083493082</v>
      </c>
      <c r="O1033">
        <v>1</v>
      </c>
      <c r="P1033">
        <v>2572.5</v>
      </c>
      <c r="Q1033">
        <v>12.454000000000001</v>
      </c>
    </row>
    <row r="1034" spans="1:17" x14ac:dyDescent="0.25">
      <c r="A1034" s="138">
        <f t="shared" si="23"/>
        <v>1031</v>
      </c>
      <c r="B1034">
        <v>2577.5</v>
      </c>
      <c r="C1034">
        <v>11.8901565009911</v>
      </c>
      <c r="O1034">
        <v>1</v>
      </c>
      <c r="P1034">
        <v>2575</v>
      </c>
      <c r="Q1034">
        <v>12.4</v>
      </c>
    </row>
    <row r="1035" spans="1:17" x14ac:dyDescent="0.25">
      <c r="A1035" s="138">
        <f t="shared" si="23"/>
        <v>1032</v>
      </c>
      <c r="B1035">
        <v>2580</v>
      </c>
      <c r="C1035">
        <v>11.845681706659001</v>
      </c>
      <c r="O1035">
        <v>1</v>
      </c>
      <c r="P1035">
        <v>2577.5</v>
      </c>
      <c r="Q1035">
        <v>12.345000000000001</v>
      </c>
    </row>
    <row r="1036" spans="1:17" x14ac:dyDescent="0.25">
      <c r="A1036" s="138">
        <f t="shared" si="23"/>
        <v>1033</v>
      </c>
      <c r="B1036">
        <v>2582.5</v>
      </c>
      <c r="C1036">
        <v>11.801383240786301</v>
      </c>
      <c r="O1036">
        <v>1</v>
      </c>
      <c r="P1036">
        <v>2580</v>
      </c>
      <c r="Q1036">
        <v>12.291</v>
      </c>
    </row>
    <row r="1037" spans="1:17" x14ac:dyDescent="0.25">
      <c r="A1037" s="138">
        <f t="shared" si="23"/>
        <v>1034</v>
      </c>
      <c r="B1037">
        <v>2585</v>
      </c>
      <c r="C1037">
        <v>11.757260380778501</v>
      </c>
      <c r="O1037">
        <v>1</v>
      </c>
      <c r="P1037">
        <v>2582.5</v>
      </c>
      <c r="Q1037">
        <v>12.237</v>
      </c>
    </row>
    <row r="1038" spans="1:17" x14ac:dyDescent="0.25">
      <c r="A1038" s="138">
        <f t="shared" si="23"/>
        <v>1035</v>
      </c>
      <c r="B1038">
        <v>2587.5</v>
      </c>
      <c r="C1038">
        <v>11.713312406962601</v>
      </c>
      <c r="O1038">
        <v>1</v>
      </c>
      <c r="P1038">
        <v>2585</v>
      </c>
      <c r="Q1038">
        <v>12.183</v>
      </c>
    </row>
    <row r="1039" spans="1:17" x14ac:dyDescent="0.25">
      <c r="A1039" s="138">
        <f t="shared" si="23"/>
        <v>1036</v>
      </c>
      <c r="B1039">
        <v>2590</v>
      </c>
      <c r="C1039">
        <v>11.6695386025762</v>
      </c>
      <c r="O1039">
        <v>1</v>
      </c>
      <c r="P1039">
        <v>2587.5</v>
      </c>
      <c r="Q1039">
        <v>12.13</v>
      </c>
    </row>
    <row r="1040" spans="1:17" x14ac:dyDescent="0.25">
      <c r="A1040" s="138">
        <f t="shared" si="23"/>
        <v>1037</v>
      </c>
      <c r="B1040">
        <v>2592.5</v>
      </c>
      <c r="C1040">
        <v>11.6259382537582</v>
      </c>
      <c r="O1040">
        <v>1</v>
      </c>
      <c r="P1040">
        <v>2590</v>
      </c>
      <c r="Q1040">
        <v>12.076000000000001</v>
      </c>
    </row>
    <row r="1041" spans="1:17" x14ac:dyDescent="0.25">
      <c r="A1041" s="138">
        <f t="shared" si="23"/>
        <v>1038</v>
      </c>
      <c r="B1041">
        <v>2595</v>
      </c>
      <c r="C1041">
        <v>11.582510649537699</v>
      </c>
      <c r="O1041">
        <v>1</v>
      </c>
      <c r="P1041">
        <v>2592.5</v>
      </c>
      <c r="Q1041">
        <v>12.023</v>
      </c>
    </row>
    <row r="1042" spans="1:17" x14ac:dyDescent="0.25">
      <c r="A1042" s="138">
        <f t="shared" si="23"/>
        <v>1039</v>
      </c>
      <c r="B1042">
        <v>2597.5</v>
      </c>
      <c r="C1042">
        <v>11.539255081824599</v>
      </c>
      <c r="O1042">
        <v>1</v>
      </c>
      <c r="P1042">
        <v>2595</v>
      </c>
      <c r="Q1042">
        <v>11.97</v>
      </c>
    </row>
    <row r="1043" spans="1:17" x14ac:dyDescent="0.25">
      <c r="A1043" s="138">
        <f t="shared" si="23"/>
        <v>1040</v>
      </c>
      <c r="B1043">
        <v>2600</v>
      </c>
      <c r="C1043">
        <v>11.4961708453989</v>
      </c>
      <c r="O1043">
        <v>1</v>
      </c>
      <c r="P1043">
        <v>2597.5</v>
      </c>
      <c r="Q1043">
        <v>11.917</v>
      </c>
    </row>
    <row r="1044" spans="1:17" x14ac:dyDescent="0.25">
      <c r="A1044" s="138">
        <f t="shared" si="23"/>
        <v>1041</v>
      </c>
      <c r="B1044">
        <v>2602.5</v>
      </c>
      <c r="C1044">
        <v>11.4532572379011</v>
      </c>
      <c r="O1044">
        <v>1</v>
      </c>
      <c r="P1044">
        <v>2600</v>
      </c>
      <c r="Q1044">
        <v>11.865</v>
      </c>
    </row>
    <row r="1045" spans="1:17" x14ac:dyDescent="0.25">
      <c r="A1045" s="138">
        <f t="shared" si="23"/>
        <v>1042</v>
      </c>
      <c r="B1045">
        <v>2605</v>
      </c>
      <c r="C1045">
        <v>11.410513559821499</v>
      </c>
      <c r="O1045">
        <v>1</v>
      </c>
      <c r="P1045">
        <v>2602.5</v>
      </c>
      <c r="Q1045">
        <v>11.811999999999999</v>
      </c>
    </row>
    <row r="1046" spans="1:17" x14ac:dyDescent="0.25">
      <c r="A1046" s="138">
        <f t="shared" si="23"/>
        <v>1043</v>
      </c>
      <c r="B1046">
        <v>2607.5</v>
      </c>
      <c r="C1046">
        <v>11.3679391144905</v>
      </c>
      <c r="O1046">
        <v>1</v>
      </c>
      <c r="P1046">
        <v>2605</v>
      </c>
      <c r="Q1046">
        <v>11.76</v>
      </c>
    </row>
    <row r="1047" spans="1:17" x14ac:dyDescent="0.25">
      <c r="A1047" s="138">
        <f t="shared" si="23"/>
        <v>1044</v>
      </c>
      <c r="B1047">
        <v>2610</v>
      </c>
      <c r="C1047">
        <v>11.3255332080684</v>
      </c>
      <c r="O1047">
        <v>1</v>
      </c>
      <c r="P1047">
        <v>2607.5</v>
      </c>
      <c r="Q1047">
        <v>11.708</v>
      </c>
    </row>
    <row r="1048" spans="1:17" x14ac:dyDescent="0.25">
      <c r="A1048" s="138">
        <f t="shared" si="23"/>
        <v>1045</v>
      </c>
      <c r="B1048">
        <v>2612.5</v>
      </c>
      <c r="C1048">
        <v>11.283295149535199</v>
      </c>
      <c r="O1048">
        <v>1</v>
      </c>
      <c r="P1048">
        <v>2610</v>
      </c>
      <c r="Q1048">
        <v>11.656000000000001</v>
      </c>
    </row>
    <row r="1049" spans="1:17" x14ac:dyDescent="0.25">
      <c r="A1049" s="138">
        <f t="shared" si="23"/>
        <v>1046</v>
      </c>
      <c r="B1049">
        <v>2615</v>
      </c>
      <c r="C1049">
        <v>11.2412242506804</v>
      </c>
      <c r="O1049">
        <v>1</v>
      </c>
      <c r="P1049">
        <v>2612.5</v>
      </c>
      <c r="Q1049">
        <v>11.605</v>
      </c>
    </row>
    <row r="1050" spans="1:17" x14ac:dyDescent="0.25">
      <c r="A1050" s="138">
        <f t="shared" si="23"/>
        <v>1047</v>
      </c>
      <c r="B1050">
        <v>2617.5</v>
      </c>
      <c r="C1050">
        <v>11.1993198260935</v>
      </c>
      <c r="O1050">
        <v>1</v>
      </c>
      <c r="P1050">
        <v>2615</v>
      </c>
      <c r="Q1050">
        <v>11.553000000000001</v>
      </c>
    </row>
    <row r="1051" spans="1:17" x14ac:dyDescent="0.25">
      <c r="A1051" s="138">
        <f t="shared" si="23"/>
        <v>1048</v>
      </c>
      <c r="B1051">
        <v>2620</v>
      </c>
      <c r="C1051">
        <v>11.157581193153399</v>
      </c>
      <c r="O1051">
        <v>1</v>
      </c>
      <c r="P1051">
        <v>2617.5</v>
      </c>
      <c r="Q1051">
        <v>11.502000000000001</v>
      </c>
    </row>
    <row r="1052" spans="1:17" x14ac:dyDescent="0.25">
      <c r="A1052" s="138">
        <f t="shared" si="23"/>
        <v>1049</v>
      </c>
      <c r="B1052">
        <v>2622.5</v>
      </c>
      <c r="C1052">
        <v>11.116007672018499</v>
      </c>
      <c r="O1052">
        <v>1</v>
      </c>
      <c r="P1052">
        <v>2620</v>
      </c>
      <c r="Q1052">
        <v>11.451000000000001</v>
      </c>
    </row>
    <row r="1053" spans="1:17" x14ac:dyDescent="0.25">
      <c r="A1053" s="138">
        <f t="shared" si="23"/>
        <v>1050</v>
      </c>
      <c r="B1053">
        <v>2625</v>
      </c>
      <c r="C1053">
        <v>11.0745985856166</v>
      </c>
      <c r="O1053">
        <v>1</v>
      </c>
      <c r="P1053">
        <v>2622.5</v>
      </c>
      <c r="Q1053">
        <v>11.4</v>
      </c>
    </row>
    <row r="1054" spans="1:17" x14ac:dyDescent="0.25">
      <c r="A1054" s="138">
        <f t="shared" si="23"/>
        <v>1051</v>
      </c>
      <c r="B1054">
        <v>2627.5</v>
      </c>
      <c r="C1054">
        <v>11.0333532596353</v>
      </c>
      <c r="O1054">
        <v>1</v>
      </c>
      <c r="P1054">
        <v>2625</v>
      </c>
      <c r="Q1054">
        <v>11.349</v>
      </c>
    </row>
    <row r="1055" spans="1:17" x14ac:dyDescent="0.25">
      <c r="A1055" s="138">
        <f t="shared" si="23"/>
        <v>1052</v>
      </c>
      <c r="B1055">
        <v>2630</v>
      </c>
      <c r="C1055">
        <v>10.992271022511501</v>
      </c>
      <c r="O1055">
        <v>1</v>
      </c>
      <c r="P1055">
        <v>2627.5</v>
      </c>
      <c r="Q1055">
        <v>11.298999999999999</v>
      </c>
    </row>
    <row r="1056" spans="1:17" x14ac:dyDescent="0.25">
      <c r="A1056" s="138">
        <f t="shared" si="23"/>
        <v>1053</v>
      </c>
      <c r="B1056">
        <v>2632.5</v>
      </c>
      <c r="C1056">
        <v>10.9513512054216</v>
      </c>
      <c r="O1056">
        <v>1</v>
      </c>
      <c r="P1056">
        <v>2630</v>
      </c>
      <c r="Q1056">
        <v>11.247999999999999</v>
      </c>
    </row>
    <row r="1057" spans="1:17" x14ac:dyDescent="0.25">
      <c r="A1057" s="138">
        <f t="shared" si="23"/>
        <v>1054</v>
      </c>
      <c r="B1057">
        <v>2635</v>
      </c>
      <c r="C1057">
        <v>10.9105931422718</v>
      </c>
      <c r="O1057">
        <v>1</v>
      </c>
      <c r="P1057">
        <v>2632.5</v>
      </c>
      <c r="Q1057">
        <v>11.198</v>
      </c>
    </row>
    <row r="1058" spans="1:17" x14ac:dyDescent="0.25">
      <c r="A1058" s="138">
        <f t="shared" si="23"/>
        <v>1055</v>
      </c>
      <c r="B1058">
        <v>2637.5</v>
      </c>
      <c r="C1058">
        <v>10.8699961696875</v>
      </c>
      <c r="O1058">
        <v>1</v>
      </c>
      <c r="P1058">
        <v>2635</v>
      </c>
      <c r="Q1058">
        <v>11.148</v>
      </c>
    </row>
    <row r="1059" spans="1:17" x14ac:dyDescent="0.25">
      <c r="A1059" s="138">
        <f t="shared" si="23"/>
        <v>1056</v>
      </c>
      <c r="B1059">
        <v>2640</v>
      </c>
      <c r="C1059">
        <v>10.829559627004199</v>
      </c>
      <c r="O1059">
        <v>1</v>
      </c>
      <c r="P1059">
        <v>2637.5</v>
      </c>
      <c r="Q1059">
        <v>11.098000000000001</v>
      </c>
    </row>
    <row r="1060" spans="1:17" x14ac:dyDescent="0.25">
      <c r="A1060" s="138">
        <f t="shared" si="23"/>
        <v>1057</v>
      </c>
      <c r="B1060">
        <v>2642.5</v>
      </c>
      <c r="C1060">
        <v>10.7892828562569</v>
      </c>
      <c r="O1060">
        <v>1</v>
      </c>
      <c r="P1060">
        <v>2640</v>
      </c>
      <c r="Q1060">
        <v>11.048999999999999</v>
      </c>
    </row>
    <row r="1061" spans="1:17" x14ac:dyDescent="0.25">
      <c r="A1061" s="138">
        <f t="shared" si="23"/>
        <v>1058</v>
      </c>
      <c r="B1061">
        <v>2645</v>
      </c>
      <c r="C1061">
        <v>10.749165202170699</v>
      </c>
      <c r="O1061">
        <v>1</v>
      </c>
      <c r="P1061">
        <v>2642.5</v>
      </c>
      <c r="Q1061">
        <v>10.999000000000001</v>
      </c>
    </row>
    <row r="1062" spans="1:17" x14ac:dyDescent="0.25">
      <c r="A1062" s="138">
        <f t="shared" si="23"/>
        <v>1059</v>
      </c>
      <c r="B1062">
        <v>2647.5</v>
      </c>
      <c r="C1062">
        <v>10.7092060121504</v>
      </c>
      <c r="O1062">
        <v>1</v>
      </c>
      <c r="P1062">
        <v>2645</v>
      </c>
      <c r="Q1062">
        <v>10.95</v>
      </c>
    </row>
    <row r="1063" spans="1:17" x14ac:dyDescent="0.25">
      <c r="A1063" s="138">
        <f t="shared" si="23"/>
        <v>1060</v>
      </c>
      <c r="B1063">
        <v>2650</v>
      </c>
      <c r="C1063">
        <v>10.669404636271199</v>
      </c>
      <c r="O1063">
        <v>1</v>
      </c>
      <c r="P1063">
        <v>2647.5</v>
      </c>
      <c r="Q1063">
        <v>10.901</v>
      </c>
    </row>
    <row r="1064" spans="1:17" x14ac:dyDescent="0.25">
      <c r="A1064" s="138">
        <f t="shared" si="23"/>
        <v>1061</v>
      </c>
      <c r="B1064">
        <v>2652.5</v>
      </c>
      <c r="C1064">
        <v>10.629760427268501</v>
      </c>
      <c r="O1064">
        <v>1</v>
      </c>
      <c r="P1064">
        <v>2650</v>
      </c>
      <c r="Q1064">
        <v>10.852</v>
      </c>
    </row>
    <row r="1065" spans="1:17" x14ac:dyDescent="0.25">
      <c r="A1065" s="138">
        <f t="shared" si="23"/>
        <v>1062</v>
      </c>
      <c r="B1065">
        <v>2655</v>
      </c>
      <c r="C1065">
        <v>10.5902727405281</v>
      </c>
      <c r="O1065">
        <v>1</v>
      </c>
      <c r="P1065">
        <v>2652.5</v>
      </c>
      <c r="Q1065">
        <v>10.803000000000001</v>
      </c>
    </row>
    <row r="1066" spans="1:17" x14ac:dyDescent="0.25">
      <c r="A1066" s="138">
        <f t="shared" si="23"/>
        <v>1063</v>
      </c>
      <c r="B1066">
        <v>2657.5</v>
      </c>
      <c r="C1066">
        <v>10.550940934076401</v>
      </c>
      <c r="O1066">
        <v>1</v>
      </c>
      <c r="P1066">
        <v>2655</v>
      </c>
      <c r="Q1066">
        <v>10.755000000000001</v>
      </c>
    </row>
    <row r="1067" spans="1:17" x14ac:dyDescent="0.25">
      <c r="A1067" s="138">
        <f t="shared" si="23"/>
        <v>1064</v>
      </c>
      <c r="B1067">
        <v>2660</v>
      </c>
      <c r="C1067">
        <v>10.5117643685708</v>
      </c>
      <c r="O1067">
        <v>1</v>
      </c>
      <c r="P1067">
        <v>2657.5</v>
      </c>
      <c r="Q1067">
        <v>10.706</v>
      </c>
    </row>
    <row r="1068" spans="1:17" x14ac:dyDescent="0.25">
      <c r="A1068" s="138">
        <f t="shared" si="23"/>
        <v>1065</v>
      </c>
      <c r="B1068">
        <v>2662.5</v>
      </c>
      <c r="C1068">
        <v>10.472742407289701</v>
      </c>
      <c r="O1068">
        <v>1</v>
      </c>
      <c r="P1068">
        <v>2660</v>
      </c>
      <c r="Q1068">
        <v>10.657999999999999</v>
      </c>
    </row>
    <row r="1069" spans="1:17" x14ac:dyDescent="0.25">
      <c r="A1069" s="138">
        <f t="shared" si="23"/>
        <v>1066</v>
      </c>
      <c r="B1069">
        <v>2665</v>
      </c>
      <c r="C1069">
        <v>10.433874416122899</v>
      </c>
      <c r="O1069">
        <v>1</v>
      </c>
      <c r="P1069">
        <v>2662.5</v>
      </c>
      <c r="Q1069">
        <v>10.61</v>
      </c>
    </row>
    <row r="1070" spans="1:17" x14ac:dyDescent="0.25">
      <c r="A1070" s="138">
        <f t="shared" si="23"/>
        <v>1067</v>
      </c>
      <c r="B1070">
        <v>2667.5</v>
      </c>
      <c r="C1070">
        <v>10.3951597635618</v>
      </c>
      <c r="O1070">
        <v>1</v>
      </c>
      <c r="P1070">
        <v>2665</v>
      </c>
      <c r="Q1070">
        <v>10.561999999999999</v>
      </c>
    </row>
    <row r="1071" spans="1:17" x14ac:dyDescent="0.25">
      <c r="A1071" s="138">
        <f t="shared" si="23"/>
        <v>1068</v>
      </c>
      <c r="B1071">
        <v>2670</v>
      </c>
      <c r="C1071">
        <v>10.356597820689601</v>
      </c>
      <c r="O1071">
        <v>1</v>
      </c>
      <c r="P1071">
        <v>2667.5</v>
      </c>
      <c r="Q1071">
        <v>10.515000000000001</v>
      </c>
    </row>
    <row r="1072" spans="1:17" x14ac:dyDescent="0.25">
      <c r="A1072" s="138">
        <f t="shared" si="23"/>
        <v>1069</v>
      </c>
      <c r="B1072">
        <v>2672.5</v>
      </c>
      <c r="C1072">
        <v>10.3181879611717</v>
      </c>
      <c r="O1072">
        <v>1</v>
      </c>
      <c r="P1072">
        <v>2670</v>
      </c>
      <c r="Q1072">
        <v>10.467000000000001</v>
      </c>
    </row>
    <row r="1073" spans="1:17" x14ac:dyDescent="0.25">
      <c r="A1073" s="138">
        <f t="shared" si="23"/>
        <v>1070</v>
      </c>
      <c r="B1073">
        <v>2675</v>
      </c>
      <c r="C1073">
        <v>10.279929561246201</v>
      </c>
      <c r="O1073">
        <v>1</v>
      </c>
      <c r="P1073">
        <v>2672.5</v>
      </c>
      <c r="Q1073">
        <v>10.42</v>
      </c>
    </row>
    <row r="1074" spans="1:17" x14ac:dyDescent="0.25">
      <c r="A1074" s="138">
        <f t="shared" si="23"/>
        <v>1071</v>
      </c>
      <c r="B1074">
        <v>2677.5</v>
      </c>
      <c r="C1074">
        <v>10.241821999714</v>
      </c>
      <c r="O1074">
        <v>1</v>
      </c>
      <c r="P1074">
        <v>2675</v>
      </c>
      <c r="Q1074">
        <v>10.372999999999999</v>
      </c>
    </row>
    <row r="1075" spans="1:17" x14ac:dyDescent="0.25">
      <c r="A1075" s="138">
        <f t="shared" si="23"/>
        <v>1072</v>
      </c>
      <c r="B1075">
        <v>2680</v>
      </c>
      <c r="C1075">
        <v>10.203864657929</v>
      </c>
      <c r="O1075">
        <v>1</v>
      </c>
      <c r="P1075">
        <v>2677.5</v>
      </c>
      <c r="Q1075">
        <v>10.326000000000001</v>
      </c>
    </row>
    <row r="1076" spans="1:17" x14ac:dyDescent="0.25">
      <c r="A1076" s="138">
        <f t="shared" si="23"/>
        <v>1073</v>
      </c>
      <c r="B1076">
        <v>2682.5</v>
      </c>
      <c r="C1076">
        <v>10.166056919789099</v>
      </c>
      <c r="O1076">
        <v>1</v>
      </c>
      <c r="P1076">
        <v>2680</v>
      </c>
      <c r="Q1076">
        <v>10.279</v>
      </c>
    </row>
    <row r="1077" spans="1:17" x14ac:dyDescent="0.25">
      <c r="A1077" s="138">
        <f t="shared" si="23"/>
        <v>1074</v>
      </c>
      <c r="B1077">
        <v>2685</v>
      </c>
      <c r="C1077">
        <v>10.128398171725999</v>
      </c>
      <c r="O1077">
        <v>1</v>
      </c>
      <c r="P1077">
        <v>2682.5</v>
      </c>
      <c r="Q1077">
        <v>10.233000000000001</v>
      </c>
    </row>
    <row r="1078" spans="1:17" x14ac:dyDescent="0.25">
      <c r="A1078" s="138">
        <f t="shared" si="23"/>
        <v>1075</v>
      </c>
      <c r="B1078">
        <v>2687.5</v>
      </c>
      <c r="C1078">
        <v>10.090887802696001</v>
      </c>
      <c r="O1078">
        <v>1</v>
      </c>
      <c r="P1078">
        <v>2685</v>
      </c>
      <c r="Q1078">
        <v>10.186</v>
      </c>
    </row>
    <row r="1079" spans="1:17" x14ac:dyDescent="0.25">
      <c r="A1079" s="138">
        <f t="shared" si="23"/>
        <v>1076</v>
      </c>
      <c r="B1079">
        <v>2690</v>
      </c>
      <c r="C1079">
        <v>10.053525204170301</v>
      </c>
      <c r="O1079">
        <v>1</v>
      </c>
      <c r="P1079">
        <v>2687.5</v>
      </c>
      <c r="Q1079">
        <v>10.14</v>
      </c>
    </row>
    <row r="1080" spans="1:17" x14ac:dyDescent="0.25">
      <c r="A1080" s="138">
        <f t="shared" si="23"/>
        <v>1077</v>
      </c>
      <c r="B1080">
        <v>2692.5</v>
      </c>
      <c r="C1080">
        <v>10.0163097701254</v>
      </c>
      <c r="O1080">
        <v>1</v>
      </c>
      <c r="P1080">
        <v>2690</v>
      </c>
      <c r="Q1080">
        <v>10.093999999999999</v>
      </c>
    </row>
    <row r="1081" spans="1:17" x14ac:dyDescent="0.25">
      <c r="A1081" s="138">
        <f t="shared" si="23"/>
        <v>1078</v>
      </c>
      <c r="B1081">
        <v>2695</v>
      </c>
      <c r="C1081">
        <v>9.9792408970339306</v>
      </c>
      <c r="O1081">
        <v>1</v>
      </c>
      <c r="P1081">
        <v>2692.5</v>
      </c>
      <c r="Q1081">
        <v>10.048</v>
      </c>
    </row>
    <row r="1082" spans="1:17" x14ac:dyDescent="0.25">
      <c r="A1082" s="138">
        <f t="shared" si="23"/>
        <v>1079</v>
      </c>
      <c r="B1082">
        <v>2697.5</v>
      </c>
      <c r="C1082">
        <v>9.9423179838547</v>
      </c>
      <c r="O1082">
        <v>1</v>
      </c>
      <c r="P1082">
        <v>2695</v>
      </c>
      <c r="Q1082">
        <v>10.003</v>
      </c>
    </row>
    <row r="1083" spans="1:17" x14ac:dyDescent="0.25">
      <c r="A1083" s="138">
        <f t="shared" si="23"/>
        <v>1080</v>
      </c>
      <c r="B1083">
        <v>2700</v>
      </c>
      <c r="C1083">
        <v>9.90554043202361</v>
      </c>
      <c r="O1083">
        <v>1</v>
      </c>
      <c r="P1083">
        <v>2697.5</v>
      </c>
      <c r="Q1083">
        <v>9.9572000000000003</v>
      </c>
    </row>
    <row r="1084" spans="1:17" x14ac:dyDescent="0.25">
      <c r="A1084" s="138">
        <f t="shared" si="23"/>
        <v>1081</v>
      </c>
      <c r="B1084">
        <v>2702.5</v>
      </c>
      <c r="C1084">
        <v>9.8689076454440805</v>
      </c>
      <c r="O1084">
        <v>1</v>
      </c>
      <c r="P1084">
        <v>2700</v>
      </c>
      <c r="Q1084">
        <v>9.9117999999999995</v>
      </c>
    </row>
    <row r="1085" spans="1:17" x14ac:dyDescent="0.25">
      <c r="A1085" s="138">
        <f t="shared" si="23"/>
        <v>1082</v>
      </c>
      <c r="B1085">
        <v>2705</v>
      </c>
      <c r="C1085">
        <v>9.8324190304776096</v>
      </c>
      <c r="O1085">
        <v>1</v>
      </c>
      <c r="P1085">
        <v>2702.5</v>
      </c>
      <c r="Q1085">
        <v>9.8666999999999998</v>
      </c>
    </row>
    <row r="1086" spans="1:17" x14ac:dyDescent="0.25">
      <c r="A1086" s="138">
        <f t="shared" si="23"/>
        <v>1083</v>
      </c>
      <c r="B1086">
        <v>2707.5</v>
      </c>
      <c r="C1086">
        <v>9.7960739959344405</v>
      </c>
      <c r="O1086">
        <v>1</v>
      </c>
      <c r="P1086">
        <v>2705</v>
      </c>
      <c r="Q1086">
        <v>9.8216999999999999</v>
      </c>
    </row>
    <row r="1087" spans="1:17" x14ac:dyDescent="0.25">
      <c r="A1087" s="138">
        <f t="shared" si="23"/>
        <v>1084</v>
      </c>
      <c r="B1087">
        <v>2710</v>
      </c>
      <c r="C1087">
        <v>9.7598719530641702</v>
      </c>
      <c r="O1087">
        <v>1</v>
      </c>
      <c r="P1087">
        <v>2707.5</v>
      </c>
      <c r="Q1087">
        <v>9.7768999999999995</v>
      </c>
    </row>
    <row r="1088" spans="1:17" x14ac:dyDescent="0.25">
      <c r="A1088" s="138">
        <f t="shared" si="23"/>
        <v>1085</v>
      </c>
      <c r="B1088">
        <v>2712.5</v>
      </c>
      <c r="C1088">
        <v>9.7238123155464002</v>
      </c>
      <c r="O1088">
        <v>1</v>
      </c>
      <c r="P1088">
        <v>2710</v>
      </c>
      <c r="Q1088">
        <v>9.7322000000000006</v>
      </c>
    </row>
    <row r="1089" spans="1:17" x14ac:dyDescent="0.25">
      <c r="A1089" s="138">
        <f t="shared" si="23"/>
        <v>1086</v>
      </c>
      <c r="B1089">
        <v>2715</v>
      </c>
      <c r="C1089">
        <v>9.6878944994814091</v>
      </c>
      <c r="O1089">
        <v>1</v>
      </c>
      <c r="P1089">
        <v>2712.5</v>
      </c>
      <c r="Q1089">
        <v>9.6876999999999995</v>
      </c>
    </row>
    <row r="1090" spans="1:17" x14ac:dyDescent="0.25">
      <c r="A1090" s="138">
        <f t="shared" si="23"/>
        <v>1087</v>
      </c>
      <c r="B1090">
        <v>2717.5</v>
      </c>
      <c r="C1090">
        <v>9.6521179233808692</v>
      </c>
      <c r="O1090">
        <v>1</v>
      </c>
      <c r="P1090">
        <v>2715</v>
      </c>
      <c r="Q1090">
        <v>9.6434999999999995</v>
      </c>
    </row>
    <row r="1091" spans="1:17" x14ac:dyDescent="0.25">
      <c r="A1091" s="138">
        <f t="shared" si="23"/>
        <v>1088</v>
      </c>
      <c r="B1091">
        <v>2720</v>
      </c>
      <c r="C1091">
        <v>9.6164820081585898</v>
      </c>
      <c r="O1091">
        <v>1</v>
      </c>
      <c r="P1091">
        <v>2717.5</v>
      </c>
      <c r="Q1091">
        <v>9.5992999999999995</v>
      </c>
    </row>
    <row r="1092" spans="1:17" x14ac:dyDescent="0.25">
      <c r="A1092" s="138">
        <f t="shared" si="23"/>
        <v>1089</v>
      </c>
      <c r="B1092">
        <v>2722.5</v>
      </c>
      <c r="C1092">
        <v>9.5809861771212201</v>
      </c>
      <c r="O1092">
        <v>1</v>
      </c>
      <c r="P1092">
        <v>2720</v>
      </c>
      <c r="Q1092">
        <v>9.5554000000000006</v>
      </c>
    </row>
    <row r="1093" spans="1:17" x14ac:dyDescent="0.25">
      <c r="A1093" s="138">
        <f t="shared" si="23"/>
        <v>1090</v>
      </c>
      <c r="B1093">
        <v>2725</v>
      </c>
      <c r="C1093">
        <v>9.5456298559590405</v>
      </c>
      <c r="O1093">
        <v>1</v>
      </c>
      <c r="P1093">
        <v>2722.5</v>
      </c>
      <c r="Q1093">
        <v>9.5115999999999996</v>
      </c>
    </row>
    <row r="1094" spans="1:17" x14ac:dyDescent="0.25">
      <c r="A1094" s="138">
        <f t="shared" ref="A1094:A1157" si="24">A1093+1</f>
        <v>1091</v>
      </c>
      <c r="B1094">
        <v>2727.5</v>
      </c>
      <c r="C1094">
        <v>9.51041247273678</v>
      </c>
      <c r="O1094">
        <v>1</v>
      </c>
      <c r="P1094">
        <v>2725</v>
      </c>
      <c r="Q1094">
        <v>9.4679000000000002</v>
      </c>
    </row>
    <row r="1095" spans="1:17" x14ac:dyDescent="0.25">
      <c r="A1095" s="138">
        <f t="shared" si="24"/>
        <v>1092</v>
      </c>
      <c r="B1095">
        <v>2730</v>
      </c>
      <c r="C1095">
        <v>9.4753334578844104</v>
      </c>
      <c r="O1095">
        <v>1</v>
      </c>
      <c r="P1095">
        <v>2727.5</v>
      </c>
      <c r="Q1095">
        <v>9.4245000000000001</v>
      </c>
    </row>
    <row r="1096" spans="1:17" x14ac:dyDescent="0.25">
      <c r="A1096" s="138">
        <f t="shared" si="24"/>
        <v>1093</v>
      </c>
      <c r="B1096">
        <v>2732.5</v>
      </c>
      <c r="C1096">
        <v>9.4403922441880201</v>
      </c>
      <c r="O1096">
        <v>1</v>
      </c>
      <c r="P1096">
        <v>2730</v>
      </c>
      <c r="Q1096">
        <v>9.3811999999999998</v>
      </c>
    </row>
    <row r="1097" spans="1:17" x14ac:dyDescent="0.25">
      <c r="A1097" s="138">
        <f t="shared" si="24"/>
        <v>1094</v>
      </c>
      <c r="B1097">
        <v>2735</v>
      </c>
      <c r="C1097">
        <v>9.4055882667806507</v>
      </c>
      <c r="O1097">
        <v>1</v>
      </c>
      <c r="P1097">
        <v>2732.5</v>
      </c>
      <c r="Q1097">
        <v>9.3381000000000007</v>
      </c>
    </row>
    <row r="1098" spans="1:17" x14ac:dyDescent="0.25">
      <c r="A1098" s="138">
        <f t="shared" si="24"/>
        <v>1095</v>
      </c>
      <c r="B1098">
        <v>2737.5</v>
      </c>
      <c r="C1098">
        <v>9.3709209631331891</v>
      </c>
      <c r="O1098">
        <v>1</v>
      </c>
      <c r="P1098">
        <v>2735</v>
      </c>
      <c r="Q1098">
        <v>9.2950999999999997</v>
      </c>
    </row>
    <row r="1099" spans="1:17" x14ac:dyDescent="0.25">
      <c r="A1099" s="138">
        <f t="shared" si="24"/>
        <v>1096</v>
      </c>
      <c r="B1099">
        <v>2740</v>
      </c>
      <c r="C1099">
        <v>9.3363897730453402</v>
      </c>
      <c r="O1099">
        <v>1</v>
      </c>
      <c r="P1099">
        <v>2737.5</v>
      </c>
      <c r="Q1099">
        <v>9.2523999999999997</v>
      </c>
    </row>
    <row r="1100" spans="1:17" x14ac:dyDescent="0.25">
      <c r="A1100" s="138">
        <f t="shared" si="24"/>
        <v>1097</v>
      </c>
      <c r="B1100">
        <v>2742.5</v>
      </c>
      <c r="C1100">
        <v>9.3019941386365002</v>
      </c>
      <c r="O1100">
        <v>1</v>
      </c>
      <c r="P1100">
        <v>2740</v>
      </c>
      <c r="Q1100">
        <v>9.2096999999999998</v>
      </c>
    </row>
    <row r="1101" spans="1:17" x14ac:dyDescent="0.25">
      <c r="A1101" s="138">
        <f t="shared" si="24"/>
        <v>1098</v>
      </c>
      <c r="B1101">
        <v>2745</v>
      </c>
      <c r="C1101">
        <v>9.2677335043367606</v>
      </c>
      <c r="O1101">
        <v>1</v>
      </c>
      <c r="P1101">
        <v>2742.5</v>
      </c>
      <c r="Q1101">
        <v>9.1672999999999991</v>
      </c>
    </row>
    <row r="1102" spans="1:17" x14ac:dyDescent="0.25">
      <c r="A1102" s="138">
        <f t="shared" si="24"/>
        <v>1099</v>
      </c>
      <c r="B1102">
        <v>2747.5</v>
      </c>
      <c r="C1102">
        <v>9.2336073168779205</v>
      </c>
      <c r="O1102">
        <v>1</v>
      </c>
      <c r="P1102">
        <v>2745</v>
      </c>
      <c r="Q1102">
        <v>9.125</v>
      </c>
    </row>
    <row r="1103" spans="1:17" x14ac:dyDescent="0.25">
      <c r="A1103" s="138">
        <f t="shared" si="24"/>
        <v>1100</v>
      </c>
      <c r="B1103">
        <v>2750</v>
      </c>
      <c r="C1103">
        <v>9.1996150252844302</v>
      </c>
      <c r="O1103">
        <v>1</v>
      </c>
      <c r="P1103">
        <v>2747.5</v>
      </c>
      <c r="Q1103">
        <v>9.0829000000000004</v>
      </c>
    </row>
    <row r="1104" spans="1:17" x14ac:dyDescent="0.25">
      <c r="A1104" s="138">
        <f t="shared" si="24"/>
        <v>1101</v>
      </c>
      <c r="B1104">
        <v>2752.5</v>
      </c>
      <c r="C1104">
        <v>9.16575608086454</v>
      </c>
      <c r="O1104">
        <v>1</v>
      </c>
      <c r="P1104">
        <v>2750</v>
      </c>
      <c r="Q1104">
        <v>9.0409000000000006</v>
      </c>
    </row>
    <row r="1105" spans="1:17" x14ac:dyDescent="0.25">
      <c r="A1105" s="138">
        <f t="shared" si="24"/>
        <v>1102</v>
      </c>
      <c r="B1105">
        <v>2755</v>
      </c>
      <c r="C1105">
        <v>9.1320299372012492</v>
      </c>
      <c r="O1105">
        <v>1</v>
      </c>
      <c r="P1105">
        <v>2752.5</v>
      </c>
      <c r="Q1105">
        <v>8.9991000000000003</v>
      </c>
    </row>
    <row r="1106" spans="1:17" x14ac:dyDescent="0.25">
      <c r="A1106" s="138">
        <f t="shared" si="24"/>
        <v>1103</v>
      </c>
      <c r="B1106">
        <v>2757.5</v>
      </c>
      <c r="C1106">
        <v>9.0984360501435102</v>
      </c>
      <c r="O1106">
        <v>1</v>
      </c>
      <c r="P1106">
        <v>2755</v>
      </c>
      <c r="Q1106">
        <v>8.9574999999999996</v>
      </c>
    </row>
    <row r="1107" spans="1:17" x14ac:dyDescent="0.25">
      <c r="A1107" s="138">
        <f t="shared" si="24"/>
        <v>1104</v>
      </c>
      <c r="B1107">
        <v>2760</v>
      </c>
      <c r="C1107">
        <v>9.0649738777972608</v>
      </c>
      <c r="O1107">
        <v>1</v>
      </c>
      <c r="P1107">
        <v>2757.5</v>
      </c>
      <c r="Q1107">
        <v>8.9160000000000004</v>
      </c>
    </row>
    <row r="1108" spans="1:17" x14ac:dyDescent="0.25">
      <c r="A1108" s="138">
        <f t="shared" si="24"/>
        <v>1105</v>
      </c>
      <c r="B1108">
        <v>2762.5</v>
      </c>
      <c r="C1108">
        <v>9.0316428805166193</v>
      </c>
      <c r="O1108">
        <v>1</v>
      </c>
      <c r="P1108">
        <v>2760</v>
      </c>
      <c r="Q1108">
        <v>8.8747000000000007</v>
      </c>
    </row>
    <row r="1109" spans="1:17" x14ac:dyDescent="0.25">
      <c r="A1109" s="138">
        <f t="shared" si="24"/>
        <v>1106</v>
      </c>
      <c r="B1109">
        <v>2765</v>
      </c>
      <c r="C1109">
        <v>8.9984425208950505</v>
      </c>
      <c r="O1109">
        <v>1</v>
      </c>
      <c r="P1109">
        <v>2762.5</v>
      </c>
      <c r="Q1109">
        <v>8.8336000000000006</v>
      </c>
    </row>
    <row r="1110" spans="1:17" x14ac:dyDescent="0.25">
      <c r="A1110" s="138">
        <f t="shared" si="24"/>
        <v>1107</v>
      </c>
      <c r="B1110">
        <v>2767.5</v>
      </c>
      <c r="C1110">
        <v>8.9653722637565103</v>
      </c>
      <c r="O1110">
        <v>1</v>
      </c>
      <c r="P1110">
        <v>2765</v>
      </c>
      <c r="Q1110">
        <v>8.7926000000000002</v>
      </c>
    </row>
    <row r="1111" spans="1:17" x14ac:dyDescent="0.25">
      <c r="A1111" s="138">
        <f t="shared" si="24"/>
        <v>1108</v>
      </c>
      <c r="B1111">
        <v>2770</v>
      </c>
      <c r="C1111">
        <v>8.9324315761467297</v>
      </c>
      <c r="O1111">
        <v>1</v>
      </c>
      <c r="P1111">
        <v>2767.5</v>
      </c>
      <c r="Q1111">
        <v>8.7517999999999994</v>
      </c>
    </row>
    <row r="1112" spans="1:17" x14ac:dyDescent="0.25">
      <c r="A1112" s="138">
        <f t="shared" si="24"/>
        <v>1109</v>
      </c>
      <c r="B1112">
        <v>2772.5</v>
      </c>
      <c r="C1112">
        <v>8.8996199273244105</v>
      </c>
      <c r="O1112">
        <v>1</v>
      </c>
      <c r="P1112">
        <v>2770</v>
      </c>
      <c r="Q1112">
        <v>8.7111999999999998</v>
      </c>
    </row>
    <row r="1113" spans="1:17" x14ac:dyDescent="0.25">
      <c r="A1113" s="138">
        <f t="shared" si="24"/>
        <v>1110</v>
      </c>
      <c r="B1113">
        <v>2775</v>
      </c>
      <c r="C1113">
        <v>8.8669367887525503</v>
      </c>
      <c r="O1113">
        <v>1</v>
      </c>
      <c r="P1113">
        <v>2772.5</v>
      </c>
      <c r="Q1113">
        <v>8.6707000000000001</v>
      </c>
    </row>
    <row r="1114" spans="1:17" x14ac:dyDescent="0.25">
      <c r="A1114" s="138">
        <f t="shared" si="24"/>
        <v>1111</v>
      </c>
      <c r="B1114">
        <v>2777.5</v>
      </c>
      <c r="C1114">
        <v>8.8343816340896701</v>
      </c>
      <c r="O1114">
        <v>1</v>
      </c>
      <c r="P1114">
        <v>2775</v>
      </c>
      <c r="Q1114">
        <v>8.6303000000000001</v>
      </c>
    </row>
    <row r="1115" spans="1:17" x14ac:dyDescent="0.25">
      <c r="A1115" s="138">
        <f t="shared" si="24"/>
        <v>1112</v>
      </c>
      <c r="B1115">
        <v>2780</v>
      </c>
      <c r="C1115">
        <v>8.8019539391811996</v>
      </c>
      <c r="O1115">
        <v>1</v>
      </c>
      <c r="P1115">
        <v>2777.5</v>
      </c>
      <c r="Q1115">
        <v>8.5900999999999996</v>
      </c>
    </row>
    <row r="1116" spans="1:17" x14ac:dyDescent="0.25">
      <c r="A1116" s="138">
        <f t="shared" si="24"/>
        <v>1113</v>
      </c>
      <c r="B1116">
        <v>2782.5</v>
      </c>
      <c r="C1116">
        <v>8.7696531820507992</v>
      </c>
      <c r="O1116">
        <v>1</v>
      </c>
      <c r="P1116">
        <v>2780</v>
      </c>
      <c r="Q1116">
        <v>8.5501000000000005</v>
      </c>
    </row>
    <row r="1117" spans="1:17" x14ac:dyDescent="0.25">
      <c r="A1117" s="138">
        <f t="shared" si="24"/>
        <v>1114</v>
      </c>
      <c r="B1117">
        <v>2785</v>
      </c>
      <c r="C1117">
        <v>8.7374788428917398</v>
      </c>
      <c r="O1117">
        <v>1</v>
      </c>
      <c r="P1117">
        <v>2782.5</v>
      </c>
      <c r="Q1117">
        <v>8.5103000000000009</v>
      </c>
    </row>
    <row r="1118" spans="1:17" x14ac:dyDescent="0.25">
      <c r="A1118" s="138">
        <f t="shared" si="24"/>
        <v>1115</v>
      </c>
      <c r="B1118">
        <v>2787.5</v>
      </c>
      <c r="C1118">
        <v>8.7054304040582799</v>
      </c>
      <c r="O1118">
        <v>1</v>
      </c>
      <c r="P1118">
        <v>2785</v>
      </c>
      <c r="Q1118">
        <v>8.4705999999999992</v>
      </c>
    </row>
    <row r="1119" spans="1:17" x14ac:dyDescent="0.25">
      <c r="A1119" s="138">
        <f t="shared" si="24"/>
        <v>1116</v>
      </c>
      <c r="B1119">
        <v>2790</v>
      </c>
      <c r="C1119">
        <v>8.6735073500571307</v>
      </c>
      <c r="O1119">
        <v>1</v>
      </c>
      <c r="P1119">
        <v>2787.5</v>
      </c>
      <c r="Q1119">
        <v>8.4309999999999992</v>
      </c>
    </row>
    <row r="1120" spans="1:17" x14ac:dyDescent="0.25">
      <c r="A1120" s="138">
        <f t="shared" si="24"/>
        <v>1117</v>
      </c>
      <c r="B1120">
        <v>2792.5</v>
      </c>
      <c r="C1120">
        <v>8.6417091675389006</v>
      </c>
      <c r="O1120">
        <v>1</v>
      </c>
      <c r="P1120">
        <v>2790</v>
      </c>
      <c r="Q1120">
        <v>8.3916000000000004</v>
      </c>
    </row>
    <row r="1121" spans="1:17" x14ac:dyDescent="0.25">
      <c r="A1121" s="138">
        <f t="shared" si="24"/>
        <v>1118</v>
      </c>
      <c r="B1121">
        <v>2795</v>
      </c>
      <c r="C1121">
        <v>8.6100353452895497</v>
      </c>
      <c r="O1121">
        <v>1</v>
      </c>
      <c r="P1121">
        <v>2792.5</v>
      </c>
      <c r="Q1121">
        <v>8.3523999999999994</v>
      </c>
    </row>
    <row r="1122" spans="1:17" x14ac:dyDescent="0.25">
      <c r="A1122" s="138">
        <f t="shared" si="24"/>
        <v>1119</v>
      </c>
      <c r="B1122">
        <v>2797.5</v>
      </c>
      <c r="C1122">
        <v>8.5784853742219394</v>
      </c>
      <c r="O1122">
        <v>1</v>
      </c>
      <c r="P1122">
        <v>2795</v>
      </c>
      <c r="Q1122">
        <v>8.3132999999999999</v>
      </c>
    </row>
    <row r="1123" spans="1:17" x14ac:dyDescent="0.25">
      <c r="A1123" s="138">
        <f t="shared" si="24"/>
        <v>1120</v>
      </c>
      <c r="B1123">
        <v>2800</v>
      </c>
      <c r="C1123">
        <v>8.5470587473673003</v>
      </c>
      <c r="O1123">
        <v>1</v>
      </c>
      <c r="P1123">
        <v>2797.5</v>
      </c>
      <c r="Q1123">
        <v>8.2744</v>
      </c>
    </row>
    <row r="1124" spans="1:17" x14ac:dyDescent="0.25">
      <c r="A1124" s="138">
        <f t="shared" si="24"/>
        <v>1121</v>
      </c>
      <c r="B1124">
        <v>2802.5</v>
      </c>
      <c r="C1124">
        <v>8.5157549598668592</v>
      </c>
      <c r="O1124">
        <v>1</v>
      </c>
      <c r="P1124">
        <v>2800</v>
      </c>
      <c r="Q1124">
        <v>8.2356999999999996</v>
      </c>
    </row>
    <row r="1125" spans="1:17" x14ac:dyDescent="0.25">
      <c r="A1125" s="138">
        <f t="shared" si="24"/>
        <v>1122</v>
      </c>
      <c r="B1125">
        <v>2805</v>
      </c>
      <c r="C1125">
        <v>8.4845735089633703</v>
      </c>
      <c r="O1125">
        <v>1</v>
      </c>
      <c r="P1125">
        <v>2802.5</v>
      </c>
      <c r="Q1125">
        <v>8.1971000000000007</v>
      </c>
    </row>
    <row r="1126" spans="1:17" x14ac:dyDescent="0.25">
      <c r="A1126" s="138">
        <f t="shared" si="24"/>
        <v>1123</v>
      </c>
      <c r="B1126">
        <v>2807.5</v>
      </c>
      <c r="C1126">
        <v>8.4535138939927599</v>
      </c>
      <c r="O1126">
        <v>1</v>
      </c>
      <c r="P1126">
        <v>2805</v>
      </c>
      <c r="Q1126">
        <v>8.1585999999999999</v>
      </c>
    </row>
    <row r="1127" spans="1:17" x14ac:dyDescent="0.25">
      <c r="A1127" s="138">
        <f t="shared" si="24"/>
        <v>1124</v>
      </c>
      <c r="B1127">
        <v>2810</v>
      </c>
      <c r="C1127">
        <v>8.4225756163757399</v>
      </c>
      <c r="O1127">
        <v>1</v>
      </c>
      <c r="P1127">
        <v>2807.5</v>
      </c>
      <c r="Q1127">
        <v>8.1203000000000003</v>
      </c>
    </row>
    <row r="1128" spans="1:17" x14ac:dyDescent="0.25">
      <c r="A1128" s="138">
        <f t="shared" si="24"/>
        <v>1125</v>
      </c>
      <c r="B1128">
        <v>2812.5</v>
      </c>
      <c r="C1128">
        <v>8.3917581796095</v>
      </c>
      <c r="O1128">
        <v>1</v>
      </c>
      <c r="P1128">
        <v>2810</v>
      </c>
      <c r="Q1128">
        <v>8.0822000000000003</v>
      </c>
    </row>
    <row r="1129" spans="1:17" x14ac:dyDescent="0.25">
      <c r="A1129" s="138">
        <f t="shared" si="24"/>
        <v>1126</v>
      </c>
      <c r="B1129">
        <v>2815</v>
      </c>
      <c r="C1129">
        <v>8.3610610892593602</v>
      </c>
      <c r="O1129">
        <v>1</v>
      </c>
      <c r="P1129">
        <v>2812.5</v>
      </c>
      <c r="Q1129">
        <v>8.0442</v>
      </c>
    </row>
    <row r="1130" spans="1:17" x14ac:dyDescent="0.25">
      <c r="A1130" s="138">
        <f t="shared" si="24"/>
        <v>1127</v>
      </c>
      <c r="B1130">
        <v>2817.5</v>
      </c>
      <c r="C1130">
        <v>8.3304838529505307</v>
      </c>
      <c r="O1130">
        <v>1</v>
      </c>
      <c r="P1130">
        <v>2815</v>
      </c>
      <c r="Q1130">
        <v>8.0063999999999993</v>
      </c>
    </row>
    <row r="1131" spans="1:17" x14ac:dyDescent="0.25">
      <c r="A1131" s="138">
        <f t="shared" si="24"/>
        <v>1128</v>
      </c>
      <c r="B1131">
        <v>2820</v>
      </c>
      <c r="C1131">
        <v>8.3000259803598002</v>
      </c>
      <c r="O1131">
        <v>1</v>
      </c>
      <c r="P1131">
        <v>2817.5</v>
      </c>
      <c r="Q1131">
        <v>7.9687000000000001</v>
      </c>
    </row>
    <row r="1132" spans="1:17" x14ac:dyDescent="0.25">
      <c r="A1132" s="138">
        <f t="shared" si="24"/>
        <v>1129</v>
      </c>
      <c r="B1132">
        <v>2822.5</v>
      </c>
      <c r="C1132">
        <v>8.2696869832073698</v>
      </c>
      <c r="O1132">
        <v>1</v>
      </c>
      <c r="P1132">
        <v>2820</v>
      </c>
      <c r="Q1132">
        <v>7.9310999999999998</v>
      </c>
    </row>
    <row r="1133" spans="1:17" x14ac:dyDescent="0.25">
      <c r="A1133" s="138">
        <f t="shared" si="24"/>
        <v>1130</v>
      </c>
      <c r="B1133">
        <v>2825</v>
      </c>
      <c r="C1133">
        <v>8.2394663752485897</v>
      </c>
      <c r="O1133">
        <v>1</v>
      </c>
      <c r="P1133">
        <v>2822.5</v>
      </c>
      <c r="Q1133">
        <v>7.8937999999999997</v>
      </c>
    </row>
    <row r="1134" spans="1:17" x14ac:dyDescent="0.25">
      <c r="A1134" s="138">
        <f t="shared" si="24"/>
        <v>1131</v>
      </c>
      <c r="B1134">
        <v>2827.5</v>
      </c>
      <c r="C1134">
        <v>8.2093636722658196</v>
      </c>
      <c r="O1134">
        <v>1</v>
      </c>
      <c r="P1134">
        <v>2825</v>
      </c>
      <c r="Q1134">
        <v>7.8564999999999996</v>
      </c>
    </row>
    <row r="1135" spans="1:17" x14ac:dyDescent="0.25">
      <c r="A1135" s="138">
        <f t="shared" si="24"/>
        <v>1132</v>
      </c>
      <c r="B1135">
        <v>2830</v>
      </c>
      <c r="C1135">
        <v>8.1793783920602703</v>
      </c>
      <c r="O1135">
        <v>1</v>
      </c>
      <c r="P1135">
        <v>2827.5</v>
      </c>
      <c r="Q1135">
        <v>7.8193999999999999</v>
      </c>
    </row>
    <row r="1136" spans="1:17" x14ac:dyDescent="0.25">
      <c r="A1136" s="138">
        <f t="shared" si="24"/>
        <v>1133</v>
      </c>
      <c r="B1136">
        <v>2832.5</v>
      </c>
      <c r="C1136">
        <v>8.1495100544438603</v>
      </c>
      <c r="O1136">
        <v>1</v>
      </c>
      <c r="P1136">
        <v>2830</v>
      </c>
      <c r="Q1136">
        <v>7.7824999999999998</v>
      </c>
    </row>
    <row r="1137" spans="1:17" x14ac:dyDescent="0.25">
      <c r="A1137" s="138">
        <f t="shared" si="24"/>
        <v>1134</v>
      </c>
      <c r="B1137">
        <v>2835</v>
      </c>
      <c r="C1137">
        <v>8.1197581812311501</v>
      </c>
      <c r="O1137">
        <v>1</v>
      </c>
      <c r="P1137">
        <v>2832.5</v>
      </c>
      <c r="Q1137">
        <v>7.7457000000000003</v>
      </c>
    </row>
    <row r="1138" spans="1:17" x14ac:dyDescent="0.25">
      <c r="A1138" s="138">
        <f t="shared" si="24"/>
        <v>1135</v>
      </c>
      <c r="B1138">
        <v>2837.5</v>
      </c>
      <c r="C1138">
        <v>8.0901222962312396</v>
      </c>
      <c r="O1138">
        <v>1</v>
      </c>
      <c r="P1138">
        <v>2835</v>
      </c>
      <c r="Q1138">
        <v>7.7091000000000003</v>
      </c>
    </row>
    <row r="1139" spans="1:17" x14ac:dyDescent="0.25">
      <c r="A1139" s="138">
        <f t="shared" si="24"/>
        <v>1136</v>
      </c>
      <c r="B1139">
        <v>2840</v>
      </c>
      <c r="C1139">
        <v>8.0606019252397392</v>
      </c>
      <c r="O1139">
        <v>1</v>
      </c>
      <c r="P1139">
        <v>2837.5</v>
      </c>
      <c r="Q1139">
        <v>7.6726000000000001</v>
      </c>
    </row>
    <row r="1140" spans="1:17" x14ac:dyDescent="0.25">
      <c r="A1140" s="138">
        <f t="shared" si="24"/>
        <v>1137</v>
      </c>
      <c r="B1140">
        <v>2842.5</v>
      </c>
      <c r="C1140">
        <v>8.0311965960307603</v>
      </c>
      <c r="O1140">
        <v>1</v>
      </c>
      <c r="P1140">
        <v>2840</v>
      </c>
      <c r="Q1140">
        <v>7.6363000000000003</v>
      </c>
    </row>
    <row r="1141" spans="1:17" x14ac:dyDescent="0.25">
      <c r="A1141" s="138">
        <f t="shared" si="24"/>
        <v>1138</v>
      </c>
      <c r="B1141">
        <v>2845</v>
      </c>
      <c r="C1141">
        <v>8.0019058383489092</v>
      </c>
      <c r="O1141">
        <v>1</v>
      </c>
      <c r="P1141">
        <v>2842.5</v>
      </c>
      <c r="Q1141">
        <v>7.6001000000000003</v>
      </c>
    </row>
    <row r="1142" spans="1:17" x14ac:dyDescent="0.25">
      <c r="A1142" s="138">
        <f t="shared" si="24"/>
        <v>1139</v>
      </c>
      <c r="B1142">
        <v>2847.5</v>
      </c>
      <c r="C1142">
        <v>7.9727291839013104</v>
      </c>
      <c r="O1142">
        <v>1</v>
      </c>
      <c r="P1142">
        <v>2845</v>
      </c>
      <c r="Q1142">
        <v>7.5640999999999998</v>
      </c>
    </row>
    <row r="1143" spans="1:17" x14ac:dyDescent="0.25">
      <c r="A1143" s="138">
        <f t="shared" si="24"/>
        <v>1140</v>
      </c>
      <c r="B1143">
        <v>2850</v>
      </c>
      <c r="C1143">
        <v>7.9436661663496997</v>
      </c>
      <c r="O1143">
        <v>1</v>
      </c>
      <c r="P1143">
        <v>2847.5</v>
      </c>
      <c r="Q1143">
        <v>7.5282</v>
      </c>
    </row>
    <row r="1144" spans="1:17" x14ac:dyDescent="0.25">
      <c r="A1144" s="138">
        <f t="shared" si="24"/>
        <v>1141</v>
      </c>
      <c r="B1144">
        <v>2852.5</v>
      </c>
      <c r="C1144">
        <v>7.9147163213024996</v>
      </c>
      <c r="O1144">
        <v>1</v>
      </c>
      <c r="P1144">
        <v>2850</v>
      </c>
      <c r="Q1144">
        <v>7.4923999999999999</v>
      </c>
    </row>
    <row r="1145" spans="1:17" x14ac:dyDescent="0.25">
      <c r="A1145" s="138">
        <f t="shared" si="24"/>
        <v>1142</v>
      </c>
      <c r="B1145">
        <v>2855</v>
      </c>
      <c r="C1145">
        <v>7.8858791863069202</v>
      </c>
      <c r="O1145">
        <v>1</v>
      </c>
      <c r="P1145">
        <v>2852.5</v>
      </c>
      <c r="Q1145">
        <v>7.4569000000000001</v>
      </c>
    </row>
    <row r="1146" spans="1:17" x14ac:dyDescent="0.25">
      <c r="A1146" s="138">
        <f t="shared" si="24"/>
        <v>1143</v>
      </c>
      <c r="B1146">
        <v>2857.5</v>
      </c>
      <c r="C1146">
        <v>7.8571543008411098</v>
      </c>
      <c r="O1146">
        <v>1</v>
      </c>
      <c r="P1146">
        <v>2855</v>
      </c>
      <c r="Q1146">
        <v>7.4214000000000002</v>
      </c>
    </row>
    <row r="1147" spans="1:17" x14ac:dyDescent="0.25">
      <c r="A1147" s="138">
        <f t="shared" si="24"/>
        <v>1144</v>
      </c>
      <c r="B1147">
        <v>2860</v>
      </c>
      <c r="C1147">
        <v>7.8285412063063502</v>
      </c>
      <c r="O1147">
        <v>1</v>
      </c>
      <c r="P1147">
        <v>2857.5</v>
      </c>
      <c r="Q1147">
        <v>7.3860999999999999</v>
      </c>
    </row>
    <row r="1148" spans="1:17" x14ac:dyDescent="0.25">
      <c r="A1148" s="138">
        <f t="shared" si="24"/>
        <v>1145</v>
      </c>
      <c r="B1148">
        <v>2862.5</v>
      </c>
      <c r="C1148">
        <v>7.8000394460191904</v>
      </c>
      <c r="O1148">
        <v>1</v>
      </c>
      <c r="P1148">
        <v>2860</v>
      </c>
      <c r="Q1148">
        <v>7.3509000000000002</v>
      </c>
    </row>
    <row r="1149" spans="1:17" x14ac:dyDescent="0.25">
      <c r="A1149" s="138">
        <f t="shared" si="24"/>
        <v>1146</v>
      </c>
      <c r="B1149">
        <v>2865</v>
      </c>
      <c r="C1149">
        <v>7.7716485652037202</v>
      </c>
      <c r="O1149">
        <v>1</v>
      </c>
      <c r="P1149">
        <v>2862.5</v>
      </c>
      <c r="Q1149">
        <v>7.3159000000000001</v>
      </c>
    </row>
    <row r="1150" spans="1:17" x14ac:dyDescent="0.25">
      <c r="A1150" s="138">
        <f t="shared" si="24"/>
        <v>1147</v>
      </c>
      <c r="B1150">
        <v>2867.5</v>
      </c>
      <c r="C1150">
        <v>7.7433681109838099</v>
      </c>
      <c r="O1150">
        <v>1</v>
      </c>
      <c r="P1150">
        <v>2865</v>
      </c>
      <c r="Q1150">
        <v>7.2809999999999997</v>
      </c>
    </row>
    <row r="1151" spans="1:17" x14ac:dyDescent="0.25">
      <c r="A1151" s="138">
        <f t="shared" si="24"/>
        <v>1148</v>
      </c>
      <c r="B1151">
        <v>2870</v>
      </c>
      <c r="C1151">
        <v>7.7151976323753599</v>
      </c>
      <c r="O1151">
        <v>1</v>
      </c>
      <c r="P1151">
        <v>2867.5</v>
      </c>
      <c r="Q1151">
        <v>7.2462999999999997</v>
      </c>
    </row>
    <row r="1152" spans="1:17" x14ac:dyDescent="0.25">
      <c r="A1152" s="138">
        <f t="shared" si="24"/>
        <v>1149</v>
      </c>
      <c r="B1152">
        <v>2872.5</v>
      </c>
      <c r="C1152">
        <v>7.6871366802786198</v>
      </c>
      <c r="O1152">
        <v>1</v>
      </c>
      <c r="P1152">
        <v>2870</v>
      </c>
      <c r="Q1152">
        <v>7.2117000000000004</v>
      </c>
    </row>
    <row r="1153" spans="1:17" x14ac:dyDescent="0.25">
      <c r="A1153" s="138">
        <f t="shared" si="24"/>
        <v>1150</v>
      </c>
      <c r="B1153">
        <v>2875</v>
      </c>
      <c r="C1153">
        <v>7.6591848074705204</v>
      </c>
      <c r="O1153">
        <v>1</v>
      </c>
      <c r="P1153">
        <v>2872.5</v>
      </c>
      <c r="Q1153">
        <v>7.1772999999999998</v>
      </c>
    </row>
    <row r="1154" spans="1:17" x14ac:dyDescent="0.25">
      <c r="A1154" s="138">
        <f t="shared" si="24"/>
        <v>1151</v>
      </c>
      <c r="B1154">
        <v>2877.5</v>
      </c>
      <c r="C1154">
        <v>7.6313415685970103</v>
      </c>
      <c r="O1154">
        <v>1</v>
      </c>
      <c r="P1154">
        <v>2875</v>
      </c>
      <c r="Q1154">
        <v>7.1429999999999998</v>
      </c>
    </row>
    <row r="1155" spans="1:17" x14ac:dyDescent="0.25">
      <c r="A1155" s="138">
        <f t="shared" si="24"/>
        <v>1152</v>
      </c>
      <c r="B1155">
        <v>2880</v>
      </c>
      <c r="C1155">
        <v>7.6036065201654504</v>
      </c>
      <c r="O1155">
        <v>1</v>
      </c>
      <c r="P1155">
        <v>2877.5</v>
      </c>
      <c r="Q1155">
        <v>7.1087999999999996</v>
      </c>
    </row>
    <row r="1156" spans="1:17" x14ac:dyDescent="0.25">
      <c r="A1156" s="138">
        <f t="shared" si="24"/>
        <v>1153</v>
      </c>
      <c r="B1156">
        <v>2882.5</v>
      </c>
      <c r="C1156">
        <v>7.5759792205370102</v>
      </c>
      <c r="O1156">
        <v>1</v>
      </c>
      <c r="P1156">
        <v>2880</v>
      </c>
      <c r="Q1156">
        <v>7.0747999999999998</v>
      </c>
    </row>
    <row r="1157" spans="1:17" x14ac:dyDescent="0.25">
      <c r="A1157" s="138">
        <f t="shared" si="24"/>
        <v>1154</v>
      </c>
      <c r="B1157">
        <v>2885</v>
      </c>
      <c r="C1157">
        <v>7.5484592299191</v>
      </c>
      <c r="O1157">
        <v>1</v>
      </c>
      <c r="P1157">
        <v>2882.5</v>
      </c>
      <c r="Q1157">
        <v>7.0408999999999997</v>
      </c>
    </row>
    <row r="1158" spans="1:17" x14ac:dyDescent="0.25">
      <c r="A1158" s="138">
        <f t="shared" ref="A1158:A1221" si="25">A1157+1</f>
        <v>1155</v>
      </c>
      <c r="B1158">
        <v>2887.5</v>
      </c>
      <c r="C1158">
        <v>7.5210461103578599</v>
      </c>
      <c r="O1158">
        <v>1</v>
      </c>
      <c r="P1158">
        <v>2885</v>
      </c>
      <c r="Q1158">
        <v>7.0072000000000001</v>
      </c>
    </row>
    <row r="1159" spans="1:17" x14ac:dyDescent="0.25">
      <c r="A1159" s="138">
        <f t="shared" si="25"/>
        <v>1156</v>
      </c>
      <c r="B1159">
        <v>2890</v>
      </c>
      <c r="C1159">
        <v>7.49373942573059</v>
      </c>
      <c r="O1159">
        <v>1</v>
      </c>
      <c r="P1159">
        <v>2887.5</v>
      </c>
      <c r="Q1159">
        <v>6.9736000000000002</v>
      </c>
    </row>
    <row r="1160" spans="1:17" x14ac:dyDescent="0.25">
      <c r="A1160" s="138">
        <f t="shared" si="25"/>
        <v>1157</v>
      </c>
      <c r="B1160">
        <v>2892.5</v>
      </c>
      <c r="C1160">
        <v>7.4665387417383204</v>
      </c>
      <c r="O1160">
        <v>1</v>
      </c>
      <c r="P1160">
        <v>2890</v>
      </c>
      <c r="Q1160">
        <v>6.9401000000000002</v>
      </c>
    </row>
    <row r="1161" spans="1:17" x14ac:dyDescent="0.25">
      <c r="A1161" s="138">
        <f t="shared" si="25"/>
        <v>1158</v>
      </c>
      <c r="B1161">
        <v>2895</v>
      </c>
      <c r="C1161">
        <v>7.4394436258983099</v>
      </c>
      <c r="O1161">
        <v>1</v>
      </c>
      <c r="P1161">
        <v>2892.5</v>
      </c>
      <c r="Q1161">
        <v>6.9067999999999996</v>
      </c>
    </row>
    <row r="1162" spans="1:17" x14ac:dyDescent="0.25">
      <c r="A1162" s="138">
        <f t="shared" si="25"/>
        <v>1159</v>
      </c>
      <c r="B1162">
        <v>2897.5</v>
      </c>
      <c r="C1162">
        <v>7.4124536475365996</v>
      </c>
      <c r="O1162">
        <v>1</v>
      </c>
      <c r="P1162">
        <v>2895</v>
      </c>
      <c r="Q1162">
        <v>6.8735999999999997</v>
      </c>
    </row>
    <row r="1163" spans="1:17" x14ac:dyDescent="0.25">
      <c r="A1163" s="138">
        <f t="shared" si="25"/>
        <v>1160</v>
      </c>
      <c r="B1163">
        <v>2900</v>
      </c>
      <c r="C1163">
        <v>7.3855683777806798</v>
      </c>
      <c r="O1163">
        <v>1</v>
      </c>
      <c r="P1163">
        <v>2897.5</v>
      </c>
      <c r="Q1163">
        <v>6.8406000000000002</v>
      </c>
    </row>
    <row r="1164" spans="1:17" x14ac:dyDescent="0.25">
      <c r="A1164" s="138">
        <f t="shared" si="25"/>
        <v>1161</v>
      </c>
      <c r="B1164">
        <v>2902.5</v>
      </c>
      <c r="C1164">
        <v>7.3587873895520204</v>
      </c>
      <c r="O1164">
        <v>1</v>
      </c>
      <c r="P1164">
        <v>2900</v>
      </c>
      <c r="Q1164">
        <v>6.8076999999999996</v>
      </c>
    </row>
    <row r="1165" spans="1:17" x14ac:dyDescent="0.25">
      <c r="A1165" s="138">
        <f t="shared" si="25"/>
        <v>1162</v>
      </c>
      <c r="B1165">
        <v>2905</v>
      </c>
      <c r="C1165">
        <v>7.3321102575587398</v>
      </c>
      <c r="O1165">
        <v>1</v>
      </c>
      <c r="P1165">
        <v>2902.5</v>
      </c>
      <c r="Q1165">
        <v>6.7748999999999997</v>
      </c>
    </row>
    <row r="1166" spans="1:17" x14ac:dyDescent="0.25">
      <c r="A1166" s="138">
        <f t="shared" si="25"/>
        <v>1163</v>
      </c>
      <c r="B1166">
        <v>2907.5</v>
      </c>
      <c r="C1166">
        <v>7.3055365582883196</v>
      </c>
      <c r="O1166">
        <v>1</v>
      </c>
      <c r="P1166">
        <v>2905</v>
      </c>
      <c r="Q1166">
        <v>6.7423000000000002</v>
      </c>
    </row>
    <row r="1167" spans="1:17" x14ac:dyDescent="0.25">
      <c r="A1167" s="138">
        <f t="shared" si="25"/>
        <v>1164</v>
      </c>
      <c r="B1167">
        <v>2910</v>
      </c>
      <c r="C1167">
        <v>7.2790658700002302</v>
      </c>
      <c r="O1167">
        <v>1</v>
      </c>
      <c r="P1167">
        <v>2907.5</v>
      </c>
      <c r="Q1167">
        <v>6.7098000000000004</v>
      </c>
    </row>
    <row r="1168" spans="1:17" x14ac:dyDescent="0.25">
      <c r="A1168" s="138">
        <f t="shared" si="25"/>
        <v>1165</v>
      </c>
      <c r="B1168">
        <v>2912.5</v>
      </c>
      <c r="C1168">
        <v>7.2526977727186903</v>
      </c>
      <c r="O1168">
        <v>1</v>
      </c>
      <c r="P1168">
        <v>2910</v>
      </c>
      <c r="Q1168">
        <v>6.6775000000000002</v>
      </c>
    </row>
    <row r="1169" spans="1:17" x14ac:dyDescent="0.25">
      <c r="A1169" s="138">
        <f t="shared" si="25"/>
        <v>1166</v>
      </c>
      <c r="B1169">
        <v>2915</v>
      </c>
      <c r="C1169">
        <v>7.2264318482254399</v>
      </c>
      <c r="O1169">
        <v>1</v>
      </c>
      <c r="P1169">
        <v>2912.5</v>
      </c>
      <c r="Q1169">
        <v>6.6452</v>
      </c>
    </row>
    <row r="1170" spans="1:17" x14ac:dyDescent="0.25">
      <c r="A1170" s="138">
        <f t="shared" si="25"/>
        <v>1167</v>
      </c>
      <c r="B1170">
        <v>2917.5</v>
      </c>
      <c r="C1170">
        <v>7.2002676800524501</v>
      </c>
      <c r="O1170">
        <v>1</v>
      </c>
      <c r="P1170">
        <v>2915</v>
      </c>
      <c r="Q1170">
        <v>6.6132</v>
      </c>
    </row>
    <row r="1171" spans="1:17" x14ac:dyDescent="0.25">
      <c r="A1171" s="138">
        <f t="shared" si="25"/>
        <v>1168</v>
      </c>
      <c r="B1171">
        <v>2920</v>
      </c>
      <c r="C1171">
        <v>7.1742048534747802</v>
      </c>
      <c r="O1171">
        <v>1</v>
      </c>
      <c r="P1171">
        <v>2917.5</v>
      </c>
      <c r="Q1171">
        <v>6.5811999999999999</v>
      </c>
    </row>
    <row r="1172" spans="1:17" x14ac:dyDescent="0.25">
      <c r="A1172" s="138">
        <f t="shared" si="25"/>
        <v>1169</v>
      </c>
      <c r="B1172">
        <v>2922.5</v>
      </c>
      <c r="C1172">
        <v>7.1482429555033598</v>
      </c>
      <c r="O1172">
        <v>1</v>
      </c>
      <c r="P1172">
        <v>2920</v>
      </c>
      <c r="Q1172">
        <v>6.5494000000000003</v>
      </c>
    </row>
    <row r="1173" spans="1:17" x14ac:dyDescent="0.25">
      <c r="A1173" s="138">
        <f t="shared" si="25"/>
        <v>1170</v>
      </c>
      <c r="B1173">
        <v>2925</v>
      </c>
      <c r="C1173">
        <v>7.1223815748778803</v>
      </c>
      <c r="O1173">
        <v>1</v>
      </c>
      <c r="P1173">
        <v>2922.5</v>
      </c>
      <c r="Q1173">
        <v>6.5176999999999996</v>
      </c>
    </row>
    <row r="1174" spans="1:17" x14ac:dyDescent="0.25">
      <c r="A1174" s="138">
        <f t="shared" si="25"/>
        <v>1171</v>
      </c>
      <c r="B1174">
        <v>2927.5</v>
      </c>
      <c r="C1174">
        <v>7.0966203020596401</v>
      </c>
      <c r="O1174">
        <v>1</v>
      </c>
      <c r="P1174">
        <v>2925</v>
      </c>
      <c r="Q1174">
        <v>6.4862000000000002</v>
      </c>
    </row>
    <row r="1175" spans="1:17" x14ac:dyDescent="0.25">
      <c r="A1175" s="138">
        <f t="shared" si="25"/>
        <v>1172</v>
      </c>
      <c r="B1175">
        <v>2930</v>
      </c>
      <c r="C1175">
        <v>7.0709587292244898</v>
      </c>
      <c r="O1175">
        <v>1</v>
      </c>
      <c r="P1175">
        <v>2927.5</v>
      </c>
      <c r="Q1175">
        <v>6.4546999999999999</v>
      </c>
    </row>
    <row r="1176" spans="1:17" x14ac:dyDescent="0.25">
      <c r="A1176" s="138">
        <f t="shared" si="25"/>
        <v>1173</v>
      </c>
      <c r="B1176">
        <v>2932.5</v>
      </c>
      <c r="C1176">
        <v>7.0453964502556996</v>
      </c>
      <c r="O1176">
        <v>1</v>
      </c>
      <c r="P1176">
        <v>2930</v>
      </c>
      <c r="Q1176">
        <v>6.4234999999999998</v>
      </c>
    </row>
    <row r="1177" spans="1:17" x14ac:dyDescent="0.25">
      <c r="A1177" s="138">
        <f t="shared" si="25"/>
        <v>1174</v>
      </c>
      <c r="B1177">
        <v>2935</v>
      </c>
      <c r="C1177">
        <v>7.0199330607369497</v>
      </c>
      <c r="O1177">
        <v>1</v>
      </c>
      <c r="P1177">
        <v>2932.5</v>
      </c>
      <c r="Q1177">
        <v>6.3922999999999996</v>
      </c>
    </row>
    <row r="1178" spans="1:17" x14ac:dyDescent="0.25">
      <c r="A1178" s="138">
        <f t="shared" si="25"/>
        <v>1175</v>
      </c>
      <c r="B1178">
        <v>2937.5</v>
      </c>
      <c r="C1178">
        <v>6.9945681579453503</v>
      </c>
      <c r="O1178">
        <v>1</v>
      </c>
      <c r="P1178">
        <v>2935</v>
      </c>
      <c r="Q1178">
        <v>6.3613</v>
      </c>
    </row>
    <row r="1179" spans="1:17" x14ac:dyDescent="0.25">
      <c r="A1179" s="138">
        <f t="shared" si="25"/>
        <v>1176</v>
      </c>
      <c r="B1179">
        <v>2940</v>
      </c>
      <c r="C1179">
        <v>6.9693013408443498</v>
      </c>
      <c r="O1179">
        <v>1</v>
      </c>
      <c r="P1179">
        <v>2937.5</v>
      </c>
      <c r="Q1179">
        <v>6.3304</v>
      </c>
    </row>
    <row r="1180" spans="1:17" x14ac:dyDescent="0.25">
      <c r="A1180" s="138">
        <f t="shared" si="25"/>
        <v>1177</v>
      </c>
      <c r="B1180">
        <v>2942.5</v>
      </c>
      <c r="C1180">
        <v>6.9441322100768703</v>
      </c>
      <c r="O1180">
        <v>1</v>
      </c>
      <c r="P1180">
        <v>2940</v>
      </c>
      <c r="Q1180">
        <v>6.2995999999999999</v>
      </c>
    </row>
    <row r="1181" spans="1:17" x14ac:dyDescent="0.25">
      <c r="A1181" s="138">
        <f t="shared" si="25"/>
        <v>1178</v>
      </c>
      <c r="B1181">
        <v>2945</v>
      </c>
      <c r="C1181">
        <v>6.9190603679582896</v>
      </c>
      <c r="O1181">
        <v>1</v>
      </c>
      <c r="P1181">
        <v>2942.5</v>
      </c>
      <c r="Q1181">
        <v>6.2690000000000001</v>
      </c>
    </row>
    <row r="1182" spans="1:17" x14ac:dyDescent="0.25">
      <c r="A1182" s="138">
        <f t="shared" si="25"/>
        <v>1179</v>
      </c>
      <c r="B1182">
        <v>2947.5</v>
      </c>
      <c r="C1182">
        <v>6.8940854184695803</v>
      </c>
      <c r="O1182">
        <v>1</v>
      </c>
      <c r="P1182">
        <v>2945</v>
      </c>
      <c r="Q1182">
        <v>6.2385000000000002</v>
      </c>
    </row>
    <row r="1183" spans="1:17" x14ac:dyDescent="0.25">
      <c r="A1183" s="138">
        <f t="shared" si="25"/>
        <v>1180</v>
      </c>
      <c r="B1183">
        <v>2950</v>
      </c>
      <c r="C1183">
        <v>6.86920696725036</v>
      </c>
      <c r="O1183">
        <v>1</v>
      </c>
      <c r="P1183">
        <v>2947.5</v>
      </c>
      <c r="Q1183">
        <v>6.2081999999999997</v>
      </c>
    </row>
    <row r="1184" spans="1:17" x14ac:dyDescent="0.25">
      <c r="A1184" s="138">
        <f t="shared" si="25"/>
        <v>1181</v>
      </c>
      <c r="B1184">
        <v>2952.5</v>
      </c>
      <c r="C1184">
        <v>6.8444246215920996</v>
      </c>
      <c r="O1184">
        <v>1</v>
      </c>
      <c r="P1184">
        <v>2950</v>
      </c>
      <c r="Q1184">
        <v>6.1779000000000002</v>
      </c>
    </row>
    <row r="1185" spans="1:17" x14ac:dyDescent="0.25">
      <c r="A1185" s="138">
        <f t="shared" si="25"/>
        <v>1182</v>
      </c>
      <c r="B1185">
        <v>2955</v>
      </c>
      <c r="C1185">
        <v>6.8197379904311903</v>
      </c>
      <c r="O1185">
        <v>1</v>
      </c>
      <c r="P1185">
        <v>2952.5</v>
      </c>
      <c r="Q1185">
        <v>6.1478000000000002</v>
      </c>
    </row>
    <row r="1186" spans="1:17" x14ac:dyDescent="0.25">
      <c r="A1186" s="138">
        <f t="shared" si="25"/>
        <v>1183</v>
      </c>
      <c r="B1186">
        <v>2957.5</v>
      </c>
      <c r="C1186">
        <v>6.7951466843422299</v>
      </c>
      <c r="O1186">
        <v>1</v>
      </c>
      <c r="P1186">
        <v>2955</v>
      </c>
      <c r="Q1186">
        <v>6.1177999999999999</v>
      </c>
    </row>
    <row r="1187" spans="1:17" x14ac:dyDescent="0.25">
      <c r="A1187" s="138">
        <f t="shared" si="25"/>
        <v>1184</v>
      </c>
      <c r="B1187">
        <v>2960</v>
      </c>
      <c r="C1187">
        <v>6.7706503155311397</v>
      </c>
      <c r="O1187">
        <v>1</v>
      </c>
      <c r="P1187">
        <v>2957.5</v>
      </c>
      <c r="Q1187">
        <v>6.0880000000000001</v>
      </c>
    </row>
    <row r="1188" spans="1:17" x14ac:dyDescent="0.25">
      <c r="A1188" s="138">
        <f t="shared" si="25"/>
        <v>1185</v>
      </c>
      <c r="B1188">
        <v>2962.5</v>
      </c>
      <c r="C1188">
        <v>6.7462484978284696</v>
      </c>
      <c r="O1188">
        <v>1</v>
      </c>
      <c r="P1188">
        <v>2960</v>
      </c>
      <c r="Q1188">
        <v>6.0583</v>
      </c>
    </row>
    <row r="1189" spans="1:17" x14ac:dyDescent="0.25">
      <c r="A1189" s="138">
        <f t="shared" si="25"/>
        <v>1186</v>
      </c>
      <c r="B1189">
        <v>2965</v>
      </c>
      <c r="C1189">
        <v>6.72194084668262</v>
      </c>
      <c r="O1189">
        <v>1</v>
      </c>
      <c r="P1189">
        <v>2962.5</v>
      </c>
      <c r="Q1189">
        <v>6.0286999999999997</v>
      </c>
    </row>
    <row r="1190" spans="1:17" x14ac:dyDescent="0.25">
      <c r="A1190" s="138">
        <f t="shared" si="25"/>
        <v>1187</v>
      </c>
      <c r="B1190">
        <v>2967.5</v>
      </c>
      <c r="C1190">
        <v>6.6977269791531402</v>
      </c>
      <c r="O1190">
        <v>1</v>
      </c>
      <c r="P1190">
        <v>2965</v>
      </c>
      <c r="Q1190">
        <v>5.9992000000000001</v>
      </c>
    </row>
    <row r="1191" spans="1:17" x14ac:dyDescent="0.25">
      <c r="A1191" s="138">
        <f t="shared" si="25"/>
        <v>1188</v>
      </c>
      <c r="B1191">
        <v>2970</v>
      </c>
      <c r="C1191">
        <v>6.6736065139040397</v>
      </c>
      <c r="O1191">
        <v>1</v>
      </c>
      <c r="P1191">
        <v>2967.5</v>
      </c>
      <c r="Q1191">
        <v>5.9698000000000002</v>
      </c>
    </row>
    <row r="1192" spans="1:17" x14ac:dyDescent="0.25">
      <c r="A1192" s="138">
        <f t="shared" si="25"/>
        <v>1189</v>
      </c>
      <c r="B1192">
        <v>2972.5</v>
      </c>
      <c r="C1192">
        <v>6.6495790711971301</v>
      </c>
      <c r="O1192">
        <v>1</v>
      </c>
      <c r="P1192">
        <v>2970</v>
      </c>
      <c r="Q1192">
        <v>5.9405999999999999</v>
      </c>
    </row>
    <row r="1193" spans="1:17" x14ac:dyDescent="0.25">
      <c r="A1193" s="138">
        <f t="shared" si="25"/>
        <v>1190</v>
      </c>
      <c r="B1193">
        <v>2975</v>
      </c>
      <c r="C1193">
        <v>6.62564427288536</v>
      </c>
      <c r="O1193">
        <v>1</v>
      </c>
      <c r="P1193">
        <v>2972.5</v>
      </c>
      <c r="Q1193">
        <v>5.9115000000000002</v>
      </c>
    </row>
    <row r="1194" spans="1:17" x14ac:dyDescent="0.25">
      <c r="A1194" s="138">
        <f t="shared" si="25"/>
        <v>1191</v>
      </c>
      <c r="B1194">
        <v>2977.5</v>
      </c>
      <c r="C1194">
        <v>6.6018017424062299</v>
      </c>
      <c r="O1194">
        <v>1</v>
      </c>
      <c r="P1194">
        <v>2975</v>
      </c>
      <c r="Q1194">
        <v>5.8826000000000001</v>
      </c>
    </row>
    <row r="1195" spans="1:17" x14ac:dyDescent="0.25">
      <c r="A1195" s="138">
        <f t="shared" si="25"/>
        <v>1192</v>
      </c>
      <c r="B1195">
        <v>2980</v>
      </c>
      <c r="C1195">
        <v>6.5780511047752004</v>
      </c>
      <c r="O1195">
        <v>1</v>
      </c>
      <c r="P1195">
        <v>2977.5</v>
      </c>
      <c r="Q1195">
        <v>5.8536999999999999</v>
      </c>
    </row>
    <row r="1196" spans="1:17" x14ac:dyDescent="0.25">
      <c r="A1196" s="138">
        <f t="shared" si="25"/>
        <v>1193</v>
      </c>
      <c r="B1196">
        <v>2982.5</v>
      </c>
      <c r="C1196">
        <v>6.5543919865791098</v>
      </c>
      <c r="O1196">
        <v>1</v>
      </c>
      <c r="P1196">
        <v>2980</v>
      </c>
      <c r="Q1196">
        <v>5.8250000000000002</v>
      </c>
    </row>
    <row r="1197" spans="1:17" x14ac:dyDescent="0.25">
      <c r="A1197" s="138">
        <f t="shared" si="25"/>
        <v>1194</v>
      </c>
      <c r="B1197">
        <v>2985</v>
      </c>
      <c r="C1197">
        <v>6.5308240159696496</v>
      </c>
      <c r="O1197">
        <v>1</v>
      </c>
      <c r="P1197">
        <v>2982.5</v>
      </c>
      <c r="Q1197">
        <v>5.7964000000000002</v>
      </c>
    </row>
    <row r="1198" spans="1:17" x14ac:dyDescent="0.25">
      <c r="A1198" s="138">
        <f t="shared" si="25"/>
        <v>1195</v>
      </c>
      <c r="B1198">
        <v>2987.5</v>
      </c>
      <c r="C1198">
        <v>6.5073468226568503</v>
      </c>
      <c r="O1198">
        <v>1</v>
      </c>
      <c r="P1198">
        <v>2985</v>
      </c>
      <c r="Q1198">
        <v>5.7679</v>
      </c>
    </row>
    <row r="1199" spans="1:17" x14ac:dyDescent="0.25">
      <c r="A1199" s="138">
        <f t="shared" si="25"/>
        <v>1196</v>
      </c>
      <c r="B1199">
        <v>2990</v>
      </c>
      <c r="C1199">
        <v>6.4839600379025599</v>
      </c>
      <c r="O1199">
        <v>1</v>
      </c>
      <c r="P1199">
        <v>2987.5</v>
      </c>
      <c r="Q1199">
        <v>5.7396000000000003</v>
      </c>
    </row>
    <row r="1200" spans="1:17" x14ac:dyDescent="0.25">
      <c r="A1200" s="138">
        <f t="shared" si="25"/>
        <v>1197</v>
      </c>
      <c r="B1200">
        <v>2992.5</v>
      </c>
      <c r="C1200">
        <v>6.4606632945140401</v>
      </c>
      <c r="O1200">
        <v>1</v>
      </c>
      <c r="P1200">
        <v>2990</v>
      </c>
      <c r="Q1200">
        <v>5.7114000000000003</v>
      </c>
    </row>
    <row r="1201" spans="1:17" x14ac:dyDescent="0.25">
      <c r="A1201" s="138">
        <f t="shared" si="25"/>
        <v>1198</v>
      </c>
      <c r="B1201">
        <v>2995</v>
      </c>
      <c r="C1201">
        <v>6.43745622683746</v>
      </c>
      <c r="O1201">
        <v>1</v>
      </c>
      <c r="P1201">
        <v>2992.5</v>
      </c>
      <c r="Q1201">
        <v>5.6833</v>
      </c>
    </row>
    <row r="1202" spans="1:17" x14ac:dyDescent="0.25">
      <c r="A1202" s="138">
        <f t="shared" si="25"/>
        <v>1199</v>
      </c>
      <c r="B1202">
        <v>2997.5</v>
      </c>
      <c r="C1202">
        <v>6.4143384707515301</v>
      </c>
      <c r="O1202">
        <v>1</v>
      </c>
      <c r="P1202">
        <v>2995</v>
      </c>
      <c r="Q1202">
        <v>5.6553000000000004</v>
      </c>
    </row>
    <row r="1203" spans="1:17" x14ac:dyDescent="0.25">
      <c r="A1203" s="138">
        <f t="shared" si="25"/>
        <v>1200</v>
      </c>
      <c r="B1203">
        <v>3000</v>
      </c>
      <c r="C1203">
        <v>6.3913096636610804</v>
      </c>
      <c r="O1203">
        <v>1</v>
      </c>
      <c r="P1203">
        <v>2997.5</v>
      </c>
      <c r="Q1203">
        <v>5.6273999999999997</v>
      </c>
    </row>
    <row r="1204" spans="1:17" x14ac:dyDescent="0.25">
      <c r="A1204" s="138">
        <f t="shared" si="25"/>
        <v>1201</v>
      </c>
      <c r="B1204">
        <v>3002.5</v>
      </c>
      <c r="C1204">
        <v>6.3683694444906997</v>
      </c>
      <c r="O1204">
        <v>1</v>
      </c>
      <c r="P1204">
        <v>3000</v>
      </c>
      <c r="Q1204">
        <v>5.5997000000000003</v>
      </c>
    </row>
    <row r="1205" spans="1:17" x14ac:dyDescent="0.25">
      <c r="A1205" s="138">
        <f t="shared" si="25"/>
        <v>1202</v>
      </c>
      <c r="B1205">
        <v>3005</v>
      </c>
      <c r="C1205">
        <v>6.34551745367839</v>
      </c>
      <c r="O1205">
        <v>1</v>
      </c>
      <c r="P1205">
        <v>3002.5</v>
      </c>
      <c r="Q1205">
        <v>5.5720000000000001</v>
      </c>
    </row>
    <row r="1206" spans="1:17" x14ac:dyDescent="0.25">
      <c r="A1206" s="138">
        <f t="shared" si="25"/>
        <v>1203</v>
      </c>
      <c r="B1206">
        <v>3007.5</v>
      </c>
      <c r="C1206">
        <v>6.3227533331692696</v>
      </c>
      <c r="O1206">
        <v>1</v>
      </c>
      <c r="P1206">
        <v>3005</v>
      </c>
      <c r="Q1206">
        <v>5.5445000000000002</v>
      </c>
    </row>
    <row r="1207" spans="1:17" x14ac:dyDescent="0.25">
      <c r="A1207" s="138">
        <f t="shared" si="25"/>
        <v>1204</v>
      </c>
      <c r="B1207">
        <v>3010</v>
      </c>
      <c r="C1207">
        <v>6.3000767264092303</v>
      </c>
      <c r="O1207">
        <v>1</v>
      </c>
      <c r="P1207">
        <v>3007.5</v>
      </c>
      <c r="Q1207">
        <v>5.5171999999999999</v>
      </c>
    </row>
    <row r="1208" spans="1:17" x14ac:dyDescent="0.25">
      <c r="A1208" s="138">
        <f t="shared" si="25"/>
        <v>1205</v>
      </c>
      <c r="B1208">
        <v>3012.5</v>
      </c>
      <c r="C1208">
        <v>6.2774872783387297</v>
      </c>
      <c r="O1208">
        <v>1</v>
      </c>
      <c r="P1208">
        <v>3010</v>
      </c>
      <c r="Q1208">
        <v>5.4898999999999996</v>
      </c>
    </row>
    <row r="1209" spans="1:17" x14ac:dyDescent="0.25">
      <c r="A1209" s="138">
        <f t="shared" si="25"/>
        <v>1206</v>
      </c>
      <c r="B1209">
        <v>3015</v>
      </c>
      <c r="C1209">
        <v>6.2549846353865002</v>
      </c>
      <c r="O1209">
        <v>1</v>
      </c>
      <c r="P1209">
        <v>3012.5</v>
      </c>
      <c r="Q1209">
        <v>5.4627999999999997</v>
      </c>
    </row>
    <row r="1210" spans="1:17" x14ac:dyDescent="0.25">
      <c r="A1210" s="138">
        <f t="shared" si="25"/>
        <v>1207</v>
      </c>
      <c r="B1210">
        <v>3017.5</v>
      </c>
      <c r="C1210">
        <v>6.2325684454633201</v>
      </c>
      <c r="O1210">
        <v>1</v>
      </c>
      <c r="P1210">
        <v>3015</v>
      </c>
      <c r="Q1210">
        <v>5.4356999999999998</v>
      </c>
    </row>
    <row r="1211" spans="1:17" x14ac:dyDescent="0.25">
      <c r="A1211" s="138">
        <f t="shared" si="25"/>
        <v>1208</v>
      </c>
      <c r="B1211">
        <v>3020</v>
      </c>
      <c r="C1211">
        <v>6.2102383579558502</v>
      </c>
      <c r="O1211">
        <v>1</v>
      </c>
      <c r="P1211">
        <v>3017.5</v>
      </c>
      <c r="Q1211">
        <v>5.4088000000000003</v>
      </c>
    </row>
    <row r="1212" spans="1:17" x14ac:dyDescent="0.25">
      <c r="A1212" s="138">
        <f t="shared" si="25"/>
        <v>1209</v>
      </c>
      <c r="B1212">
        <v>3022.5</v>
      </c>
      <c r="C1212">
        <v>6.1879940237204396</v>
      </c>
      <c r="O1212">
        <v>1</v>
      </c>
      <c r="P1212">
        <v>3020</v>
      </c>
      <c r="Q1212">
        <v>5.3821000000000003</v>
      </c>
    </row>
    <row r="1213" spans="1:17" x14ac:dyDescent="0.25">
      <c r="A1213" s="138">
        <f t="shared" si="25"/>
        <v>1210</v>
      </c>
      <c r="B1213">
        <v>3025</v>
      </c>
      <c r="C1213">
        <v>6.1658350950769796</v>
      </c>
      <c r="O1213">
        <v>1</v>
      </c>
      <c r="P1213">
        <v>3022.5</v>
      </c>
      <c r="Q1213">
        <v>5.3554000000000004</v>
      </c>
    </row>
    <row r="1214" spans="1:17" x14ac:dyDescent="0.25">
      <c r="A1214" s="138">
        <f t="shared" si="25"/>
        <v>1211</v>
      </c>
      <c r="B1214">
        <v>3027.5</v>
      </c>
      <c r="C1214">
        <v>6.1437612258027601</v>
      </c>
      <c r="O1214">
        <v>1</v>
      </c>
      <c r="P1214">
        <v>3025</v>
      </c>
      <c r="Q1214">
        <v>5.3289</v>
      </c>
    </row>
    <row r="1215" spans="1:17" x14ac:dyDescent="0.25">
      <c r="A1215" s="138">
        <f t="shared" si="25"/>
        <v>1212</v>
      </c>
      <c r="B1215">
        <v>3030</v>
      </c>
      <c r="C1215">
        <v>6.1217720711263999</v>
      </c>
      <c r="O1215">
        <v>1</v>
      </c>
      <c r="P1215">
        <v>3027.5</v>
      </c>
      <c r="Q1215">
        <v>5.3025000000000002</v>
      </c>
    </row>
    <row r="1216" spans="1:17" x14ac:dyDescent="0.25">
      <c r="A1216" s="138">
        <f t="shared" si="25"/>
        <v>1213</v>
      </c>
      <c r="B1216">
        <v>3032.5</v>
      </c>
      <c r="C1216">
        <v>6.0998672877217199</v>
      </c>
      <c r="O1216">
        <v>1</v>
      </c>
      <c r="P1216">
        <v>3030</v>
      </c>
      <c r="Q1216">
        <v>5.2762000000000002</v>
      </c>
    </row>
    <row r="1217" spans="1:17" x14ac:dyDescent="0.25">
      <c r="A1217" s="138">
        <f t="shared" si="25"/>
        <v>1214</v>
      </c>
      <c r="B1217">
        <v>3035</v>
      </c>
      <c r="C1217">
        <v>6.0780465337017597</v>
      </c>
      <c r="O1217">
        <v>1</v>
      </c>
      <c r="P1217">
        <v>3032.5</v>
      </c>
      <c r="Q1217">
        <v>5.25</v>
      </c>
    </row>
    <row r="1218" spans="1:17" x14ac:dyDescent="0.25">
      <c r="A1218" s="138">
        <f t="shared" si="25"/>
        <v>1215</v>
      </c>
      <c r="B1218">
        <v>3037.5</v>
      </c>
      <c r="C1218">
        <v>6.05630946861264</v>
      </c>
      <c r="O1218">
        <v>1</v>
      </c>
      <c r="P1218">
        <v>3035</v>
      </c>
      <c r="Q1218">
        <v>5.2240000000000002</v>
      </c>
    </row>
    <row r="1219" spans="1:17" x14ac:dyDescent="0.25">
      <c r="A1219" s="138">
        <f t="shared" si="25"/>
        <v>1216</v>
      </c>
      <c r="B1219">
        <v>3040</v>
      </c>
      <c r="C1219">
        <v>6.0346557534276704</v>
      </c>
      <c r="O1219">
        <v>1</v>
      </c>
      <c r="P1219">
        <v>3037.5</v>
      </c>
      <c r="Q1219">
        <v>5.1981000000000002</v>
      </c>
    </row>
    <row r="1220" spans="1:17" x14ac:dyDescent="0.25">
      <c r="A1220" s="138">
        <f t="shared" si="25"/>
        <v>1217</v>
      </c>
      <c r="B1220">
        <v>3042.5</v>
      </c>
      <c r="C1220">
        <v>6.0130850505412603</v>
      </c>
      <c r="O1220">
        <v>1</v>
      </c>
      <c r="P1220">
        <v>3040</v>
      </c>
      <c r="Q1220">
        <v>5.1722999999999999</v>
      </c>
    </row>
    <row r="1221" spans="1:17" x14ac:dyDescent="0.25">
      <c r="A1221" s="138">
        <f t="shared" si="25"/>
        <v>1218</v>
      </c>
      <c r="B1221">
        <v>3045</v>
      </c>
      <c r="C1221">
        <v>5.99159702376304</v>
      </c>
      <c r="O1221">
        <v>1</v>
      </c>
      <c r="P1221">
        <v>3042.5</v>
      </c>
      <c r="Q1221">
        <v>5.1466000000000003</v>
      </c>
    </row>
    <row r="1222" spans="1:17" x14ac:dyDescent="0.25">
      <c r="A1222" s="138">
        <f t="shared" ref="A1222:A1285" si="26">A1221+1</f>
        <v>1219</v>
      </c>
      <c r="B1222">
        <v>3047.5</v>
      </c>
      <c r="C1222">
        <v>5.9701913383118699</v>
      </c>
      <c r="O1222">
        <v>1</v>
      </c>
      <c r="P1222">
        <v>3045</v>
      </c>
      <c r="Q1222">
        <v>5.1211000000000002</v>
      </c>
    </row>
    <row r="1223" spans="1:17" x14ac:dyDescent="0.25">
      <c r="A1223" s="138">
        <f t="shared" si="26"/>
        <v>1220</v>
      </c>
      <c r="B1223">
        <v>3050</v>
      </c>
      <c r="C1223">
        <v>5.9488676608099196</v>
      </c>
      <c r="O1223">
        <v>1</v>
      </c>
      <c r="P1223">
        <v>3047.5</v>
      </c>
      <c r="Q1223">
        <v>5.0956000000000001</v>
      </c>
    </row>
    <row r="1224" spans="1:17" x14ac:dyDescent="0.25">
      <c r="A1224" s="138">
        <f t="shared" si="26"/>
        <v>1221</v>
      </c>
      <c r="B1224">
        <v>3052.5</v>
      </c>
      <c r="C1224">
        <v>5.9276256592768402</v>
      </c>
      <c r="O1224">
        <v>1</v>
      </c>
      <c r="P1224">
        <v>3050</v>
      </c>
      <c r="Q1224">
        <v>5.0702999999999996</v>
      </c>
    </row>
    <row r="1225" spans="1:17" x14ac:dyDescent="0.25">
      <c r="A1225" s="138">
        <f t="shared" si="26"/>
        <v>1222</v>
      </c>
      <c r="B1225">
        <v>3055</v>
      </c>
      <c r="C1225">
        <v>5.9064650031238104</v>
      </c>
      <c r="O1225">
        <v>1</v>
      </c>
      <c r="P1225">
        <v>3052.5</v>
      </c>
      <c r="Q1225">
        <v>5.0452000000000004</v>
      </c>
    </row>
    <row r="1226" spans="1:17" x14ac:dyDescent="0.25">
      <c r="A1226" s="138">
        <f t="shared" si="26"/>
        <v>1223</v>
      </c>
      <c r="B1226">
        <v>3057.5</v>
      </c>
      <c r="C1226">
        <v>5.8853853631477397</v>
      </c>
      <c r="O1226">
        <v>1</v>
      </c>
      <c r="P1226">
        <v>3055</v>
      </c>
      <c r="Q1226">
        <v>5.0201000000000002</v>
      </c>
    </row>
    <row r="1227" spans="1:17" x14ac:dyDescent="0.25">
      <c r="A1227" s="138">
        <f t="shared" si="26"/>
        <v>1224</v>
      </c>
      <c r="B1227">
        <v>3060</v>
      </c>
      <c r="C1227">
        <v>5.8643864115254498</v>
      </c>
      <c r="O1227">
        <v>1</v>
      </c>
      <c r="P1227">
        <v>3057.5</v>
      </c>
      <c r="Q1227">
        <v>4.9951999999999996</v>
      </c>
    </row>
    <row r="1228" spans="1:17" x14ac:dyDescent="0.25">
      <c r="A1228" s="138">
        <f t="shared" si="26"/>
        <v>1225</v>
      </c>
      <c r="B1228">
        <v>3062.5</v>
      </c>
      <c r="C1228">
        <v>5.84346782180784</v>
      </c>
      <c r="O1228">
        <v>1</v>
      </c>
      <c r="P1228">
        <v>3060</v>
      </c>
      <c r="Q1228">
        <v>4.9703999999999997</v>
      </c>
    </row>
    <row r="1229" spans="1:17" x14ac:dyDescent="0.25">
      <c r="A1229" s="138">
        <f t="shared" si="26"/>
        <v>1226</v>
      </c>
      <c r="B1229">
        <v>3065</v>
      </c>
      <c r="C1229">
        <v>5.8226292689141399</v>
      </c>
      <c r="O1229">
        <v>1</v>
      </c>
      <c r="P1229">
        <v>3062.5</v>
      </c>
      <c r="Q1229">
        <v>4.9457000000000004</v>
      </c>
    </row>
    <row r="1230" spans="1:17" x14ac:dyDescent="0.25">
      <c r="A1230" s="138">
        <f t="shared" si="26"/>
        <v>1227</v>
      </c>
      <c r="B1230">
        <v>3067.5</v>
      </c>
      <c r="C1230">
        <v>5.8018704291261498</v>
      </c>
      <c r="O1230">
        <v>1</v>
      </c>
      <c r="P1230">
        <v>3065</v>
      </c>
      <c r="Q1230">
        <v>4.9211</v>
      </c>
    </row>
    <row r="1231" spans="1:17" x14ac:dyDescent="0.25">
      <c r="A1231" s="138">
        <f t="shared" si="26"/>
        <v>1228</v>
      </c>
      <c r="B1231">
        <v>3070</v>
      </c>
      <c r="C1231">
        <v>5.7811909800824699</v>
      </c>
      <c r="O1231">
        <v>1</v>
      </c>
      <c r="P1231">
        <v>3067.5</v>
      </c>
      <c r="Q1231">
        <v>4.8967000000000001</v>
      </c>
    </row>
    <row r="1232" spans="1:17" x14ac:dyDescent="0.25">
      <c r="A1232" s="138">
        <f t="shared" si="26"/>
        <v>1229</v>
      </c>
      <c r="B1232">
        <v>3072.5</v>
      </c>
      <c r="C1232">
        <v>5.7605906007728596</v>
      </c>
      <c r="O1232">
        <v>1</v>
      </c>
      <c r="P1232">
        <v>3070</v>
      </c>
      <c r="Q1232">
        <v>4.8723999999999998</v>
      </c>
    </row>
    <row r="1233" spans="1:17" x14ac:dyDescent="0.25">
      <c r="A1233" s="138">
        <f t="shared" si="26"/>
        <v>1230</v>
      </c>
      <c r="B1233">
        <v>3075</v>
      </c>
      <c r="C1233">
        <v>5.7400689715324997</v>
      </c>
      <c r="O1233">
        <v>1</v>
      </c>
      <c r="P1233">
        <v>3072.5</v>
      </c>
      <c r="Q1233">
        <v>4.8482000000000003</v>
      </c>
    </row>
    <row r="1234" spans="1:17" x14ac:dyDescent="0.25">
      <c r="A1234" s="138">
        <f t="shared" si="26"/>
        <v>1231</v>
      </c>
      <c r="B1234">
        <v>3077.5</v>
      </c>
      <c r="C1234">
        <v>5.7196257740363299</v>
      </c>
      <c r="O1234">
        <v>1</v>
      </c>
      <c r="P1234">
        <v>3075</v>
      </c>
      <c r="Q1234">
        <v>4.8240999999999996</v>
      </c>
    </row>
    <row r="1235" spans="1:17" x14ac:dyDescent="0.25">
      <c r="A1235" s="138">
        <f t="shared" si="26"/>
        <v>1232</v>
      </c>
      <c r="B1235">
        <v>3080</v>
      </c>
      <c r="C1235">
        <v>5.6992606912934303</v>
      </c>
      <c r="O1235">
        <v>1</v>
      </c>
      <c r="P1235">
        <v>3077.5</v>
      </c>
      <c r="Q1235">
        <v>4.8000999999999996</v>
      </c>
    </row>
    <row r="1236" spans="1:17" x14ac:dyDescent="0.25">
      <c r="A1236" s="138">
        <f t="shared" si="26"/>
        <v>1233</v>
      </c>
      <c r="B1236">
        <v>3082.5</v>
      </c>
      <c r="C1236">
        <v>5.6789734076413998</v>
      </c>
      <c r="O1236">
        <v>1</v>
      </c>
      <c r="P1236">
        <v>3080</v>
      </c>
      <c r="Q1236">
        <v>4.7763</v>
      </c>
    </row>
    <row r="1237" spans="1:17" x14ac:dyDescent="0.25">
      <c r="A1237" s="138">
        <f t="shared" si="26"/>
        <v>1234</v>
      </c>
      <c r="B1237">
        <v>3085</v>
      </c>
      <c r="C1237">
        <v>5.6587636087407098</v>
      </c>
      <c r="O1237">
        <v>1</v>
      </c>
      <c r="P1237">
        <v>3082.5</v>
      </c>
      <c r="Q1237">
        <v>4.7526000000000002</v>
      </c>
    </row>
    <row r="1238" spans="1:17" x14ac:dyDescent="0.25">
      <c r="A1238" s="138">
        <f t="shared" si="26"/>
        <v>1235</v>
      </c>
      <c r="B1238">
        <v>3087.5</v>
      </c>
      <c r="C1238">
        <v>5.6386309815692099</v>
      </c>
      <c r="O1238">
        <v>1</v>
      </c>
      <c r="P1238">
        <v>3085</v>
      </c>
      <c r="Q1238">
        <v>4.7290000000000001</v>
      </c>
    </row>
    <row r="1239" spans="1:17" x14ac:dyDescent="0.25">
      <c r="A1239" s="138">
        <f t="shared" si="26"/>
        <v>1236</v>
      </c>
      <c r="B1239">
        <v>3090</v>
      </c>
      <c r="C1239">
        <v>5.6185752144165102</v>
      </c>
      <c r="O1239">
        <v>1</v>
      </c>
      <c r="P1239">
        <v>3087.5</v>
      </c>
      <c r="Q1239">
        <v>4.7054999999999998</v>
      </c>
    </row>
    <row r="1240" spans="1:17" x14ac:dyDescent="0.25">
      <c r="A1240" s="138">
        <f t="shared" si="26"/>
        <v>1237</v>
      </c>
      <c r="B1240">
        <v>3092.5</v>
      </c>
      <c r="C1240">
        <v>5.5985959968784798</v>
      </c>
      <c r="O1240">
        <v>1</v>
      </c>
      <c r="P1240">
        <v>3090</v>
      </c>
      <c r="Q1240">
        <v>4.6821999999999999</v>
      </c>
    </row>
    <row r="1241" spans="1:17" x14ac:dyDescent="0.25">
      <c r="A1241" s="138">
        <f t="shared" si="26"/>
        <v>1238</v>
      </c>
      <c r="B1241">
        <v>3095</v>
      </c>
      <c r="C1241">
        <v>5.5786930198517304</v>
      </c>
      <c r="O1241">
        <v>1</v>
      </c>
      <c r="P1241">
        <v>3092.5</v>
      </c>
      <c r="Q1241">
        <v>4.6589</v>
      </c>
    </row>
    <row r="1242" spans="1:17" x14ac:dyDescent="0.25">
      <c r="A1242" s="138">
        <f t="shared" si="26"/>
        <v>1239</v>
      </c>
      <c r="B1242">
        <v>3097.5</v>
      </c>
      <c r="C1242">
        <v>5.5588659755281196</v>
      </c>
      <c r="O1242">
        <v>1</v>
      </c>
      <c r="P1242">
        <v>3095</v>
      </c>
      <c r="Q1242">
        <v>4.6357999999999997</v>
      </c>
    </row>
    <row r="1243" spans="1:17" x14ac:dyDescent="0.25">
      <c r="A1243" s="138">
        <f t="shared" si="26"/>
        <v>1240</v>
      </c>
      <c r="B1243">
        <v>3100</v>
      </c>
      <c r="C1243">
        <v>5.5391145573892997</v>
      </c>
      <c r="O1243">
        <v>1</v>
      </c>
      <c r="P1243">
        <v>3097.5</v>
      </c>
      <c r="Q1243">
        <v>4.6128</v>
      </c>
    </row>
    <row r="1244" spans="1:17" x14ac:dyDescent="0.25">
      <c r="A1244" s="138">
        <f t="shared" si="26"/>
        <v>1241</v>
      </c>
      <c r="B1244">
        <v>3102.5</v>
      </c>
      <c r="C1244">
        <v>5.5194384602012896</v>
      </c>
      <c r="O1244">
        <v>1</v>
      </c>
      <c r="P1244">
        <v>3100</v>
      </c>
      <c r="Q1244">
        <v>4.59</v>
      </c>
    </row>
    <row r="1245" spans="1:17" x14ac:dyDescent="0.25">
      <c r="A1245" s="138">
        <f t="shared" si="26"/>
        <v>1242</v>
      </c>
      <c r="B1245">
        <v>3105</v>
      </c>
      <c r="C1245">
        <v>5.4998373800090103</v>
      </c>
      <c r="O1245">
        <v>1</v>
      </c>
      <c r="P1245">
        <v>3102.5</v>
      </c>
      <c r="Q1245">
        <v>4.5671999999999997</v>
      </c>
    </row>
    <row r="1246" spans="1:17" x14ac:dyDescent="0.25">
      <c r="A1246" s="138">
        <f t="shared" si="26"/>
        <v>1243</v>
      </c>
      <c r="B1246">
        <v>3107.5</v>
      </c>
      <c r="C1246">
        <v>5.4803110141309199</v>
      </c>
      <c r="O1246">
        <v>1</v>
      </c>
      <c r="P1246">
        <v>3105</v>
      </c>
      <c r="Q1246">
        <v>4.5446</v>
      </c>
    </row>
    <row r="1247" spans="1:17" x14ac:dyDescent="0.25">
      <c r="A1247" s="138">
        <f t="shared" si="26"/>
        <v>1244</v>
      </c>
      <c r="B1247">
        <v>3110</v>
      </c>
      <c r="C1247">
        <v>5.4608590611536201</v>
      </c>
      <c r="O1247">
        <v>1</v>
      </c>
      <c r="P1247">
        <v>3107.5</v>
      </c>
      <c r="Q1247">
        <v>4.5221</v>
      </c>
    </row>
    <row r="1248" spans="1:17" x14ac:dyDescent="0.25">
      <c r="A1248" s="138">
        <f t="shared" si="26"/>
        <v>1245</v>
      </c>
      <c r="B1248">
        <v>3112.5</v>
      </c>
      <c r="C1248">
        <v>5.4414812209265104</v>
      </c>
      <c r="O1248">
        <v>1</v>
      </c>
      <c r="P1248">
        <v>3110</v>
      </c>
      <c r="Q1248">
        <v>4.4996999999999998</v>
      </c>
    </row>
    <row r="1249" spans="1:17" x14ac:dyDescent="0.25">
      <c r="A1249" s="138">
        <f t="shared" si="26"/>
        <v>1246</v>
      </c>
      <c r="B1249">
        <v>3115</v>
      </c>
      <c r="C1249">
        <v>5.4221771945564496</v>
      </c>
      <c r="O1249">
        <v>1</v>
      </c>
      <c r="P1249">
        <v>3112.5</v>
      </c>
      <c r="Q1249">
        <v>4.4774000000000003</v>
      </c>
    </row>
    <row r="1250" spans="1:17" x14ac:dyDescent="0.25">
      <c r="A1250" s="138">
        <f t="shared" si="26"/>
        <v>1247</v>
      </c>
      <c r="B1250">
        <v>3117.5</v>
      </c>
      <c r="C1250">
        <v>5.4029466844024201</v>
      </c>
      <c r="O1250">
        <v>1</v>
      </c>
      <c r="P1250">
        <v>3115</v>
      </c>
      <c r="Q1250">
        <v>4.4551999999999996</v>
      </c>
    </row>
    <row r="1251" spans="1:17" x14ac:dyDescent="0.25">
      <c r="A1251" s="138">
        <f t="shared" si="26"/>
        <v>1248</v>
      </c>
      <c r="B1251">
        <v>3120</v>
      </c>
      <c r="C1251">
        <v>5.3837893940702903</v>
      </c>
      <c r="O1251">
        <v>1</v>
      </c>
      <c r="P1251">
        <v>3117.5</v>
      </c>
      <c r="Q1251">
        <v>4.4330999999999996</v>
      </c>
    </row>
    <row r="1252" spans="1:17" x14ac:dyDescent="0.25">
      <c r="A1252" s="138">
        <f t="shared" si="26"/>
        <v>1249</v>
      </c>
      <c r="B1252">
        <v>3122.5</v>
      </c>
      <c r="C1252">
        <v>5.3647050284074602</v>
      </c>
      <c r="O1252">
        <v>1</v>
      </c>
      <c r="P1252">
        <v>3120</v>
      </c>
      <c r="Q1252">
        <v>4.4112</v>
      </c>
    </row>
    <row r="1253" spans="1:17" x14ac:dyDescent="0.25">
      <c r="A1253" s="138">
        <f t="shared" si="26"/>
        <v>1250</v>
      </c>
      <c r="B1253">
        <v>3125</v>
      </c>
      <c r="C1253">
        <v>5.3456932934977202</v>
      </c>
      <c r="O1253">
        <v>1</v>
      </c>
      <c r="P1253">
        <v>3122.5</v>
      </c>
      <c r="Q1253">
        <v>4.3894000000000002</v>
      </c>
    </row>
    <row r="1254" spans="1:17" x14ac:dyDescent="0.25">
      <c r="A1254" s="138">
        <f t="shared" si="26"/>
        <v>1251</v>
      </c>
      <c r="B1254">
        <v>3127.5</v>
      </c>
      <c r="C1254">
        <v>5.3267538966559096</v>
      </c>
      <c r="O1254">
        <v>1</v>
      </c>
      <c r="P1254">
        <v>3125</v>
      </c>
      <c r="Q1254">
        <v>4.3676000000000004</v>
      </c>
    </row>
    <row r="1255" spans="1:17" x14ac:dyDescent="0.25">
      <c r="A1255" s="138">
        <f t="shared" si="26"/>
        <v>1252</v>
      </c>
      <c r="B1255">
        <v>3130</v>
      </c>
      <c r="C1255">
        <v>5.3078865464228002</v>
      </c>
      <c r="O1255">
        <v>1</v>
      </c>
      <c r="P1255">
        <v>3127.5</v>
      </c>
      <c r="Q1255">
        <v>4.3460000000000001</v>
      </c>
    </row>
    <row r="1256" spans="1:17" x14ac:dyDescent="0.25">
      <c r="A1256" s="138">
        <f t="shared" si="26"/>
        <v>1253</v>
      </c>
      <c r="B1256">
        <v>3132.5</v>
      </c>
      <c r="C1256">
        <v>5.2890909525598397</v>
      </c>
      <c r="O1256">
        <v>1</v>
      </c>
      <c r="P1256">
        <v>3130</v>
      </c>
      <c r="Q1256">
        <v>4.3246000000000002</v>
      </c>
    </row>
    <row r="1257" spans="1:17" x14ac:dyDescent="0.25">
      <c r="A1257" s="138">
        <f t="shared" si="26"/>
        <v>1254</v>
      </c>
      <c r="B1257">
        <v>3135</v>
      </c>
      <c r="C1257">
        <v>5.2703668260440404</v>
      </c>
      <c r="O1257">
        <v>1</v>
      </c>
      <c r="P1257">
        <v>3132.5</v>
      </c>
      <c r="Q1257">
        <v>4.3032000000000004</v>
      </c>
    </row>
    <row r="1258" spans="1:17" x14ac:dyDescent="0.25">
      <c r="A1258" s="138">
        <f t="shared" si="26"/>
        <v>1255</v>
      </c>
      <c r="B1258">
        <v>3137.5</v>
      </c>
      <c r="C1258">
        <v>5.2517138790628097</v>
      </c>
      <c r="O1258">
        <v>1</v>
      </c>
      <c r="P1258">
        <v>3135</v>
      </c>
      <c r="Q1258">
        <v>4.2819000000000003</v>
      </c>
    </row>
    <row r="1259" spans="1:17" x14ac:dyDescent="0.25">
      <c r="A1259" s="138">
        <f t="shared" si="26"/>
        <v>1256</v>
      </c>
      <c r="B1259">
        <v>3140</v>
      </c>
      <c r="C1259">
        <v>5.2331318250088303</v>
      </c>
      <c r="O1259">
        <v>1</v>
      </c>
      <c r="P1259">
        <v>3137.5</v>
      </c>
      <c r="Q1259">
        <v>4.2607999999999997</v>
      </c>
    </row>
    <row r="1260" spans="1:17" x14ac:dyDescent="0.25">
      <c r="A1260" s="138">
        <f t="shared" si="26"/>
        <v>1257</v>
      </c>
      <c r="B1260">
        <v>3142.5</v>
      </c>
      <c r="C1260">
        <v>5.2146203784749403</v>
      </c>
      <c r="O1260">
        <v>1</v>
      </c>
      <c r="P1260">
        <v>3140</v>
      </c>
      <c r="Q1260">
        <v>4.2397</v>
      </c>
    </row>
    <row r="1261" spans="1:17" x14ac:dyDescent="0.25">
      <c r="A1261" s="138">
        <f t="shared" si="26"/>
        <v>1258</v>
      </c>
      <c r="B1261">
        <v>3145</v>
      </c>
      <c r="C1261">
        <v>5.1961792552490902</v>
      </c>
      <c r="O1261">
        <v>1</v>
      </c>
      <c r="P1261">
        <v>3142.5</v>
      </c>
      <c r="Q1261">
        <v>4.2187999999999999</v>
      </c>
    </row>
    <row r="1262" spans="1:17" x14ac:dyDescent="0.25">
      <c r="A1262" s="138">
        <f t="shared" si="26"/>
        <v>1259</v>
      </c>
      <c r="B1262">
        <v>3147.5</v>
      </c>
      <c r="C1262">
        <v>5.1778081723092404</v>
      </c>
      <c r="O1262">
        <v>1</v>
      </c>
      <c r="P1262">
        <v>3145</v>
      </c>
      <c r="Q1262">
        <v>4.1980000000000004</v>
      </c>
    </row>
    <row r="1263" spans="1:17" x14ac:dyDescent="0.25">
      <c r="A1263" s="138">
        <f t="shared" si="26"/>
        <v>1260</v>
      </c>
      <c r="B1263">
        <v>3150</v>
      </c>
      <c r="C1263">
        <v>5.1595068478183501</v>
      </c>
      <c r="O1263">
        <v>1</v>
      </c>
      <c r="P1263">
        <v>3147.5</v>
      </c>
      <c r="Q1263">
        <v>4.1772999999999998</v>
      </c>
    </row>
    <row r="1264" spans="1:17" x14ac:dyDescent="0.25">
      <c r="A1264" s="138">
        <f t="shared" si="26"/>
        <v>1261</v>
      </c>
      <c r="B1264">
        <v>3152.5</v>
      </c>
      <c r="C1264">
        <v>5.14127500111932</v>
      </c>
      <c r="O1264">
        <v>1</v>
      </c>
      <c r="P1264">
        <v>3150</v>
      </c>
      <c r="Q1264">
        <v>4.1566999999999998</v>
      </c>
    </row>
    <row r="1265" spans="1:17" x14ac:dyDescent="0.25">
      <c r="A1265" s="138">
        <f t="shared" si="26"/>
        <v>1262</v>
      </c>
      <c r="B1265">
        <v>3155</v>
      </c>
      <c r="C1265">
        <v>5.1231123527300602</v>
      </c>
      <c r="O1265">
        <v>1</v>
      </c>
      <c r="P1265">
        <v>3152.5</v>
      </c>
      <c r="Q1265">
        <v>4.1361999999999997</v>
      </c>
    </row>
    <row r="1266" spans="1:17" x14ac:dyDescent="0.25">
      <c r="A1266" s="138">
        <f t="shared" si="26"/>
        <v>1263</v>
      </c>
      <c r="B1266">
        <v>3157.5</v>
      </c>
      <c r="C1266">
        <v>5.1050186243384301</v>
      </c>
      <c r="O1266">
        <v>1</v>
      </c>
      <c r="P1266">
        <v>3155</v>
      </c>
      <c r="Q1266">
        <v>4.1158000000000001</v>
      </c>
    </row>
    <row r="1267" spans="1:17" x14ac:dyDescent="0.25">
      <c r="A1267" s="138">
        <f t="shared" si="26"/>
        <v>1264</v>
      </c>
      <c r="B1267">
        <v>3160</v>
      </c>
      <c r="C1267">
        <v>5.0869935387973104</v>
      </c>
      <c r="O1267">
        <v>1</v>
      </c>
      <c r="P1267">
        <v>3157.5</v>
      </c>
      <c r="Q1267">
        <v>4.0955000000000004</v>
      </c>
    </row>
    <row r="1268" spans="1:17" x14ac:dyDescent="0.25">
      <c r="A1268" s="138">
        <f t="shared" si="26"/>
        <v>1265</v>
      </c>
      <c r="B1268">
        <v>3162.5</v>
      </c>
      <c r="C1268">
        <v>5.0690368201197096</v>
      </c>
      <c r="O1268">
        <v>1</v>
      </c>
      <c r="P1268">
        <v>3160</v>
      </c>
      <c r="Q1268">
        <v>4.0753000000000004</v>
      </c>
    </row>
    <row r="1269" spans="1:17" x14ac:dyDescent="0.25">
      <c r="A1269" s="138">
        <f t="shared" si="26"/>
        <v>1266</v>
      </c>
      <c r="B1269">
        <v>3165</v>
      </c>
      <c r="C1269">
        <v>5.0511481934737601</v>
      </c>
      <c r="O1269">
        <v>1</v>
      </c>
      <c r="P1269">
        <v>3162.5</v>
      </c>
      <c r="Q1269">
        <v>4.0552999999999999</v>
      </c>
    </row>
    <row r="1270" spans="1:17" x14ac:dyDescent="0.25">
      <c r="A1270" s="138">
        <f t="shared" si="26"/>
        <v>1267</v>
      </c>
      <c r="B1270">
        <v>3167.5</v>
      </c>
      <c r="C1270">
        <v>5.0333273851778797</v>
      </c>
      <c r="O1270">
        <v>1</v>
      </c>
      <c r="P1270">
        <v>3165</v>
      </c>
      <c r="Q1270">
        <v>4.0353000000000003</v>
      </c>
    </row>
    <row r="1271" spans="1:17" x14ac:dyDescent="0.25">
      <c r="A1271" s="138">
        <f t="shared" si="26"/>
        <v>1268</v>
      </c>
      <c r="B1271">
        <v>3170</v>
      </c>
      <c r="C1271">
        <v>5.0155741226958703</v>
      </c>
      <c r="O1271">
        <v>1</v>
      </c>
      <c r="P1271">
        <v>3167.5</v>
      </c>
      <c r="Q1271">
        <v>4.0153999999999996</v>
      </c>
    </row>
    <row r="1272" spans="1:17" x14ac:dyDescent="0.25">
      <c r="A1272" s="138">
        <f t="shared" si="26"/>
        <v>1269</v>
      </c>
      <c r="B1272">
        <v>3172.5</v>
      </c>
      <c r="C1272">
        <v>4.9978881346320803</v>
      </c>
      <c r="O1272">
        <v>1</v>
      </c>
      <c r="P1272">
        <v>3170</v>
      </c>
      <c r="Q1272">
        <v>3.9956999999999998</v>
      </c>
    </row>
    <row r="1273" spans="1:17" x14ac:dyDescent="0.25">
      <c r="A1273" s="138">
        <f t="shared" si="26"/>
        <v>1270</v>
      </c>
      <c r="B1273">
        <v>3175</v>
      </c>
      <c r="C1273">
        <v>4.9802691507265298</v>
      </c>
      <c r="O1273">
        <v>1</v>
      </c>
      <c r="P1273">
        <v>3172.5</v>
      </c>
      <c r="Q1273">
        <v>3.976</v>
      </c>
    </row>
    <row r="1274" spans="1:17" x14ac:dyDescent="0.25">
      <c r="A1274" s="138">
        <f t="shared" si="26"/>
        <v>1271</v>
      </c>
      <c r="B1274">
        <v>3177.5</v>
      </c>
      <c r="C1274">
        <v>4.9627169018501096</v>
      </c>
      <c r="O1274">
        <v>1</v>
      </c>
      <c r="P1274">
        <v>3175</v>
      </c>
      <c r="Q1274">
        <v>3.9565000000000001</v>
      </c>
    </row>
    <row r="1275" spans="1:17" x14ac:dyDescent="0.25">
      <c r="A1275" s="138">
        <f t="shared" si="26"/>
        <v>1272</v>
      </c>
      <c r="B1275">
        <v>3180</v>
      </c>
      <c r="C1275">
        <v>4.9452311199998</v>
      </c>
      <c r="O1275">
        <v>1</v>
      </c>
      <c r="P1275">
        <v>3177.5</v>
      </c>
      <c r="Q1275">
        <v>3.9369999999999998</v>
      </c>
    </row>
    <row r="1276" spans="1:17" x14ac:dyDescent="0.25">
      <c r="A1276" s="138">
        <f t="shared" si="26"/>
        <v>1273</v>
      </c>
      <c r="B1276">
        <v>3182.5</v>
      </c>
      <c r="C1276">
        <v>4.9278115382938399</v>
      </c>
      <c r="O1276">
        <v>1</v>
      </c>
      <c r="P1276">
        <v>3180</v>
      </c>
      <c r="Q1276">
        <v>3.9177</v>
      </c>
    </row>
    <row r="1277" spans="1:17" x14ac:dyDescent="0.25">
      <c r="A1277" s="138">
        <f t="shared" si="26"/>
        <v>1274</v>
      </c>
      <c r="B1277">
        <v>3185</v>
      </c>
      <c r="C1277">
        <v>4.91045789096703</v>
      </c>
      <c r="O1277">
        <v>1</v>
      </c>
      <c r="P1277">
        <v>3182.5</v>
      </c>
      <c r="Q1277">
        <v>3.8984999999999999</v>
      </c>
    </row>
    <row r="1278" spans="1:17" x14ac:dyDescent="0.25">
      <c r="A1278" s="138">
        <f t="shared" si="26"/>
        <v>1275</v>
      </c>
      <c r="B1278">
        <v>3187.5</v>
      </c>
      <c r="C1278">
        <v>4.8931699133659396</v>
      </c>
      <c r="O1278">
        <v>1</v>
      </c>
      <c r="P1278">
        <v>3185</v>
      </c>
      <c r="Q1278">
        <v>3.8793000000000002</v>
      </c>
    </row>
    <row r="1279" spans="1:17" x14ac:dyDescent="0.25">
      <c r="A1279" s="138">
        <f t="shared" si="26"/>
        <v>1276</v>
      </c>
      <c r="B1279">
        <v>3190</v>
      </c>
      <c r="C1279">
        <v>4.8759473419442196</v>
      </c>
      <c r="O1279">
        <v>1</v>
      </c>
      <c r="P1279">
        <v>3187.5</v>
      </c>
      <c r="Q1279">
        <v>3.8603000000000001</v>
      </c>
    </row>
    <row r="1280" spans="1:17" x14ac:dyDescent="0.25">
      <c r="A1280" s="138">
        <f t="shared" si="26"/>
        <v>1277</v>
      </c>
      <c r="B1280">
        <v>3192.5</v>
      </c>
      <c r="C1280">
        <v>4.8587899142578701</v>
      </c>
      <c r="O1280">
        <v>1</v>
      </c>
      <c r="P1280">
        <v>3190</v>
      </c>
      <c r="Q1280">
        <v>3.8414000000000001</v>
      </c>
    </row>
    <row r="1281" spans="1:17" x14ac:dyDescent="0.25">
      <c r="A1281" s="138">
        <f t="shared" si="26"/>
        <v>1278</v>
      </c>
      <c r="B1281">
        <v>3195</v>
      </c>
      <c r="C1281">
        <v>4.8416973689605802</v>
      </c>
      <c r="O1281">
        <v>1</v>
      </c>
      <c r="P1281">
        <v>3192.5</v>
      </c>
      <c r="Q1281">
        <v>3.8224999999999998</v>
      </c>
    </row>
    <row r="1282" spans="1:17" x14ac:dyDescent="0.25">
      <c r="A1282" s="138">
        <f t="shared" si="26"/>
        <v>1279</v>
      </c>
      <c r="B1282">
        <v>3197.5</v>
      </c>
      <c r="C1282">
        <v>4.8246694457990804</v>
      </c>
      <c r="O1282">
        <v>1</v>
      </c>
      <c r="P1282">
        <v>3195</v>
      </c>
      <c r="Q1282">
        <v>3.8037999999999998</v>
      </c>
    </row>
    <row r="1283" spans="1:17" x14ac:dyDescent="0.25">
      <c r="A1283" s="138">
        <f t="shared" si="26"/>
        <v>1280</v>
      </c>
      <c r="B1283">
        <v>3200</v>
      </c>
      <c r="C1283">
        <v>4.8077058856084198</v>
      </c>
      <c r="O1283">
        <v>1</v>
      </c>
      <c r="P1283">
        <v>3197.5</v>
      </c>
      <c r="Q1283">
        <v>3.7850999999999999</v>
      </c>
    </row>
    <row r="1284" spans="1:17" x14ac:dyDescent="0.25">
      <c r="A1284" s="138">
        <f t="shared" si="26"/>
        <v>1281</v>
      </c>
      <c r="B1284">
        <v>3202.5</v>
      </c>
      <c r="C1284">
        <v>4.7908064303074598</v>
      </c>
      <c r="O1284">
        <v>1</v>
      </c>
      <c r="P1284">
        <v>3200</v>
      </c>
      <c r="Q1284">
        <v>3.7665999999999999</v>
      </c>
    </row>
    <row r="1285" spans="1:17" x14ac:dyDescent="0.25">
      <c r="A1285" s="138">
        <f t="shared" si="26"/>
        <v>1282</v>
      </c>
      <c r="B1285">
        <v>3205</v>
      </c>
      <c r="C1285">
        <v>4.7739708228941602</v>
      </c>
      <c r="O1285">
        <v>1</v>
      </c>
      <c r="P1285">
        <v>3202.5</v>
      </c>
      <c r="Q1285">
        <v>3.7481</v>
      </c>
    </row>
    <row r="1286" spans="1:17" x14ac:dyDescent="0.25">
      <c r="A1286" s="138">
        <f t="shared" ref="A1286:A1349" si="27">A1285+1</f>
        <v>1283</v>
      </c>
      <c r="B1286">
        <v>3207.5</v>
      </c>
      <c r="C1286">
        <v>4.7571988074410596</v>
      </c>
      <c r="O1286">
        <v>1</v>
      </c>
      <c r="P1286">
        <v>3205</v>
      </c>
      <c r="Q1286">
        <v>3.7298</v>
      </c>
    </row>
    <row r="1287" spans="1:17" x14ac:dyDescent="0.25">
      <c r="A1287" s="138">
        <f t="shared" si="27"/>
        <v>1284</v>
      </c>
      <c r="B1287">
        <v>3210</v>
      </c>
      <c r="C1287">
        <v>4.74049012909067</v>
      </c>
      <c r="O1287">
        <v>1</v>
      </c>
      <c r="P1287">
        <v>3207.5</v>
      </c>
      <c r="Q1287">
        <v>3.7115</v>
      </c>
    </row>
    <row r="1288" spans="1:17" x14ac:dyDescent="0.25">
      <c r="A1288" s="138">
        <f t="shared" si="27"/>
        <v>1285</v>
      </c>
      <c r="B1288">
        <v>3212.5</v>
      </c>
      <c r="C1288">
        <v>4.7238445340509596</v>
      </c>
      <c r="O1288">
        <v>1</v>
      </c>
      <c r="P1288">
        <v>3210</v>
      </c>
      <c r="Q1288">
        <v>3.6934</v>
      </c>
    </row>
    <row r="1289" spans="1:17" x14ac:dyDescent="0.25">
      <c r="A1289" s="138">
        <f t="shared" si="27"/>
        <v>1286</v>
      </c>
      <c r="B1289">
        <v>3215</v>
      </c>
      <c r="C1289">
        <v>4.7072617695907697</v>
      </c>
      <c r="O1289">
        <v>1</v>
      </c>
      <c r="P1289">
        <v>3212.5</v>
      </c>
      <c r="Q1289">
        <v>3.6753</v>
      </c>
    </row>
    <row r="1290" spans="1:17" x14ac:dyDescent="0.25">
      <c r="A1290" s="138">
        <f t="shared" si="27"/>
        <v>1287</v>
      </c>
      <c r="B1290">
        <v>3217.5</v>
      </c>
      <c r="C1290">
        <v>4.6907415840353597</v>
      </c>
      <c r="O1290">
        <v>1</v>
      </c>
      <c r="P1290">
        <v>3215</v>
      </c>
      <c r="Q1290">
        <v>3.6573000000000002</v>
      </c>
    </row>
    <row r="1291" spans="1:17" x14ac:dyDescent="0.25">
      <c r="A1291" s="138">
        <f t="shared" si="27"/>
        <v>1288</v>
      </c>
      <c r="B1291">
        <v>3220</v>
      </c>
      <c r="C1291">
        <v>4.6742837267619102</v>
      </c>
      <c r="O1291">
        <v>1</v>
      </c>
      <c r="P1291">
        <v>3217.5</v>
      </c>
      <c r="Q1291">
        <v>3.6395</v>
      </c>
    </row>
    <row r="1292" spans="1:17" x14ac:dyDescent="0.25">
      <c r="A1292" s="138">
        <f t="shared" si="27"/>
        <v>1289</v>
      </c>
      <c r="B1292">
        <v>3222.5</v>
      </c>
      <c r="C1292">
        <v>4.65788794819498</v>
      </c>
      <c r="O1292">
        <v>1</v>
      </c>
      <c r="P1292">
        <v>3220</v>
      </c>
      <c r="Q1292">
        <v>3.6217000000000001</v>
      </c>
    </row>
    <row r="1293" spans="1:17" x14ac:dyDescent="0.25">
      <c r="A1293" s="138">
        <f t="shared" si="27"/>
        <v>1290</v>
      </c>
      <c r="B1293">
        <v>3225</v>
      </c>
      <c r="C1293">
        <v>4.6415539998021504</v>
      </c>
      <c r="O1293">
        <v>1</v>
      </c>
      <c r="P1293">
        <v>3222.5</v>
      </c>
      <c r="Q1293">
        <v>3.6040000000000001</v>
      </c>
    </row>
    <row r="1294" spans="1:17" x14ac:dyDescent="0.25">
      <c r="A1294" s="138">
        <f t="shared" si="27"/>
        <v>1291</v>
      </c>
      <c r="B1294">
        <v>3227.5</v>
      </c>
      <c r="C1294">
        <v>4.6252816340894896</v>
      </c>
      <c r="O1294">
        <v>1</v>
      </c>
      <c r="P1294">
        <v>3225</v>
      </c>
      <c r="Q1294">
        <v>3.5863999999999998</v>
      </c>
    </row>
    <row r="1295" spans="1:17" x14ac:dyDescent="0.25">
      <c r="A1295" s="138">
        <f t="shared" si="27"/>
        <v>1292</v>
      </c>
      <c r="B1295">
        <v>3230</v>
      </c>
      <c r="C1295">
        <v>4.6090706045972203</v>
      </c>
      <c r="O1295">
        <v>1</v>
      </c>
      <c r="P1295">
        <v>3227.5</v>
      </c>
      <c r="Q1295">
        <v>3.5689000000000002</v>
      </c>
    </row>
    <row r="1296" spans="1:17" x14ac:dyDescent="0.25">
      <c r="A1296" s="138">
        <f t="shared" si="27"/>
        <v>1293</v>
      </c>
      <c r="B1296">
        <v>3232.5</v>
      </c>
      <c r="C1296">
        <v>4.5929206658952504</v>
      </c>
      <c r="O1296">
        <v>1</v>
      </c>
      <c r="P1296">
        <v>3230</v>
      </c>
      <c r="Q1296">
        <v>3.5514999999999999</v>
      </c>
    </row>
    <row r="1297" spans="1:17" x14ac:dyDescent="0.25">
      <c r="A1297" s="138">
        <f t="shared" si="27"/>
        <v>1294</v>
      </c>
      <c r="B1297">
        <v>3235</v>
      </c>
      <c r="C1297">
        <v>4.5768315735788301</v>
      </c>
      <c r="O1297">
        <v>1</v>
      </c>
      <c r="P1297">
        <v>3232.5</v>
      </c>
      <c r="Q1297">
        <v>3.5341</v>
      </c>
    </row>
    <row r="1298" spans="1:17" x14ac:dyDescent="0.25">
      <c r="A1298" s="138">
        <f t="shared" si="27"/>
        <v>1295</v>
      </c>
      <c r="B1298">
        <v>3237.5</v>
      </c>
      <c r="C1298">
        <v>4.56080308426416</v>
      </c>
      <c r="O1298">
        <v>1</v>
      </c>
      <c r="P1298">
        <v>3235</v>
      </c>
      <c r="Q1298">
        <v>3.5169000000000001</v>
      </c>
    </row>
    <row r="1299" spans="1:17" x14ac:dyDescent="0.25">
      <c r="A1299" s="138">
        <f t="shared" si="27"/>
        <v>1296</v>
      </c>
      <c r="B1299">
        <v>3240</v>
      </c>
      <c r="C1299">
        <v>4.5448349555840801</v>
      </c>
      <c r="O1299">
        <v>1</v>
      </c>
      <c r="P1299">
        <v>3237.5</v>
      </c>
      <c r="Q1299">
        <v>3.4996999999999998</v>
      </c>
    </row>
    <row r="1300" spans="1:17" x14ac:dyDescent="0.25">
      <c r="A1300" s="138">
        <f t="shared" si="27"/>
        <v>1297</v>
      </c>
      <c r="B1300">
        <v>3242.5</v>
      </c>
      <c r="C1300">
        <v>4.5289269461837103</v>
      </c>
      <c r="O1300">
        <v>1</v>
      </c>
      <c r="P1300">
        <v>3240</v>
      </c>
      <c r="Q1300">
        <v>3.4826999999999999</v>
      </c>
    </row>
    <row r="1301" spans="1:17" x14ac:dyDescent="0.25">
      <c r="A1301" s="138">
        <f t="shared" si="27"/>
        <v>1298</v>
      </c>
      <c r="B1301">
        <v>3245</v>
      </c>
      <c r="C1301">
        <v>4.5130788296234998</v>
      </c>
      <c r="O1301">
        <v>1</v>
      </c>
      <c r="P1301">
        <v>3242.5</v>
      </c>
      <c r="Q1301">
        <v>3.4657</v>
      </c>
    </row>
    <row r="1302" spans="1:17" x14ac:dyDescent="0.25">
      <c r="A1302" s="138">
        <f t="shared" si="27"/>
        <v>1299</v>
      </c>
      <c r="B1302">
        <v>3247.5</v>
      </c>
      <c r="C1302">
        <v>4.49729035212225</v>
      </c>
      <c r="O1302">
        <v>1</v>
      </c>
      <c r="P1302">
        <v>3245</v>
      </c>
      <c r="Q1302">
        <v>3.4487999999999999</v>
      </c>
    </row>
    <row r="1303" spans="1:17" x14ac:dyDescent="0.25">
      <c r="A1303" s="138">
        <f t="shared" si="27"/>
        <v>1300</v>
      </c>
      <c r="B1303">
        <v>3250</v>
      </c>
      <c r="C1303">
        <v>4.4815612753495904</v>
      </c>
      <c r="O1303">
        <v>1</v>
      </c>
      <c r="P1303">
        <v>3247.5</v>
      </c>
      <c r="Q1303">
        <v>3.4319999999999999</v>
      </c>
    </row>
    <row r="1304" spans="1:17" x14ac:dyDescent="0.25">
      <c r="A1304" s="138">
        <f t="shared" si="27"/>
        <v>1301</v>
      </c>
      <c r="B1304">
        <v>3252.5</v>
      </c>
      <c r="C1304">
        <v>4.4658913619700398</v>
      </c>
      <c r="O1304">
        <v>1</v>
      </c>
      <c r="P1304">
        <v>3250</v>
      </c>
      <c r="Q1304">
        <v>3.4152999999999998</v>
      </c>
    </row>
    <row r="1305" spans="1:17" x14ac:dyDescent="0.25">
      <c r="A1305" s="138">
        <f t="shared" si="27"/>
        <v>1302</v>
      </c>
      <c r="B1305">
        <v>3255</v>
      </c>
      <c r="C1305">
        <v>4.4502803756387497</v>
      </c>
      <c r="O1305">
        <v>1</v>
      </c>
      <c r="P1305">
        <v>3252.5</v>
      </c>
      <c r="Q1305">
        <v>3.3986999999999998</v>
      </c>
    </row>
    <row r="1306" spans="1:17" x14ac:dyDescent="0.25">
      <c r="A1306" s="138">
        <f t="shared" si="27"/>
        <v>1303</v>
      </c>
      <c r="B1306">
        <v>3257.5</v>
      </c>
      <c r="C1306">
        <v>4.4347280809973002</v>
      </c>
      <c r="O1306">
        <v>1</v>
      </c>
      <c r="P1306">
        <v>3255</v>
      </c>
      <c r="Q1306">
        <v>3.3822000000000001</v>
      </c>
    </row>
    <row r="1307" spans="1:17" x14ac:dyDescent="0.25">
      <c r="A1307" s="138">
        <f t="shared" si="27"/>
        <v>1304</v>
      </c>
      <c r="B1307">
        <v>3260</v>
      </c>
      <c r="C1307">
        <v>4.4192342436695</v>
      </c>
      <c r="O1307">
        <v>1</v>
      </c>
      <c r="P1307">
        <v>3257.5</v>
      </c>
      <c r="Q1307">
        <v>3.3656999999999999</v>
      </c>
    </row>
    <row r="1308" spans="1:17" x14ac:dyDescent="0.25">
      <c r="A1308" s="138">
        <f t="shared" si="27"/>
        <v>1305</v>
      </c>
      <c r="B1308">
        <v>3262.5</v>
      </c>
      <c r="C1308">
        <v>4.4037986302571799</v>
      </c>
      <c r="O1308">
        <v>1</v>
      </c>
      <c r="P1308">
        <v>3260</v>
      </c>
      <c r="Q1308">
        <v>3.3492999999999999</v>
      </c>
    </row>
    <row r="1309" spans="1:17" x14ac:dyDescent="0.25">
      <c r="A1309" s="138">
        <f t="shared" si="27"/>
        <v>1306</v>
      </c>
      <c r="B1309">
        <v>3265</v>
      </c>
      <c r="C1309">
        <v>4.38842100833606</v>
      </c>
      <c r="O1309">
        <v>1</v>
      </c>
      <c r="P1309">
        <v>3262.5</v>
      </c>
      <c r="Q1309">
        <v>3.3331</v>
      </c>
    </row>
    <row r="1310" spans="1:17" x14ac:dyDescent="0.25">
      <c r="A1310" s="138">
        <f t="shared" si="27"/>
        <v>1307</v>
      </c>
      <c r="B1310">
        <v>3267.5</v>
      </c>
      <c r="C1310">
        <v>4.3731011464516101</v>
      </c>
      <c r="O1310">
        <v>1</v>
      </c>
      <c r="P1310">
        <v>3265</v>
      </c>
      <c r="Q1310">
        <v>3.3169</v>
      </c>
    </row>
    <row r="1311" spans="1:17" x14ac:dyDescent="0.25">
      <c r="A1311" s="138">
        <f t="shared" si="27"/>
        <v>1308</v>
      </c>
      <c r="B1311">
        <v>3270</v>
      </c>
      <c r="C1311">
        <v>4.3578388141148796</v>
      </c>
      <c r="O1311">
        <v>1</v>
      </c>
      <c r="P1311">
        <v>3267.5</v>
      </c>
      <c r="Q1311">
        <v>3.3007</v>
      </c>
    </row>
    <row r="1312" spans="1:17" x14ac:dyDescent="0.25">
      <c r="A1312" s="138">
        <f t="shared" si="27"/>
        <v>1309</v>
      </c>
      <c r="B1312">
        <v>3272.5</v>
      </c>
      <c r="C1312">
        <v>4.3426337817984404</v>
      </c>
      <c r="O1312">
        <v>1</v>
      </c>
      <c r="P1312">
        <v>3270</v>
      </c>
      <c r="Q1312">
        <v>3.2847</v>
      </c>
    </row>
    <row r="1313" spans="1:17" x14ac:dyDescent="0.25">
      <c r="A1313" s="138">
        <f t="shared" si="27"/>
        <v>1310</v>
      </c>
      <c r="B1313">
        <v>3275</v>
      </c>
      <c r="C1313">
        <v>4.3274858209322096</v>
      </c>
      <c r="O1313">
        <v>1</v>
      </c>
      <c r="P1313">
        <v>3272.5</v>
      </c>
      <c r="Q1313">
        <v>3.2688000000000001</v>
      </c>
    </row>
    <row r="1314" spans="1:17" x14ac:dyDescent="0.25">
      <c r="A1314" s="138">
        <f t="shared" si="27"/>
        <v>1311</v>
      </c>
      <c r="B1314">
        <v>3277.5</v>
      </c>
      <c r="C1314">
        <v>4.3123947038994803</v>
      </c>
      <c r="O1314">
        <v>1</v>
      </c>
      <c r="P1314">
        <v>3275</v>
      </c>
      <c r="Q1314">
        <v>3.2528999999999999</v>
      </c>
    </row>
    <row r="1315" spans="1:17" x14ac:dyDescent="0.25">
      <c r="A1315" s="138">
        <f t="shared" si="27"/>
        <v>1312</v>
      </c>
      <c r="B1315">
        <v>3280</v>
      </c>
      <c r="C1315">
        <v>4.2973602040327803</v>
      </c>
      <c r="O1315">
        <v>1</v>
      </c>
      <c r="P1315">
        <v>3277.5</v>
      </c>
      <c r="Q1315">
        <v>3.2370999999999999</v>
      </c>
    </row>
    <row r="1316" spans="1:17" x14ac:dyDescent="0.25">
      <c r="A1316" s="138">
        <f t="shared" si="27"/>
        <v>1313</v>
      </c>
      <c r="B1316">
        <v>3282.5</v>
      </c>
      <c r="C1316">
        <v>4.2823820956098499</v>
      </c>
      <c r="O1316">
        <v>1</v>
      </c>
      <c r="P1316">
        <v>3280</v>
      </c>
      <c r="Q1316">
        <v>3.2214</v>
      </c>
    </row>
    <row r="1317" spans="1:17" x14ac:dyDescent="0.25">
      <c r="A1317" s="138">
        <f t="shared" si="27"/>
        <v>1314</v>
      </c>
      <c r="B1317">
        <v>3285</v>
      </c>
      <c r="C1317">
        <v>4.2674601538496102</v>
      </c>
      <c r="O1317">
        <v>1</v>
      </c>
      <c r="P1317">
        <v>3282.5</v>
      </c>
      <c r="Q1317">
        <v>3.2057000000000002</v>
      </c>
    </row>
    <row r="1318" spans="1:17" x14ac:dyDescent="0.25">
      <c r="A1318" s="138">
        <f t="shared" si="27"/>
        <v>1315</v>
      </c>
      <c r="B1318">
        <v>3287.5</v>
      </c>
      <c r="C1318">
        <v>4.2525941549081798</v>
      </c>
      <c r="O1318">
        <v>1</v>
      </c>
      <c r="P1318">
        <v>3285</v>
      </c>
      <c r="Q1318">
        <v>3.1901999999999999</v>
      </c>
    </row>
    <row r="1319" spans="1:17" x14ac:dyDescent="0.25">
      <c r="A1319" s="138">
        <f t="shared" si="27"/>
        <v>1316</v>
      </c>
      <c r="B1319">
        <v>3290</v>
      </c>
      <c r="C1319">
        <v>4.2377838758748601</v>
      </c>
      <c r="O1319">
        <v>1</v>
      </c>
      <c r="P1319">
        <v>3287.5</v>
      </c>
      <c r="Q1319">
        <v>3.1747000000000001</v>
      </c>
    </row>
    <row r="1320" spans="1:17" x14ac:dyDescent="0.25">
      <c r="A1320" s="138">
        <f t="shared" si="27"/>
        <v>1317</v>
      </c>
      <c r="B1320">
        <v>3292.5</v>
      </c>
      <c r="C1320">
        <v>4.2230290947681404</v>
      </c>
      <c r="O1320">
        <v>1</v>
      </c>
      <c r="P1320">
        <v>3290</v>
      </c>
      <c r="Q1320">
        <v>3.1593</v>
      </c>
    </row>
    <row r="1321" spans="1:17" x14ac:dyDescent="0.25">
      <c r="A1321" s="138">
        <f t="shared" si="27"/>
        <v>1318</v>
      </c>
      <c r="B1321">
        <v>3295</v>
      </c>
      <c r="C1321">
        <v>4.2083295905317701</v>
      </c>
      <c r="O1321">
        <v>1</v>
      </c>
      <c r="P1321">
        <v>3292.5</v>
      </c>
      <c r="Q1321">
        <v>3.1440000000000001</v>
      </c>
    </row>
    <row r="1322" spans="1:17" x14ac:dyDescent="0.25">
      <c r="A1322" s="138">
        <f t="shared" si="27"/>
        <v>1319</v>
      </c>
      <c r="B1322">
        <v>3297.5</v>
      </c>
      <c r="C1322">
        <v>4.1936851430308204</v>
      </c>
      <c r="O1322">
        <v>1</v>
      </c>
      <c r="P1322">
        <v>3295</v>
      </c>
      <c r="Q1322">
        <v>3.1288</v>
      </c>
    </row>
    <row r="1323" spans="1:17" x14ac:dyDescent="0.25">
      <c r="A1323" s="138">
        <f t="shared" si="27"/>
        <v>1320</v>
      </c>
      <c r="B1323">
        <v>3300</v>
      </c>
      <c r="C1323">
        <v>4.1790955330477102</v>
      </c>
      <c r="O1323">
        <v>1</v>
      </c>
      <c r="P1323">
        <v>3297.5</v>
      </c>
      <c r="Q1323">
        <v>3.1135999999999999</v>
      </c>
    </row>
    <row r="1324" spans="1:17" x14ac:dyDescent="0.25">
      <c r="A1324" s="138">
        <f t="shared" si="27"/>
        <v>1321</v>
      </c>
      <c r="B1324">
        <v>3302.5</v>
      </c>
      <c r="C1324">
        <v>4.16456054227835</v>
      </c>
      <c r="O1324">
        <v>1</v>
      </c>
      <c r="P1324">
        <v>3300</v>
      </c>
      <c r="Q1324">
        <v>3.0985</v>
      </c>
    </row>
    <row r="1325" spans="1:17" x14ac:dyDescent="0.25">
      <c r="A1325" s="138">
        <f t="shared" si="27"/>
        <v>1322</v>
      </c>
      <c r="B1325">
        <v>3305</v>
      </c>
      <c r="C1325">
        <v>4.1500799533282002</v>
      </c>
      <c r="O1325">
        <v>1</v>
      </c>
      <c r="P1325">
        <v>3302.5</v>
      </c>
      <c r="Q1325">
        <v>3.0834999999999999</v>
      </c>
    </row>
    <row r="1326" spans="1:17" x14ac:dyDescent="0.25">
      <c r="A1326" s="138">
        <f t="shared" si="27"/>
        <v>1323</v>
      </c>
      <c r="B1326">
        <v>3307.5</v>
      </c>
      <c r="C1326">
        <v>4.1356535497084499</v>
      </c>
      <c r="O1326">
        <v>1</v>
      </c>
      <c r="P1326">
        <v>3305</v>
      </c>
      <c r="Q1326">
        <v>3.0686</v>
      </c>
    </row>
    <row r="1327" spans="1:17" x14ac:dyDescent="0.25">
      <c r="A1327" s="138">
        <f t="shared" si="27"/>
        <v>1324</v>
      </c>
      <c r="B1327">
        <v>3310</v>
      </c>
      <c r="C1327">
        <v>4.1212811158320903</v>
      </c>
      <c r="O1327">
        <v>1</v>
      </c>
      <c r="P1327">
        <v>3307.5</v>
      </c>
      <c r="Q1327">
        <v>3.0537000000000001</v>
      </c>
    </row>
    <row r="1328" spans="1:17" x14ac:dyDescent="0.25">
      <c r="A1328" s="138">
        <f t="shared" si="27"/>
        <v>1325</v>
      </c>
      <c r="B1328">
        <v>3312.5</v>
      </c>
      <c r="C1328">
        <v>4.1069624370101101</v>
      </c>
      <c r="O1328">
        <v>1</v>
      </c>
      <c r="P1328">
        <v>3310</v>
      </c>
      <c r="Q1328">
        <v>3.0388999999999999</v>
      </c>
    </row>
    <row r="1329" spans="1:17" x14ac:dyDescent="0.25">
      <c r="A1329" s="138">
        <f t="shared" si="27"/>
        <v>1326</v>
      </c>
      <c r="B1329">
        <v>3315</v>
      </c>
      <c r="C1329">
        <v>4.0926972994476696</v>
      </c>
      <c r="O1329">
        <v>1</v>
      </c>
      <c r="P1329">
        <v>3312.5</v>
      </c>
      <c r="Q1329">
        <v>3.0242</v>
      </c>
    </row>
    <row r="1330" spans="1:17" x14ac:dyDescent="0.25">
      <c r="A1330" s="138">
        <f t="shared" si="27"/>
        <v>1327</v>
      </c>
      <c r="B1330">
        <v>3317.5</v>
      </c>
      <c r="C1330">
        <v>4.0784854902402596</v>
      </c>
      <c r="O1330">
        <v>1</v>
      </c>
      <c r="P1330">
        <v>3315</v>
      </c>
      <c r="Q1330">
        <v>3.0095999999999998</v>
      </c>
    </row>
    <row r="1331" spans="1:17" x14ac:dyDescent="0.25">
      <c r="A1331" s="138">
        <f t="shared" si="27"/>
        <v>1328</v>
      </c>
      <c r="B1331">
        <v>3320</v>
      </c>
      <c r="C1331">
        <v>4.0643267973699402</v>
      </c>
      <c r="O1331">
        <v>1</v>
      </c>
      <c r="P1331">
        <v>3317.5</v>
      </c>
      <c r="Q1331">
        <v>2.9950000000000001</v>
      </c>
    </row>
    <row r="1332" spans="1:17" x14ac:dyDescent="0.25">
      <c r="A1332" s="138">
        <f t="shared" si="27"/>
        <v>1329</v>
      </c>
      <c r="B1332">
        <v>3322.5</v>
      </c>
      <c r="C1332">
        <v>4.0502210097015103</v>
      </c>
      <c r="O1332">
        <v>1</v>
      </c>
      <c r="P1332">
        <v>3320</v>
      </c>
      <c r="Q1332">
        <v>2.9805000000000001</v>
      </c>
    </row>
    <row r="1333" spans="1:17" x14ac:dyDescent="0.25">
      <c r="A1333" s="138">
        <f t="shared" si="27"/>
        <v>1330</v>
      </c>
      <c r="B1333">
        <v>3325</v>
      </c>
      <c r="C1333">
        <v>4.0361679169788003</v>
      </c>
      <c r="O1333">
        <v>1</v>
      </c>
      <c r="P1333">
        <v>3322.5</v>
      </c>
      <c r="Q1333">
        <v>2.9661</v>
      </c>
    </row>
    <row r="1334" spans="1:17" x14ac:dyDescent="0.25">
      <c r="A1334" s="138">
        <f t="shared" si="27"/>
        <v>1331</v>
      </c>
      <c r="B1334">
        <v>3327.5</v>
      </c>
      <c r="C1334">
        <v>4.0221673098208797</v>
      </c>
      <c r="O1334">
        <v>1</v>
      </c>
      <c r="P1334">
        <v>3325</v>
      </c>
      <c r="Q1334">
        <v>2.9518</v>
      </c>
    </row>
    <row r="1335" spans="1:17" x14ac:dyDescent="0.25">
      <c r="A1335" s="138">
        <f t="shared" si="27"/>
        <v>1332</v>
      </c>
      <c r="B1335">
        <v>3330</v>
      </c>
      <c r="C1335">
        <v>4.0082189797183503</v>
      </c>
      <c r="O1335">
        <v>1</v>
      </c>
      <c r="P1335">
        <v>3327.5</v>
      </c>
      <c r="Q1335">
        <v>2.9375</v>
      </c>
    </row>
    <row r="1336" spans="1:17" x14ac:dyDescent="0.25">
      <c r="A1336" s="138">
        <f t="shared" si="27"/>
        <v>1333</v>
      </c>
      <c r="B1336">
        <v>3332.5</v>
      </c>
      <c r="C1336">
        <v>3.99432271902959</v>
      </c>
      <c r="O1336">
        <v>1</v>
      </c>
      <c r="P1336">
        <v>3330</v>
      </c>
      <c r="Q1336">
        <v>2.9232999999999998</v>
      </c>
    </row>
    <row r="1337" spans="1:17" x14ac:dyDescent="0.25">
      <c r="A1337" s="138">
        <f t="shared" si="27"/>
        <v>1334</v>
      </c>
      <c r="B1337">
        <v>3335</v>
      </c>
      <c r="C1337">
        <v>3.98047832097711</v>
      </c>
      <c r="O1337">
        <v>1</v>
      </c>
      <c r="P1337">
        <v>3332.5</v>
      </c>
      <c r="Q1337">
        <v>2.9091999999999998</v>
      </c>
    </row>
    <row r="1338" spans="1:17" x14ac:dyDescent="0.25">
      <c r="A1338" s="138">
        <f t="shared" si="27"/>
        <v>1335</v>
      </c>
      <c r="B1338">
        <v>3337.5</v>
      </c>
      <c r="C1338">
        <v>3.9666855796438201</v>
      </c>
      <c r="O1338">
        <v>1</v>
      </c>
      <c r="P1338">
        <v>3335</v>
      </c>
      <c r="Q1338">
        <v>2.8950999999999998</v>
      </c>
    </row>
    <row r="1339" spans="1:17" x14ac:dyDescent="0.25">
      <c r="A1339" s="138">
        <f t="shared" si="27"/>
        <v>1336</v>
      </c>
      <c r="B1339">
        <v>3340</v>
      </c>
      <c r="C1339">
        <v>3.9529442899693601</v>
      </c>
      <c r="O1339">
        <v>1</v>
      </c>
      <c r="P1339">
        <v>3337.5</v>
      </c>
      <c r="Q1339">
        <v>2.8811</v>
      </c>
    </row>
    <row r="1340" spans="1:17" x14ac:dyDescent="0.25">
      <c r="A1340" s="138">
        <f t="shared" si="27"/>
        <v>1337</v>
      </c>
      <c r="B1340">
        <v>3342.5</v>
      </c>
      <c r="C1340">
        <v>3.9392542477464798</v>
      </c>
      <c r="O1340">
        <v>1</v>
      </c>
      <c r="P1340">
        <v>3340</v>
      </c>
      <c r="Q1340">
        <v>2.8672</v>
      </c>
    </row>
    <row r="1341" spans="1:17" x14ac:dyDescent="0.25">
      <c r="A1341" s="138">
        <f t="shared" si="27"/>
        <v>1338</v>
      </c>
      <c r="B1341">
        <v>3345</v>
      </c>
      <c r="C1341">
        <v>3.92561524961735</v>
      </c>
      <c r="O1341">
        <v>1</v>
      </c>
      <c r="P1341">
        <v>3342.5</v>
      </c>
      <c r="Q1341">
        <v>2.8532999999999999</v>
      </c>
    </row>
    <row r="1342" spans="1:17" x14ac:dyDescent="0.25">
      <c r="A1342" s="138">
        <f t="shared" si="27"/>
        <v>1339</v>
      </c>
      <c r="B1342">
        <v>3347.5</v>
      </c>
      <c r="C1342">
        <v>3.9120270930699999</v>
      </c>
      <c r="O1342">
        <v>1</v>
      </c>
      <c r="P1342">
        <v>3345</v>
      </c>
      <c r="Q1342">
        <v>2.8395000000000001</v>
      </c>
    </row>
    <row r="1343" spans="1:17" x14ac:dyDescent="0.25">
      <c r="A1343" s="138">
        <f t="shared" si="27"/>
        <v>1340</v>
      </c>
      <c r="B1343">
        <v>3350</v>
      </c>
      <c r="C1343">
        <v>3.8984895764346401</v>
      </c>
      <c r="O1343">
        <v>1</v>
      </c>
      <c r="P1343">
        <v>3347.5</v>
      </c>
      <c r="Q1343">
        <v>2.8258000000000001</v>
      </c>
    </row>
    <row r="1344" spans="1:17" x14ac:dyDescent="0.25">
      <c r="A1344" s="138">
        <f t="shared" si="27"/>
        <v>1341</v>
      </c>
      <c r="B1344">
        <v>3352.5</v>
      </c>
      <c r="C1344">
        <v>3.8850024988801102</v>
      </c>
      <c r="O1344">
        <v>1</v>
      </c>
      <c r="P1344">
        <v>3350</v>
      </c>
      <c r="Q1344">
        <v>2.8121999999999998</v>
      </c>
    </row>
    <row r="1345" spans="1:17" x14ac:dyDescent="0.25">
      <c r="A1345" s="138">
        <f t="shared" si="27"/>
        <v>1342</v>
      </c>
      <c r="B1345">
        <v>3355</v>
      </c>
      <c r="C1345">
        <v>3.8715656604102802</v>
      </c>
      <c r="O1345">
        <v>1</v>
      </c>
      <c r="P1345">
        <v>3352.5</v>
      </c>
      <c r="Q1345">
        <v>2.7986</v>
      </c>
    </row>
    <row r="1346" spans="1:17" x14ac:dyDescent="0.25">
      <c r="A1346" s="138">
        <f t="shared" si="27"/>
        <v>1343</v>
      </c>
      <c r="B1346">
        <v>3357.5</v>
      </c>
      <c r="C1346">
        <v>3.8581788618605199</v>
      </c>
      <c r="O1346">
        <v>1</v>
      </c>
      <c r="P1346">
        <v>3355</v>
      </c>
      <c r="Q1346">
        <v>2.7850999999999999</v>
      </c>
    </row>
    <row r="1347" spans="1:17" x14ac:dyDescent="0.25">
      <c r="A1347" s="138">
        <f t="shared" si="27"/>
        <v>1344</v>
      </c>
      <c r="B1347">
        <v>3360</v>
      </c>
      <c r="C1347">
        <v>3.8448419048940901</v>
      </c>
      <c r="O1347">
        <v>1</v>
      </c>
      <c r="P1347">
        <v>3357.5</v>
      </c>
      <c r="Q1347">
        <v>2.7715999999999998</v>
      </c>
    </row>
    <row r="1348" spans="1:17" x14ac:dyDescent="0.25">
      <c r="A1348" s="138">
        <f t="shared" si="27"/>
        <v>1345</v>
      </c>
      <c r="B1348">
        <v>3362.5</v>
      </c>
      <c r="C1348">
        <v>3.8315545919986702</v>
      </c>
      <c r="O1348">
        <v>1</v>
      </c>
      <c r="P1348">
        <v>3360</v>
      </c>
      <c r="Q1348">
        <v>2.7582</v>
      </c>
    </row>
    <row r="1349" spans="1:17" x14ac:dyDescent="0.25">
      <c r="A1349" s="138">
        <f t="shared" si="27"/>
        <v>1346</v>
      </c>
      <c r="B1349">
        <v>3365</v>
      </c>
      <c r="C1349">
        <v>3.8183167264828102</v>
      </c>
      <c r="O1349">
        <v>1</v>
      </c>
      <c r="P1349">
        <v>3362.5</v>
      </c>
      <c r="Q1349">
        <v>2.7448999999999999</v>
      </c>
    </row>
    <row r="1350" spans="1:17" x14ac:dyDescent="0.25">
      <c r="A1350" s="138">
        <f t="shared" ref="A1350:A1413" si="28">A1349+1</f>
        <v>1347</v>
      </c>
      <c r="B1350">
        <v>3367.5</v>
      </c>
      <c r="C1350">
        <v>3.8051281124724201</v>
      </c>
      <c r="O1350">
        <v>1</v>
      </c>
      <c r="P1350">
        <v>3365</v>
      </c>
      <c r="Q1350">
        <v>2.7315999999999998</v>
      </c>
    </row>
    <row r="1351" spans="1:17" x14ac:dyDescent="0.25">
      <c r="A1351" s="138">
        <f t="shared" si="28"/>
        <v>1348</v>
      </c>
      <c r="B1351">
        <v>3370</v>
      </c>
      <c r="C1351">
        <v>3.7919885549073</v>
      </c>
      <c r="O1351">
        <v>1</v>
      </c>
      <c r="P1351">
        <v>3367.5</v>
      </c>
      <c r="Q1351">
        <v>2.7183999999999999</v>
      </c>
    </row>
    <row r="1352" spans="1:17" x14ac:dyDescent="0.25">
      <c r="A1352" s="138">
        <f t="shared" si="28"/>
        <v>1349</v>
      </c>
      <c r="B1352">
        <v>3372.5</v>
      </c>
      <c r="C1352">
        <v>3.7788978595376501</v>
      </c>
      <c r="O1352">
        <v>1</v>
      </c>
      <c r="P1352">
        <v>3370</v>
      </c>
      <c r="Q1352">
        <v>2.7050999999999998</v>
      </c>
    </row>
    <row r="1353" spans="1:17" x14ac:dyDescent="0.25">
      <c r="A1353" s="138">
        <f t="shared" si="28"/>
        <v>1350</v>
      </c>
      <c r="B1353">
        <v>3375</v>
      </c>
      <c r="C1353">
        <v>3.76585583292061</v>
      </c>
      <c r="O1353">
        <v>1</v>
      </c>
      <c r="P1353">
        <v>3372.5</v>
      </c>
      <c r="Q1353">
        <v>2.6919</v>
      </c>
    </row>
    <row r="1354" spans="1:17" x14ac:dyDescent="0.25">
      <c r="A1354" s="138">
        <f t="shared" si="28"/>
        <v>1351</v>
      </c>
      <c r="B1354">
        <v>3377.5</v>
      </c>
      <c r="C1354">
        <v>3.7528622824168498</v>
      </c>
      <c r="O1354">
        <v>1</v>
      </c>
      <c r="P1354">
        <v>3375</v>
      </c>
      <c r="Q1354">
        <v>2.6785999999999999</v>
      </c>
    </row>
    <row r="1355" spans="1:17" x14ac:dyDescent="0.25">
      <c r="A1355" s="138">
        <f t="shared" si="28"/>
        <v>1352</v>
      </c>
      <c r="B1355">
        <v>3380</v>
      </c>
      <c r="C1355">
        <v>3.7399170161870701</v>
      </c>
      <c r="O1355">
        <v>1</v>
      </c>
      <c r="P1355">
        <v>3377.5</v>
      </c>
      <c r="Q1355">
        <v>2.6654</v>
      </c>
    </row>
    <row r="1356" spans="1:17" x14ac:dyDescent="0.25">
      <c r="A1356" s="138">
        <f t="shared" si="28"/>
        <v>1353</v>
      </c>
      <c r="B1356">
        <v>3382.5</v>
      </c>
      <c r="C1356">
        <v>3.7270198431886601</v>
      </c>
      <c r="O1356">
        <v>1</v>
      </c>
      <c r="P1356">
        <v>3380</v>
      </c>
      <c r="Q1356">
        <v>2.6520999999999999</v>
      </c>
    </row>
    <row r="1357" spans="1:17" x14ac:dyDescent="0.25">
      <c r="A1357" s="138">
        <f t="shared" si="28"/>
        <v>1354</v>
      </c>
      <c r="B1357">
        <v>3385</v>
      </c>
      <c r="C1357">
        <v>3.7141705731722499</v>
      </c>
      <c r="O1357">
        <v>1</v>
      </c>
      <c r="P1357">
        <v>3382.5</v>
      </c>
      <c r="Q1357">
        <v>2.6389</v>
      </c>
    </row>
    <row r="1358" spans="1:17" x14ac:dyDescent="0.25">
      <c r="A1358" s="138">
        <f t="shared" si="28"/>
        <v>1355</v>
      </c>
      <c r="B1358">
        <v>3387.5</v>
      </c>
      <c r="C1358">
        <v>3.7013690166783202</v>
      </c>
      <c r="O1358">
        <v>1</v>
      </c>
      <c r="P1358">
        <v>3385</v>
      </c>
      <c r="Q1358">
        <v>2.6255999999999999</v>
      </c>
    </row>
    <row r="1359" spans="1:17" x14ac:dyDescent="0.25">
      <c r="A1359" s="138">
        <f t="shared" si="28"/>
        <v>1356</v>
      </c>
      <c r="B1359">
        <v>3390</v>
      </c>
      <c r="C1359">
        <v>3.6886149850338801</v>
      </c>
      <c r="O1359">
        <v>1</v>
      </c>
      <c r="P1359">
        <v>3387.5</v>
      </c>
      <c r="Q1359">
        <v>2.6124000000000001</v>
      </c>
    </row>
    <row r="1360" spans="1:17" x14ac:dyDescent="0.25">
      <c r="A1360" s="138">
        <f t="shared" si="28"/>
        <v>1357</v>
      </c>
      <c r="B1360">
        <v>3392.5</v>
      </c>
      <c r="C1360">
        <v>3.6759082903490499</v>
      </c>
      <c r="O1360">
        <v>1</v>
      </c>
      <c r="P1360">
        <v>3390</v>
      </c>
      <c r="Q1360">
        <v>2.5992000000000002</v>
      </c>
    </row>
    <row r="1361" spans="1:17" x14ac:dyDescent="0.25">
      <c r="A1361" s="138">
        <f t="shared" si="28"/>
        <v>1358</v>
      </c>
      <c r="B1361">
        <v>3395</v>
      </c>
      <c r="C1361">
        <v>3.6632487455137501</v>
      </c>
      <c r="O1361">
        <v>1</v>
      </c>
      <c r="P1361">
        <v>3392.5</v>
      </c>
      <c r="Q1361">
        <v>2.5859999999999999</v>
      </c>
    </row>
    <row r="1362" spans="1:17" x14ac:dyDescent="0.25">
      <c r="A1362" s="138">
        <f t="shared" si="28"/>
        <v>1359</v>
      </c>
      <c r="B1362">
        <v>3397.5</v>
      </c>
      <c r="C1362">
        <v>3.6506361641943599</v>
      </c>
      <c r="O1362">
        <v>1</v>
      </c>
      <c r="P1362">
        <v>3395</v>
      </c>
      <c r="Q1362">
        <v>2.5728</v>
      </c>
    </row>
    <row r="1363" spans="1:17" x14ac:dyDescent="0.25">
      <c r="A1363" s="138">
        <f t="shared" si="28"/>
        <v>1360</v>
      </c>
      <c r="B1363">
        <v>3400</v>
      </c>
      <c r="C1363">
        <v>3.6380703608304201</v>
      </c>
      <c r="O1363">
        <v>1</v>
      </c>
      <c r="P1363">
        <v>3397.5</v>
      </c>
      <c r="Q1363">
        <v>2.5596000000000001</v>
      </c>
    </row>
    <row r="1364" spans="1:17" x14ac:dyDescent="0.25">
      <c r="A1364" s="138">
        <f t="shared" si="28"/>
        <v>1361</v>
      </c>
      <c r="B1364">
        <v>3402.5</v>
      </c>
      <c r="C1364">
        <v>3.6255511506312801</v>
      </c>
      <c r="O1364">
        <v>1</v>
      </c>
      <c r="P1364">
        <v>3400</v>
      </c>
      <c r="Q1364">
        <v>2.5465</v>
      </c>
    </row>
    <row r="1365" spans="1:17" x14ac:dyDescent="0.25">
      <c r="A1365" s="138">
        <f t="shared" si="28"/>
        <v>1362</v>
      </c>
      <c r="B1365">
        <v>3405</v>
      </c>
      <c r="C1365">
        <v>3.61307834957289</v>
      </c>
      <c r="O1365">
        <v>1</v>
      </c>
      <c r="P1365">
        <v>3402.5</v>
      </c>
      <c r="Q1365">
        <v>2.5333000000000001</v>
      </c>
    </row>
    <row r="1366" spans="1:17" x14ac:dyDescent="0.25">
      <c r="A1366" s="138">
        <f t="shared" si="28"/>
        <v>1363</v>
      </c>
      <c r="B1366">
        <v>3407.5</v>
      </c>
      <c r="C1366">
        <v>3.6006517743944602</v>
      </c>
      <c r="O1366">
        <v>1</v>
      </c>
      <c r="P1366">
        <v>3405</v>
      </c>
      <c r="Q1366">
        <v>2.5202</v>
      </c>
    </row>
    <row r="1367" spans="1:17" x14ac:dyDescent="0.25">
      <c r="A1367" s="138">
        <f t="shared" si="28"/>
        <v>1364</v>
      </c>
      <c r="B1367">
        <v>3410</v>
      </c>
      <c r="C1367">
        <v>3.5882712425952401</v>
      </c>
      <c r="O1367">
        <v>1</v>
      </c>
      <c r="P1367">
        <v>3407.5</v>
      </c>
      <c r="Q1367">
        <v>2.5070999999999999</v>
      </c>
    </row>
    <row r="1368" spans="1:17" x14ac:dyDescent="0.25">
      <c r="A1368" s="138">
        <f t="shared" si="28"/>
        <v>1365</v>
      </c>
      <c r="B1368">
        <v>3412.5</v>
      </c>
      <c r="C1368">
        <v>3.5759365724312402</v>
      </c>
      <c r="O1368">
        <v>1</v>
      </c>
      <c r="P1368">
        <v>3410</v>
      </c>
      <c r="Q1368">
        <v>2.4941</v>
      </c>
    </row>
    <row r="1369" spans="1:17" x14ac:dyDescent="0.25">
      <c r="A1369" s="138">
        <f t="shared" si="28"/>
        <v>1366</v>
      </c>
      <c r="B1369">
        <v>3415</v>
      </c>
      <c r="C1369">
        <v>3.5636475829120302</v>
      </c>
      <c r="O1369">
        <v>1</v>
      </c>
      <c r="P1369">
        <v>3412.5</v>
      </c>
      <c r="Q1369">
        <v>2.4809999999999999</v>
      </c>
    </row>
    <row r="1370" spans="1:17" x14ac:dyDescent="0.25">
      <c r="A1370" s="138">
        <f t="shared" si="28"/>
        <v>1367</v>
      </c>
      <c r="B1370">
        <v>3417.5</v>
      </c>
      <c r="C1370">
        <v>3.55140409379751</v>
      </c>
      <c r="O1370">
        <v>1</v>
      </c>
      <c r="P1370">
        <v>3415</v>
      </c>
      <c r="Q1370">
        <v>2.468</v>
      </c>
    </row>
    <row r="1371" spans="1:17" x14ac:dyDescent="0.25">
      <c r="A1371" s="138">
        <f t="shared" si="28"/>
        <v>1368</v>
      </c>
      <c r="B1371">
        <v>3420</v>
      </c>
      <c r="C1371">
        <v>3.5392059255947101</v>
      </c>
      <c r="O1371">
        <v>1</v>
      </c>
      <c r="P1371">
        <v>3417.5</v>
      </c>
      <c r="Q1371">
        <v>2.4550000000000001</v>
      </c>
    </row>
    <row r="1372" spans="1:17" x14ac:dyDescent="0.25">
      <c r="A1372" s="138">
        <f t="shared" si="28"/>
        <v>1369</v>
      </c>
      <c r="B1372">
        <v>3422.5</v>
      </c>
      <c r="C1372">
        <v>3.5270528995545698</v>
      </c>
      <c r="O1372">
        <v>1</v>
      </c>
      <c r="P1372">
        <v>3420</v>
      </c>
      <c r="Q1372">
        <v>2.4420999999999999</v>
      </c>
    </row>
    <row r="1373" spans="1:17" x14ac:dyDescent="0.25">
      <c r="A1373" s="138">
        <f t="shared" si="28"/>
        <v>1370</v>
      </c>
      <c r="B1373">
        <v>3425</v>
      </c>
      <c r="C1373">
        <v>3.5149448376688199</v>
      </c>
      <c r="O1373">
        <v>1</v>
      </c>
      <c r="P1373">
        <v>3422.5</v>
      </c>
      <c r="Q1373">
        <v>2.4291</v>
      </c>
    </row>
    <row r="1374" spans="1:17" x14ac:dyDescent="0.25">
      <c r="A1374" s="138">
        <f t="shared" si="28"/>
        <v>1371</v>
      </c>
      <c r="B1374">
        <v>3427.5</v>
      </c>
      <c r="C1374">
        <v>3.50288156266675</v>
      </c>
      <c r="O1374">
        <v>1</v>
      </c>
      <c r="P1374">
        <v>3425</v>
      </c>
      <c r="Q1374">
        <v>2.4163000000000001</v>
      </c>
    </row>
    <row r="1375" spans="1:17" x14ac:dyDescent="0.25">
      <c r="A1375" s="138">
        <f t="shared" si="28"/>
        <v>1372</v>
      </c>
      <c r="B1375">
        <v>3430</v>
      </c>
      <c r="C1375">
        <v>3.4908628980121299</v>
      </c>
      <c r="O1375">
        <v>1</v>
      </c>
      <c r="P1375">
        <v>3427.5</v>
      </c>
      <c r="Q1375">
        <v>2.4034</v>
      </c>
    </row>
    <row r="1376" spans="1:17" x14ac:dyDescent="0.25">
      <c r="A1376" s="138">
        <f t="shared" si="28"/>
        <v>1373</v>
      </c>
      <c r="B1376">
        <v>3432.5</v>
      </c>
      <c r="C1376">
        <v>3.4788886679000099</v>
      </c>
      <c r="O1376">
        <v>1</v>
      </c>
      <c r="P1376">
        <v>3430</v>
      </c>
      <c r="Q1376">
        <v>2.3906000000000001</v>
      </c>
    </row>
    <row r="1377" spans="1:17" x14ac:dyDescent="0.25">
      <c r="A1377" s="138">
        <f t="shared" si="28"/>
        <v>1374</v>
      </c>
      <c r="B1377">
        <v>3435</v>
      </c>
      <c r="C1377">
        <v>3.4669586972536299</v>
      </c>
      <c r="O1377">
        <v>1</v>
      </c>
      <c r="P1377">
        <v>3432.5</v>
      </c>
      <c r="Q1377">
        <v>2.3778000000000001</v>
      </c>
    </row>
    <row r="1378" spans="1:17" x14ac:dyDescent="0.25">
      <c r="A1378" s="138">
        <f t="shared" si="28"/>
        <v>1375</v>
      </c>
      <c r="B1378">
        <v>3437.5</v>
      </c>
      <c r="C1378">
        <v>3.4550728117213101</v>
      </c>
      <c r="O1378">
        <v>1</v>
      </c>
      <c r="P1378">
        <v>3435</v>
      </c>
      <c r="Q1378">
        <v>2.3651</v>
      </c>
    </row>
    <row r="1379" spans="1:17" x14ac:dyDescent="0.25">
      <c r="A1379" s="138">
        <f t="shared" si="28"/>
        <v>1376</v>
      </c>
      <c r="B1379">
        <v>3440</v>
      </c>
      <c r="C1379">
        <v>3.44323083767335</v>
      </c>
      <c r="O1379">
        <v>1</v>
      </c>
      <c r="P1379">
        <v>3437.5</v>
      </c>
      <c r="Q1379">
        <v>2.3523999999999998</v>
      </c>
    </row>
    <row r="1380" spans="1:17" x14ac:dyDescent="0.25">
      <c r="A1380" s="138">
        <f t="shared" si="28"/>
        <v>1377</v>
      </c>
      <c r="B1380">
        <v>3442.5</v>
      </c>
      <c r="C1380">
        <v>3.4314326021989201</v>
      </c>
      <c r="O1380">
        <v>1</v>
      </c>
      <c r="P1380">
        <v>3440</v>
      </c>
      <c r="Q1380">
        <v>2.3397000000000001</v>
      </c>
    </row>
    <row r="1381" spans="1:17" x14ac:dyDescent="0.25">
      <c r="A1381" s="138">
        <f t="shared" si="28"/>
        <v>1378</v>
      </c>
      <c r="B1381">
        <v>3445</v>
      </c>
      <c r="C1381">
        <v>3.41967793310305</v>
      </c>
      <c r="O1381">
        <v>1</v>
      </c>
      <c r="P1381">
        <v>3442.5</v>
      </c>
      <c r="Q1381">
        <v>2.3271000000000002</v>
      </c>
    </row>
    <row r="1382" spans="1:17" x14ac:dyDescent="0.25">
      <c r="A1382" s="138">
        <f t="shared" si="28"/>
        <v>1379</v>
      </c>
      <c r="B1382">
        <v>3447.5</v>
      </c>
      <c r="C1382">
        <v>3.40796665890351</v>
      </c>
      <c r="O1382">
        <v>1</v>
      </c>
      <c r="P1382">
        <v>3445</v>
      </c>
      <c r="Q1382">
        <v>2.3144999999999998</v>
      </c>
    </row>
    <row r="1383" spans="1:17" x14ac:dyDescent="0.25">
      <c r="A1383" s="138">
        <f t="shared" si="28"/>
        <v>1380</v>
      </c>
      <c r="B1383">
        <v>3450</v>
      </c>
      <c r="C1383">
        <v>3.3962986088278102</v>
      </c>
      <c r="O1383">
        <v>1</v>
      </c>
      <c r="P1383">
        <v>3447.5</v>
      </c>
      <c r="Q1383">
        <v>2.3018999999999998</v>
      </c>
    </row>
    <row r="1384" spans="1:17" x14ac:dyDescent="0.25">
      <c r="A1384" s="138">
        <f t="shared" si="28"/>
        <v>1381</v>
      </c>
      <c r="B1384">
        <v>3452.5</v>
      </c>
      <c r="C1384">
        <v>3.38467361281013</v>
      </c>
      <c r="O1384">
        <v>1</v>
      </c>
      <c r="P1384">
        <v>3450</v>
      </c>
      <c r="Q1384">
        <v>2.2894000000000001</v>
      </c>
    </row>
    <row r="1385" spans="1:17" x14ac:dyDescent="0.25">
      <c r="A1385" s="138">
        <f t="shared" si="28"/>
        <v>1382</v>
      </c>
      <c r="B1385">
        <v>3455</v>
      </c>
      <c r="C1385">
        <v>3.3730915014883398</v>
      </c>
      <c r="O1385">
        <v>1</v>
      </c>
      <c r="P1385">
        <v>3452.5</v>
      </c>
      <c r="Q1385">
        <v>2.2770000000000001</v>
      </c>
    </row>
    <row r="1386" spans="1:17" x14ac:dyDescent="0.25">
      <c r="A1386" s="138">
        <f t="shared" si="28"/>
        <v>1383</v>
      </c>
      <c r="B1386">
        <v>3457.5</v>
      </c>
      <c r="C1386">
        <v>3.3615521062009801</v>
      </c>
      <c r="O1386">
        <v>1</v>
      </c>
      <c r="P1386">
        <v>3455</v>
      </c>
      <c r="Q1386">
        <v>2.2646000000000002</v>
      </c>
    </row>
    <row r="1387" spans="1:17" x14ac:dyDescent="0.25">
      <c r="A1387" s="138">
        <f t="shared" si="28"/>
        <v>1384</v>
      </c>
      <c r="B1387">
        <v>3460</v>
      </c>
      <c r="C1387">
        <v>3.3500552589842498</v>
      </c>
      <c r="O1387">
        <v>1</v>
      </c>
      <c r="P1387">
        <v>3457.5</v>
      </c>
      <c r="Q1387">
        <v>2.2522000000000002</v>
      </c>
    </row>
    <row r="1388" spans="1:17" x14ac:dyDescent="0.25">
      <c r="A1388" s="138">
        <f t="shared" si="28"/>
        <v>1385</v>
      </c>
      <c r="B1388">
        <v>3462.5</v>
      </c>
      <c r="C1388">
        <v>3.3386007925690802</v>
      </c>
      <c r="O1388">
        <v>1</v>
      </c>
      <c r="P1388">
        <v>3460</v>
      </c>
      <c r="Q1388">
        <v>2.2399</v>
      </c>
    </row>
    <row r="1389" spans="1:17" x14ac:dyDescent="0.25">
      <c r="A1389" s="138">
        <f t="shared" si="28"/>
        <v>1386</v>
      </c>
      <c r="B1389">
        <v>3465</v>
      </c>
      <c r="C1389">
        <v>3.3271885403781001</v>
      </c>
      <c r="O1389">
        <v>1</v>
      </c>
      <c r="P1389">
        <v>3462.5</v>
      </c>
      <c r="Q1389">
        <v>2.2275999999999998</v>
      </c>
    </row>
    <row r="1390" spans="1:17" x14ac:dyDescent="0.25">
      <c r="A1390" s="138">
        <f t="shared" si="28"/>
        <v>1387</v>
      </c>
      <c r="B1390">
        <v>3467.5</v>
      </c>
      <c r="C1390">
        <v>3.3158183365227099</v>
      </c>
      <c r="O1390">
        <v>1</v>
      </c>
      <c r="P1390">
        <v>3465</v>
      </c>
      <c r="Q1390">
        <v>2.2153999999999998</v>
      </c>
    </row>
    <row r="1391" spans="1:17" x14ac:dyDescent="0.25">
      <c r="A1391" s="138">
        <f t="shared" si="28"/>
        <v>1388</v>
      </c>
      <c r="B1391">
        <v>3470</v>
      </c>
      <c r="C1391">
        <v>3.3044900158001802</v>
      </c>
      <c r="O1391">
        <v>1</v>
      </c>
      <c r="P1391">
        <v>3467.5</v>
      </c>
      <c r="Q1391">
        <v>2.2031999999999998</v>
      </c>
    </row>
    <row r="1392" spans="1:17" x14ac:dyDescent="0.25">
      <c r="A1392" s="138">
        <f t="shared" si="28"/>
        <v>1389</v>
      </c>
      <c r="B1392">
        <v>3472.5</v>
      </c>
      <c r="C1392">
        <v>3.2932034136906601</v>
      </c>
      <c r="O1392">
        <v>1</v>
      </c>
      <c r="P1392">
        <v>3470</v>
      </c>
      <c r="Q1392">
        <v>2.1911</v>
      </c>
    </row>
    <row r="1393" spans="1:17" x14ac:dyDescent="0.25">
      <c r="A1393" s="138">
        <f t="shared" si="28"/>
        <v>1390</v>
      </c>
      <c r="B1393">
        <v>3475</v>
      </c>
      <c r="C1393">
        <v>3.2819583663542899</v>
      </c>
      <c r="O1393">
        <v>1</v>
      </c>
      <c r="P1393">
        <v>3472.5</v>
      </c>
      <c r="Q1393">
        <v>2.1789999999999998</v>
      </c>
    </row>
    <row r="1394" spans="1:17" x14ac:dyDescent="0.25">
      <c r="A1394" s="138">
        <f t="shared" si="28"/>
        <v>1391</v>
      </c>
      <c r="B1394">
        <v>3477.5</v>
      </c>
      <c r="C1394">
        <v>3.2707547106283101</v>
      </c>
      <c r="O1394">
        <v>1</v>
      </c>
      <c r="P1394">
        <v>3475</v>
      </c>
      <c r="Q1394">
        <v>2.1669</v>
      </c>
    </row>
    <row r="1395" spans="1:17" x14ac:dyDescent="0.25">
      <c r="A1395" s="138">
        <f t="shared" si="28"/>
        <v>1392</v>
      </c>
      <c r="B1395">
        <v>3480</v>
      </c>
      <c r="C1395">
        <v>3.25959228402415</v>
      </c>
      <c r="O1395">
        <v>1</v>
      </c>
      <c r="P1395">
        <v>3477.5</v>
      </c>
      <c r="Q1395">
        <v>2.1549999999999998</v>
      </c>
    </row>
    <row r="1396" spans="1:17" x14ac:dyDescent="0.25">
      <c r="A1396" s="138">
        <f t="shared" si="28"/>
        <v>1393</v>
      </c>
      <c r="B1396">
        <v>3482.5</v>
      </c>
      <c r="C1396">
        <v>3.2484709247245398</v>
      </c>
      <c r="O1396">
        <v>1</v>
      </c>
      <c r="P1396">
        <v>3480</v>
      </c>
      <c r="Q1396">
        <v>2.1429999999999998</v>
      </c>
    </row>
    <row r="1397" spans="1:17" x14ac:dyDescent="0.25">
      <c r="A1397" s="138">
        <f t="shared" si="28"/>
        <v>1394</v>
      </c>
      <c r="B1397">
        <v>3485</v>
      </c>
      <c r="C1397">
        <v>3.2373904715806798</v>
      </c>
      <c r="O1397">
        <v>1</v>
      </c>
      <c r="P1397">
        <v>3482.5</v>
      </c>
      <c r="Q1397">
        <v>2.1311</v>
      </c>
    </row>
    <row r="1398" spans="1:17" x14ac:dyDescent="0.25">
      <c r="A1398" s="138">
        <f t="shared" si="28"/>
        <v>1395</v>
      </c>
      <c r="B1398">
        <v>3487.5</v>
      </c>
      <c r="C1398">
        <v>3.2263507641093701</v>
      </c>
      <c r="O1398">
        <v>1</v>
      </c>
      <c r="P1398">
        <v>3485</v>
      </c>
      <c r="Q1398">
        <v>2.1193</v>
      </c>
    </row>
    <row r="1399" spans="1:17" x14ac:dyDescent="0.25">
      <c r="A1399" s="138">
        <f t="shared" si="28"/>
        <v>1396</v>
      </c>
      <c r="B1399">
        <v>3490</v>
      </c>
      <c r="C1399">
        <v>3.2153516424901398</v>
      </c>
      <c r="O1399">
        <v>1</v>
      </c>
      <c r="P1399">
        <v>3487.5</v>
      </c>
      <c r="Q1399">
        <v>2.1074999999999999</v>
      </c>
    </row>
    <row r="1400" spans="1:17" x14ac:dyDescent="0.25">
      <c r="A1400" s="138">
        <f t="shared" si="28"/>
        <v>1397</v>
      </c>
      <c r="B1400">
        <v>3492.5</v>
      </c>
      <c r="C1400">
        <v>3.20439294756246</v>
      </c>
      <c r="O1400">
        <v>1</v>
      </c>
      <c r="P1400">
        <v>3490</v>
      </c>
      <c r="Q1400">
        <v>2.0958000000000001</v>
      </c>
    </row>
    <row r="1401" spans="1:17" x14ac:dyDescent="0.25">
      <c r="A1401" s="138">
        <f t="shared" si="28"/>
        <v>1398</v>
      </c>
      <c r="B1401">
        <v>3495</v>
      </c>
      <c r="C1401">
        <v>3.1934745208229098</v>
      </c>
      <c r="O1401">
        <v>1</v>
      </c>
      <c r="P1401">
        <v>3492.5</v>
      </c>
      <c r="Q1401">
        <v>2.0840999999999998</v>
      </c>
    </row>
    <row r="1402" spans="1:17" x14ac:dyDescent="0.25">
      <c r="A1402" s="138">
        <f t="shared" si="28"/>
        <v>1399</v>
      </c>
      <c r="B1402">
        <v>3497.5</v>
      </c>
      <c r="C1402">
        <v>3.1825962044223499</v>
      </c>
      <c r="O1402">
        <v>1</v>
      </c>
      <c r="P1402">
        <v>3495</v>
      </c>
      <c r="Q1402">
        <v>2.0724999999999998</v>
      </c>
    </row>
    <row r="1403" spans="1:17" x14ac:dyDescent="0.25">
      <c r="A1403" s="138">
        <f t="shared" si="28"/>
        <v>1400</v>
      </c>
      <c r="B1403">
        <v>3500</v>
      </c>
      <c r="C1403">
        <v>3.1717578411631702</v>
      </c>
      <c r="O1403">
        <v>1</v>
      </c>
      <c r="P1403">
        <v>3497.5</v>
      </c>
      <c r="Q1403">
        <v>2.0609000000000002</v>
      </c>
    </row>
    <row r="1404" spans="1:17" x14ac:dyDescent="0.25">
      <c r="A1404" s="138">
        <f t="shared" si="28"/>
        <v>1401</v>
      </c>
      <c r="B1404">
        <v>3502.5</v>
      </c>
      <c r="C1404">
        <v>3.1609592744964701</v>
      </c>
      <c r="O1404">
        <v>1</v>
      </c>
      <c r="P1404">
        <v>3500</v>
      </c>
      <c r="Q1404">
        <v>2.0493999999999999</v>
      </c>
    </row>
    <row r="1405" spans="1:17" x14ac:dyDescent="0.25">
      <c r="A1405" s="138">
        <f t="shared" si="28"/>
        <v>1402</v>
      </c>
      <c r="B1405">
        <v>3505</v>
      </c>
      <c r="C1405">
        <v>3.15020034851932</v>
      </c>
      <c r="O1405">
        <v>1</v>
      </c>
      <c r="P1405">
        <v>3502.5</v>
      </c>
      <c r="Q1405">
        <v>2.0379</v>
      </c>
    </row>
    <row r="1406" spans="1:17" x14ac:dyDescent="0.25">
      <c r="A1406" s="138">
        <f t="shared" si="28"/>
        <v>1403</v>
      </c>
      <c r="B1406">
        <v>3507.5</v>
      </c>
      <c r="C1406">
        <v>3.1394809079719801</v>
      </c>
      <c r="O1406">
        <v>1</v>
      </c>
      <c r="P1406">
        <v>3505</v>
      </c>
      <c r="Q1406">
        <v>2.0265</v>
      </c>
    </row>
    <row r="1407" spans="1:17" x14ac:dyDescent="0.25">
      <c r="A1407" s="138">
        <f t="shared" si="28"/>
        <v>1404</v>
      </c>
      <c r="B1407">
        <v>3510</v>
      </c>
      <c r="C1407">
        <v>3.1288007982351602</v>
      </c>
      <c r="O1407">
        <v>1</v>
      </c>
      <c r="P1407">
        <v>3507.5</v>
      </c>
      <c r="Q1407">
        <v>2.0150999999999999</v>
      </c>
    </row>
    <row r="1408" spans="1:17" x14ac:dyDescent="0.25">
      <c r="A1408" s="138">
        <f t="shared" si="28"/>
        <v>1405</v>
      </c>
      <c r="B1408">
        <v>3512.5</v>
      </c>
      <c r="C1408">
        <v>3.1181598653272902</v>
      </c>
      <c r="O1408">
        <v>1</v>
      </c>
      <c r="P1408">
        <v>3510</v>
      </c>
      <c r="Q1408">
        <v>2.0038</v>
      </c>
    </row>
    <row r="1409" spans="1:17" x14ac:dyDescent="0.25">
      <c r="A1409" s="138">
        <f t="shared" si="28"/>
        <v>1406</v>
      </c>
      <c r="B1409">
        <v>3515</v>
      </c>
      <c r="C1409">
        <v>3.1075579559018101</v>
      </c>
      <c r="O1409">
        <v>1</v>
      </c>
      <c r="P1409">
        <v>3512.5</v>
      </c>
      <c r="Q1409">
        <v>1.9925999999999999</v>
      </c>
    </row>
    <row r="1410" spans="1:17" x14ac:dyDescent="0.25">
      <c r="A1410" s="138">
        <f t="shared" si="28"/>
        <v>1407</v>
      </c>
      <c r="B1410">
        <v>3517.5</v>
      </c>
      <c r="C1410">
        <v>3.0969949172444302</v>
      </c>
      <c r="O1410">
        <v>1</v>
      </c>
      <c r="P1410">
        <v>3515</v>
      </c>
      <c r="Q1410">
        <v>1.9814000000000001</v>
      </c>
    </row>
    <row r="1411" spans="1:17" x14ac:dyDescent="0.25">
      <c r="A1411" s="138">
        <f t="shared" si="28"/>
        <v>1408</v>
      </c>
      <c r="B1411">
        <v>3520</v>
      </c>
      <c r="C1411">
        <v>3.08647059727046</v>
      </c>
      <c r="O1411">
        <v>1</v>
      </c>
      <c r="P1411">
        <v>3517.5</v>
      </c>
      <c r="Q1411">
        <v>1.9702</v>
      </c>
    </row>
    <row r="1412" spans="1:17" x14ac:dyDescent="0.25">
      <c r="A1412" s="138">
        <f t="shared" si="28"/>
        <v>1409</v>
      </c>
      <c r="B1412">
        <v>3522.5</v>
      </c>
      <c r="C1412">
        <v>3.0759848445220999</v>
      </c>
      <c r="O1412">
        <v>1</v>
      </c>
      <c r="P1412">
        <v>3520</v>
      </c>
      <c r="Q1412">
        <v>1.9591000000000001</v>
      </c>
    </row>
    <row r="1413" spans="1:17" x14ac:dyDescent="0.25">
      <c r="A1413" s="138">
        <f t="shared" si="28"/>
        <v>1410</v>
      </c>
      <c r="B1413">
        <v>3525</v>
      </c>
      <c r="C1413">
        <v>3.0655375081657801</v>
      </c>
      <c r="O1413">
        <v>1</v>
      </c>
      <c r="P1413">
        <v>3522.5</v>
      </c>
      <c r="Q1413">
        <v>1.9480999999999999</v>
      </c>
    </row>
    <row r="1414" spans="1:17" x14ac:dyDescent="0.25">
      <c r="A1414" s="138">
        <f t="shared" ref="A1414:A1463" si="29">A1413+1</f>
        <v>1411</v>
      </c>
      <c r="B1414">
        <v>3527.5</v>
      </c>
      <c r="C1414">
        <v>3.0551284379894801</v>
      </c>
      <c r="O1414">
        <v>1</v>
      </c>
      <c r="P1414">
        <v>3525</v>
      </c>
      <c r="Q1414">
        <v>1.9371</v>
      </c>
    </row>
    <row r="1415" spans="1:17" x14ac:dyDescent="0.25">
      <c r="A1415" s="138">
        <f t="shared" si="29"/>
        <v>1412</v>
      </c>
      <c r="B1415">
        <v>3530</v>
      </c>
      <c r="C1415">
        <v>3.04475748440011</v>
      </c>
      <c r="O1415">
        <v>1</v>
      </c>
      <c r="P1415">
        <v>3527.5</v>
      </c>
      <c r="Q1415">
        <v>1.9260999999999999</v>
      </c>
    </row>
    <row r="1416" spans="1:17" x14ac:dyDescent="0.25">
      <c r="A1416" s="138">
        <f t="shared" si="29"/>
        <v>1413</v>
      </c>
      <c r="B1416">
        <v>3532.5</v>
      </c>
      <c r="C1416">
        <v>3.0344244984208202</v>
      </c>
      <c r="O1416">
        <v>1</v>
      </c>
      <c r="P1416">
        <v>3530</v>
      </c>
      <c r="Q1416">
        <v>1.9153</v>
      </c>
    </row>
    <row r="1417" spans="1:17" x14ac:dyDescent="0.25">
      <c r="A1417" s="138">
        <f t="shared" si="29"/>
        <v>1414</v>
      </c>
      <c r="B1417">
        <v>3535</v>
      </c>
      <c r="C1417">
        <v>3.0241293316884201</v>
      </c>
      <c r="O1417">
        <v>1</v>
      </c>
      <c r="P1417">
        <v>3532.5</v>
      </c>
      <c r="Q1417">
        <v>1.9044000000000001</v>
      </c>
    </row>
    <row r="1418" spans="1:17" x14ac:dyDescent="0.25">
      <c r="A1418" s="138">
        <f t="shared" si="29"/>
        <v>1415</v>
      </c>
      <c r="B1418">
        <v>3537.5</v>
      </c>
      <c r="C1418">
        <v>3.0138718364507202</v>
      </c>
      <c r="O1418">
        <v>1</v>
      </c>
      <c r="P1418">
        <v>3535</v>
      </c>
      <c r="Q1418">
        <v>1.8936999999999999</v>
      </c>
    </row>
    <row r="1419" spans="1:17" x14ac:dyDescent="0.25">
      <c r="A1419" s="138">
        <f t="shared" si="29"/>
        <v>1416</v>
      </c>
      <c r="B1419">
        <v>3540</v>
      </c>
      <c r="C1419">
        <v>3.0036518655639499</v>
      </c>
      <c r="O1419">
        <v>1</v>
      </c>
      <c r="P1419">
        <v>3537.5</v>
      </c>
      <c r="Q1419">
        <v>1.883</v>
      </c>
    </row>
    <row r="1420" spans="1:17" x14ac:dyDescent="0.25">
      <c r="A1420" s="138">
        <f t="shared" si="29"/>
        <v>1417</v>
      </c>
      <c r="B1420">
        <v>3542.5</v>
      </c>
      <c r="C1420">
        <v>2.9934692724901599</v>
      </c>
      <c r="O1420">
        <v>1</v>
      </c>
      <c r="P1420">
        <v>3540</v>
      </c>
      <c r="Q1420">
        <v>1.8723000000000001</v>
      </c>
    </row>
    <row r="1421" spans="1:17" x14ac:dyDescent="0.25">
      <c r="A1421" s="138">
        <f t="shared" si="29"/>
        <v>1418</v>
      </c>
      <c r="B1421">
        <v>3545</v>
      </c>
      <c r="C1421">
        <v>2.9833239112946099</v>
      </c>
      <c r="O1421">
        <v>1</v>
      </c>
      <c r="P1421">
        <v>3542.5</v>
      </c>
      <c r="Q1421">
        <v>1.8616999999999999</v>
      </c>
    </row>
    <row r="1422" spans="1:17" x14ac:dyDescent="0.25">
      <c r="A1422" s="138">
        <f t="shared" si="29"/>
        <v>1419</v>
      </c>
      <c r="B1422">
        <v>3547.5</v>
      </c>
      <c r="C1422">
        <v>2.9732156366432299</v>
      </c>
      <c r="O1422">
        <v>1</v>
      </c>
      <c r="P1422">
        <v>3545</v>
      </c>
      <c r="Q1422">
        <v>1.8511</v>
      </c>
    </row>
    <row r="1423" spans="1:17" x14ac:dyDescent="0.25">
      <c r="A1423" s="138">
        <f t="shared" si="29"/>
        <v>1420</v>
      </c>
      <c r="B1423">
        <v>3550</v>
      </c>
      <c r="C1423">
        <v>2.9631443038000498</v>
      </c>
      <c r="O1423">
        <v>1</v>
      </c>
      <c r="P1423">
        <v>3547.5</v>
      </c>
      <c r="Q1423">
        <v>1.8407</v>
      </c>
    </row>
    <row r="1424" spans="1:17" x14ac:dyDescent="0.25">
      <c r="A1424" s="138">
        <f t="shared" si="29"/>
        <v>1421</v>
      </c>
      <c r="B1424">
        <v>3552.5</v>
      </c>
      <c r="C1424">
        <v>2.9531097686246199</v>
      </c>
      <c r="O1424">
        <v>1</v>
      </c>
      <c r="P1424">
        <v>3550</v>
      </c>
      <c r="Q1424">
        <v>1.8302</v>
      </c>
    </row>
    <row r="1425" spans="1:17" x14ac:dyDescent="0.25">
      <c r="A1425" s="138">
        <f t="shared" si="29"/>
        <v>1422</v>
      </c>
      <c r="B1425">
        <v>3555</v>
      </c>
      <c r="C1425">
        <v>2.9431118875695201</v>
      </c>
      <c r="O1425">
        <v>1</v>
      </c>
      <c r="P1425">
        <v>3552.5</v>
      </c>
      <c r="Q1425">
        <v>1.8198000000000001</v>
      </c>
    </row>
    <row r="1426" spans="1:17" x14ac:dyDescent="0.25">
      <c r="A1426" s="138">
        <f t="shared" si="29"/>
        <v>1423</v>
      </c>
      <c r="B1426">
        <v>3557.5</v>
      </c>
      <c r="C1426">
        <v>2.9331505176777801</v>
      </c>
      <c r="O1426">
        <v>1</v>
      </c>
      <c r="P1426">
        <v>3555</v>
      </c>
      <c r="Q1426">
        <v>1.8095000000000001</v>
      </c>
    </row>
    <row r="1427" spans="1:17" x14ac:dyDescent="0.25">
      <c r="A1427" s="138">
        <f t="shared" si="29"/>
        <v>1424</v>
      </c>
      <c r="B1427">
        <v>3560</v>
      </c>
      <c r="C1427">
        <v>2.92322551658039</v>
      </c>
      <c r="O1427">
        <v>1</v>
      </c>
      <c r="P1427">
        <v>3557.5</v>
      </c>
      <c r="Q1427">
        <v>1.7991999999999999</v>
      </c>
    </row>
    <row r="1428" spans="1:17" x14ac:dyDescent="0.25">
      <c r="A1428" s="138">
        <f t="shared" si="29"/>
        <v>1425</v>
      </c>
      <c r="B1428">
        <v>3562.5</v>
      </c>
      <c r="C1428">
        <v>2.9133367424937702</v>
      </c>
      <c r="O1428">
        <v>1</v>
      </c>
      <c r="P1428">
        <v>3560</v>
      </c>
      <c r="Q1428">
        <v>1.7889999999999999</v>
      </c>
    </row>
    <row r="1429" spans="1:17" x14ac:dyDescent="0.25">
      <c r="A1429" s="138">
        <f t="shared" si="29"/>
        <v>1426</v>
      </c>
      <c r="B1429">
        <v>3565</v>
      </c>
      <c r="C1429">
        <v>2.9034840542173201</v>
      </c>
      <c r="O1429">
        <v>1</v>
      </c>
      <c r="P1429">
        <v>3562.5</v>
      </c>
      <c r="Q1429">
        <v>1.7787999999999999</v>
      </c>
    </row>
    <row r="1430" spans="1:17" x14ac:dyDescent="0.25">
      <c r="A1430" s="138">
        <f t="shared" si="29"/>
        <v>1427</v>
      </c>
      <c r="B1430">
        <v>3567.5</v>
      </c>
      <c r="C1430">
        <v>2.8936673111308799</v>
      </c>
      <c r="O1430">
        <v>1</v>
      </c>
      <c r="P1430">
        <v>3565</v>
      </c>
      <c r="Q1430">
        <v>1.7686999999999999</v>
      </c>
    </row>
    <row r="1431" spans="1:17" x14ac:dyDescent="0.25">
      <c r="A1431" s="138">
        <f t="shared" si="29"/>
        <v>1428</v>
      </c>
      <c r="B1431">
        <v>3570</v>
      </c>
      <c r="C1431">
        <v>2.8838863731922699</v>
      </c>
      <c r="O1431">
        <v>1</v>
      </c>
      <c r="P1431">
        <v>3567.5</v>
      </c>
      <c r="Q1431">
        <v>1.7585999999999999</v>
      </c>
    </row>
    <row r="1432" spans="1:17" x14ac:dyDescent="0.25">
      <c r="A1432" s="138">
        <f t="shared" si="29"/>
        <v>1429</v>
      </c>
      <c r="B1432">
        <v>3572.5</v>
      </c>
      <c r="C1432">
        <v>2.8741411009348399</v>
      </c>
      <c r="O1432">
        <v>1</v>
      </c>
      <c r="P1432">
        <v>3570</v>
      </c>
      <c r="Q1432">
        <v>1.7485999999999999</v>
      </c>
    </row>
    <row r="1433" spans="1:17" x14ac:dyDescent="0.25">
      <c r="A1433" s="138">
        <f t="shared" si="29"/>
        <v>1430</v>
      </c>
      <c r="B1433">
        <v>3575</v>
      </c>
      <c r="C1433">
        <v>2.8644313554650198</v>
      </c>
      <c r="O1433">
        <v>1</v>
      </c>
      <c r="P1433">
        <v>3572.5</v>
      </c>
      <c r="Q1433">
        <v>1.7386999999999999</v>
      </c>
    </row>
    <row r="1434" spans="1:17" x14ac:dyDescent="0.25">
      <c r="A1434" s="138">
        <f t="shared" si="29"/>
        <v>1431</v>
      </c>
      <c r="B1434">
        <v>3577.5</v>
      </c>
      <c r="C1434">
        <v>2.85475699845983</v>
      </c>
      <c r="O1434">
        <v>1</v>
      </c>
      <c r="P1434">
        <v>3575</v>
      </c>
      <c r="Q1434">
        <v>1.7287999999999999</v>
      </c>
    </row>
    <row r="1435" spans="1:17" x14ac:dyDescent="0.25">
      <c r="A1435" s="138">
        <f t="shared" si="29"/>
        <v>1432</v>
      </c>
      <c r="B1435">
        <v>3580</v>
      </c>
      <c r="C1435">
        <v>2.8451178921645299</v>
      </c>
      <c r="O1435">
        <v>1</v>
      </c>
      <c r="P1435">
        <v>3577.5</v>
      </c>
      <c r="Q1435">
        <v>1.7190000000000001</v>
      </c>
    </row>
    <row r="1436" spans="1:17" x14ac:dyDescent="0.25">
      <c r="A1436" s="138">
        <f t="shared" si="29"/>
        <v>1433</v>
      </c>
      <c r="B1436">
        <v>3582.5</v>
      </c>
      <c r="C1436">
        <v>2.8355138993900901</v>
      </c>
      <c r="O1436">
        <v>1</v>
      </c>
      <c r="P1436">
        <v>3580</v>
      </c>
      <c r="Q1436">
        <v>1.7092000000000001</v>
      </c>
    </row>
    <row r="1437" spans="1:17" x14ac:dyDescent="0.25">
      <c r="A1437" s="138">
        <f t="shared" si="29"/>
        <v>1434</v>
      </c>
      <c r="B1437">
        <v>3585</v>
      </c>
      <c r="C1437">
        <v>2.8259448835108798</v>
      </c>
      <c r="O1437">
        <v>1</v>
      </c>
      <c r="P1437">
        <v>3582.5</v>
      </c>
      <c r="Q1437">
        <v>1.6994</v>
      </c>
    </row>
    <row r="1438" spans="1:17" x14ac:dyDescent="0.25">
      <c r="A1438" s="138">
        <f t="shared" si="29"/>
        <v>1435</v>
      </c>
      <c r="B1438">
        <v>3587.5</v>
      </c>
      <c r="C1438">
        <v>2.8164107084621999</v>
      </c>
      <c r="O1438">
        <v>1</v>
      </c>
      <c r="P1438">
        <v>3585</v>
      </c>
      <c r="Q1438">
        <v>1.6897</v>
      </c>
    </row>
    <row r="1439" spans="1:17" x14ac:dyDescent="0.25">
      <c r="A1439" s="138">
        <f t="shared" si="29"/>
        <v>1436</v>
      </c>
      <c r="B1439">
        <v>3590</v>
      </c>
      <c r="C1439">
        <v>2.80691123873792</v>
      </c>
      <c r="O1439">
        <v>1</v>
      </c>
      <c r="P1439">
        <v>3587.5</v>
      </c>
      <c r="Q1439">
        <v>1.6800999999999999</v>
      </c>
    </row>
    <row r="1440" spans="1:17" x14ac:dyDescent="0.25">
      <c r="A1440" s="138">
        <f t="shared" si="29"/>
        <v>1437</v>
      </c>
      <c r="B1440">
        <v>3592.5</v>
      </c>
      <c r="C1440">
        <v>2.7974463393881002</v>
      </c>
      <c r="O1440">
        <v>1</v>
      </c>
      <c r="P1440">
        <v>3590</v>
      </c>
      <c r="Q1440">
        <v>1.6705000000000001</v>
      </c>
    </row>
    <row r="1441" spans="1:17" x14ac:dyDescent="0.25">
      <c r="A1441" s="138">
        <f t="shared" si="29"/>
        <v>1438</v>
      </c>
      <c r="B1441">
        <v>3595</v>
      </c>
      <c r="C1441">
        <v>2.7880158760165998</v>
      </c>
      <c r="O1441">
        <v>1</v>
      </c>
      <c r="P1441">
        <v>3592.5</v>
      </c>
      <c r="Q1441">
        <v>1.661</v>
      </c>
    </row>
    <row r="1442" spans="1:17" x14ac:dyDescent="0.25">
      <c r="A1442" s="138">
        <f t="shared" si="29"/>
        <v>1439</v>
      </c>
      <c r="B1442">
        <v>3597.5</v>
      </c>
      <c r="C1442">
        <v>2.7786197147787299</v>
      </c>
      <c r="O1442">
        <v>1</v>
      </c>
      <c r="P1442">
        <v>3595</v>
      </c>
      <c r="Q1442">
        <v>1.6515</v>
      </c>
    </row>
    <row r="1443" spans="1:17" x14ac:dyDescent="0.25">
      <c r="A1443" s="138">
        <f t="shared" si="29"/>
        <v>1440</v>
      </c>
      <c r="B1443">
        <v>3600</v>
      </c>
      <c r="C1443">
        <v>2.7692577223789101</v>
      </c>
      <c r="O1443">
        <v>1</v>
      </c>
      <c r="P1443">
        <v>3597.5</v>
      </c>
      <c r="Q1443">
        <v>1.6420999999999999</v>
      </c>
    </row>
    <row r="1444" spans="1:17" x14ac:dyDescent="0.25">
      <c r="A1444" s="138">
        <f t="shared" si="29"/>
        <v>1441</v>
      </c>
      <c r="B1444">
        <v>3602.5</v>
      </c>
      <c r="C1444">
        <v>2.7599297660683</v>
      </c>
      <c r="O1444">
        <v>1</v>
      </c>
      <c r="P1444">
        <v>3600</v>
      </c>
      <c r="Q1444">
        <v>1.6328</v>
      </c>
    </row>
    <row r="1445" spans="1:17" x14ac:dyDescent="0.25">
      <c r="A1445" s="138">
        <f t="shared" si="29"/>
        <v>1442</v>
      </c>
      <c r="B1445">
        <v>3605</v>
      </c>
      <c r="C1445">
        <v>2.7506357136425201</v>
      </c>
      <c r="O1445">
        <v>1</v>
      </c>
      <c r="P1445">
        <v>3602.5</v>
      </c>
      <c r="Q1445">
        <v>1.6234</v>
      </c>
    </row>
    <row r="1446" spans="1:17" x14ac:dyDescent="0.25">
      <c r="A1446" s="138">
        <f t="shared" si="29"/>
        <v>1443</v>
      </c>
      <c r="B1446">
        <v>3607.5</v>
      </c>
      <c r="C1446">
        <v>2.7413754334392699</v>
      </c>
      <c r="O1446">
        <v>1</v>
      </c>
      <c r="P1446">
        <v>3605</v>
      </c>
      <c r="Q1446">
        <v>1.6142000000000001</v>
      </c>
    </row>
    <row r="1447" spans="1:17" x14ac:dyDescent="0.25">
      <c r="A1447" s="138">
        <f t="shared" si="29"/>
        <v>1444</v>
      </c>
      <c r="B1447">
        <v>3610</v>
      </c>
      <c r="C1447">
        <v>2.73214879433608</v>
      </c>
      <c r="O1447">
        <v>1</v>
      </c>
      <c r="P1447">
        <v>3607.5</v>
      </c>
      <c r="Q1447">
        <v>1.605</v>
      </c>
    </row>
    <row r="1448" spans="1:17" x14ac:dyDescent="0.25">
      <c r="A1448" s="138">
        <f t="shared" si="29"/>
        <v>1445</v>
      </c>
      <c r="B1448">
        <v>3612.5</v>
      </c>
      <c r="C1448">
        <v>2.7229556657479401</v>
      </c>
      <c r="O1448">
        <v>1</v>
      </c>
      <c r="P1448">
        <v>3610</v>
      </c>
      <c r="Q1448">
        <v>1.5958000000000001</v>
      </c>
    </row>
    <row r="1449" spans="1:17" x14ac:dyDescent="0.25">
      <c r="A1449" s="138">
        <f t="shared" si="29"/>
        <v>1446</v>
      </c>
      <c r="B1449">
        <v>3615</v>
      </c>
      <c r="C1449">
        <v>2.7137959176251099</v>
      </c>
      <c r="O1449">
        <v>1</v>
      </c>
      <c r="P1449">
        <v>3612.5</v>
      </c>
      <c r="Q1449">
        <v>1.5867</v>
      </c>
    </row>
    <row r="1450" spans="1:17" x14ac:dyDescent="0.25">
      <c r="A1450" s="138">
        <f t="shared" si="29"/>
        <v>1447</v>
      </c>
      <c r="B1450">
        <v>3617.5</v>
      </c>
      <c r="C1450">
        <v>2.7046694204507098</v>
      </c>
      <c r="O1450">
        <v>1</v>
      </c>
      <c r="P1450">
        <v>3615</v>
      </c>
      <c r="Q1450">
        <v>1.5777000000000001</v>
      </c>
    </row>
    <row r="1451" spans="1:17" x14ac:dyDescent="0.25">
      <c r="A1451" s="138">
        <f t="shared" si="29"/>
        <v>1448</v>
      </c>
      <c r="B1451">
        <v>3620</v>
      </c>
      <c r="C1451">
        <v>2.69557604523858</v>
      </c>
      <c r="O1451">
        <v>1</v>
      </c>
      <c r="P1451">
        <v>3617.5</v>
      </c>
      <c r="Q1451">
        <v>1.5687</v>
      </c>
    </row>
    <row r="1452" spans="1:17" x14ac:dyDescent="0.25">
      <c r="A1452" s="138">
        <f t="shared" si="29"/>
        <v>1449</v>
      </c>
      <c r="B1452">
        <v>3622.5</v>
      </c>
      <c r="C1452">
        <v>2.6865156635309302</v>
      </c>
      <c r="O1452">
        <v>1</v>
      </c>
      <c r="P1452">
        <v>3620</v>
      </c>
      <c r="Q1452">
        <v>1.5597000000000001</v>
      </c>
    </row>
    <row r="1453" spans="1:17" x14ac:dyDescent="0.25">
      <c r="A1453" s="138">
        <f t="shared" si="29"/>
        <v>1450</v>
      </c>
      <c r="B1453">
        <v>3625</v>
      </c>
      <c r="C1453">
        <v>2.6774881473961201</v>
      </c>
      <c r="O1453">
        <v>1</v>
      </c>
      <c r="P1453">
        <v>3622.5</v>
      </c>
      <c r="Q1453">
        <v>1.5508</v>
      </c>
    </row>
    <row r="1454" spans="1:17" x14ac:dyDescent="0.25">
      <c r="A1454" s="138">
        <f t="shared" si="29"/>
        <v>1451</v>
      </c>
      <c r="B1454">
        <v>3627.5</v>
      </c>
      <c r="C1454">
        <v>2.6684933694264399</v>
      </c>
      <c r="O1454">
        <v>1</v>
      </c>
      <c r="P1454">
        <v>3625</v>
      </c>
      <c r="Q1454">
        <v>1.542</v>
      </c>
    </row>
    <row r="1455" spans="1:17" x14ac:dyDescent="0.25">
      <c r="A1455" s="138">
        <f t="shared" si="29"/>
        <v>1452</v>
      </c>
      <c r="B1455">
        <v>3630</v>
      </c>
      <c r="C1455">
        <v>2.65953120273582</v>
      </c>
      <c r="O1455">
        <v>1</v>
      </c>
      <c r="P1455">
        <v>3627.5</v>
      </c>
      <c r="Q1455">
        <v>1.5331999999999999</v>
      </c>
    </row>
    <row r="1456" spans="1:17" x14ac:dyDescent="0.25">
      <c r="A1456" s="138">
        <f t="shared" si="29"/>
        <v>1453</v>
      </c>
      <c r="B1456">
        <v>3632.5</v>
      </c>
      <c r="C1456">
        <v>2.6506015209576899</v>
      </c>
      <c r="O1456">
        <v>1</v>
      </c>
      <c r="P1456">
        <v>3630</v>
      </c>
      <c r="Q1456">
        <v>1.5244</v>
      </c>
    </row>
    <row r="1457" spans="1:17" x14ac:dyDescent="0.25">
      <c r="A1457" s="138">
        <f t="shared" si="29"/>
        <v>1454</v>
      </c>
      <c r="B1457">
        <v>3635</v>
      </c>
      <c r="C1457">
        <v>2.6417041982426901</v>
      </c>
      <c r="O1457">
        <v>1</v>
      </c>
      <c r="P1457">
        <v>3632.5</v>
      </c>
      <c r="Q1457">
        <v>1.5157</v>
      </c>
    </row>
    <row r="1458" spans="1:17" x14ac:dyDescent="0.25">
      <c r="A1458" s="138">
        <f t="shared" si="29"/>
        <v>1455</v>
      </c>
      <c r="B1458">
        <v>3637.5</v>
      </c>
      <c r="C1458">
        <v>2.6328391092565102</v>
      </c>
      <c r="O1458">
        <v>1</v>
      </c>
      <c r="P1458">
        <v>3635</v>
      </c>
      <c r="Q1458">
        <v>1.5071000000000001</v>
      </c>
    </row>
    <row r="1459" spans="1:17" x14ac:dyDescent="0.25">
      <c r="A1459" s="138">
        <f t="shared" si="29"/>
        <v>1456</v>
      </c>
      <c r="B1459">
        <v>3640</v>
      </c>
      <c r="C1459">
        <v>2.6240061291777002</v>
      </c>
      <c r="O1459">
        <v>1</v>
      </c>
      <c r="P1459">
        <v>3637.5</v>
      </c>
      <c r="Q1459">
        <v>1.4984999999999999</v>
      </c>
    </row>
    <row r="1460" spans="1:17" x14ac:dyDescent="0.25">
      <c r="A1460" s="138">
        <f t="shared" si="29"/>
        <v>1457</v>
      </c>
      <c r="B1460">
        <v>3642.5</v>
      </c>
      <c r="C1460">
        <v>2.61520513369548</v>
      </c>
      <c r="O1460">
        <v>1</v>
      </c>
      <c r="P1460">
        <v>3640</v>
      </c>
      <c r="Q1460">
        <v>1.4899</v>
      </c>
    </row>
    <row r="1461" spans="1:17" x14ac:dyDescent="0.25">
      <c r="A1461" s="138">
        <f t="shared" si="29"/>
        <v>1458</v>
      </c>
      <c r="B1461">
        <v>3645</v>
      </c>
      <c r="C1461">
        <v>2.6064359990075401</v>
      </c>
      <c r="O1461">
        <v>1</v>
      </c>
      <c r="P1461">
        <v>3642.5</v>
      </c>
      <c r="Q1461">
        <v>1.4814000000000001</v>
      </c>
    </row>
    <row r="1462" spans="1:17" x14ac:dyDescent="0.25">
      <c r="A1462" s="138">
        <f t="shared" si="29"/>
        <v>1459</v>
      </c>
      <c r="B1462">
        <v>3647.5</v>
      </c>
      <c r="C1462">
        <v>2.5976986018178998</v>
      </c>
      <c r="O1462">
        <v>1</v>
      </c>
      <c r="P1462">
        <v>3645</v>
      </c>
      <c r="Q1462">
        <v>1.4730000000000001</v>
      </c>
    </row>
    <row r="1463" spans="1:17" x14ac:dyDescent="0.25">
      <c r="A1463" s="138">
        <f t="shared" si="29"/>
        <v>1460</v>
      </c>
      <c r="B1463">
        <v>3650</v>
      </c>
      <c r="C1463">
        <v>2.58899281933479</v>
      </c>
      <c r="O1463">
        <v>1</v>
      </c>
      <c r="P1463">
        <v>3647.5</v>
      </c>
      <c r="Q1463">
        <v>1.4645999999999999</v>
      </c>
    </row>
    <row r="1464" spans="1:17" x14ac:dyDescent="0.25">
      <c r="O1464">
        <v>1</v>
      </c>
      <c r="P1464">
        <v>3650</v>
      </c>
      <c r="Q1464">
        <v>1.4561999999999999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96754-AAF7-4716-BF6E-9740789CA6F3}">
  <sheetPr>
    <tabColor theme="4" tint="0.79998168889431442"/>
  </sheetPr>
  <dimension ref="A1:Q1465"/>
  <sheetViews>
    <sheetView workbookViewId="0">
      <pane ySplit="7200" topLeftCell="A1451"/>
      <selection activeCell="E14" sqref="E14"/>
      <selection pane="bottomLeft" activeCell="A4" activeCellId="1" sqref="B1465 A4:A7"/>
    </sheetView>
  </sheetViews>
  <sheetFormatPr defaultRowHeight="15" x14ac:dyDescent="0.25"/>
  <cols>
    <col min="2" max="2" width="7" bestFit="1" customWidth="1"/>
    <col min="3" max="3" width="8.5703125" bestFit="1" customWidth="1"/>
    <col min="4" max="6" width="9.28515625" bestFit="1" customWidth="1"/>
    <col min="7" max="7" width="15" bestFit="1" customWidth="1"/>
    <col min="8" max="8" width="16.28515625" bestFit="1" customWidth="1"/>
    <col min="9" max="9" width="14.5703125" customWidth="1"/>
    <col min="10" max="10" width="15" customWidth="1"/>
  </cols>
  <sheetData>
    <row r="1" spans="1:17" x14ac:dyDescent="0.25">
      <c r="B1" s="139" t="str">
        <f>B4</f>
        <v>TIME</v>
      </c>
      <c r="C1" s="139" t="str">
        <f>C4</f>
        <v>TOTAL</v>
      </c>
      <c r="D1" s="139" t="str">
        <f>E4</f>
        <v>TOTAL</v>
      </c>
      <c r="E1" s="139" t="str">
        <f>G4</f>
        <v>SOURCES</v>
      </c>
      <c r="F1" s="139" t="str">
        <f>I4</f>
        <v>NET</v>
      </c>
      <c r="G1" s="139" t="str">
        <f>K4</f>
        <v>FROM</v>
      </c>
      <c r="H1" s="139" t="str">
        <f>M4</f>
        <v>MASS</v>
      </c>
      <c r="I1" s="142" t="str">
        <f>N4</f>
        <v>DISCREPANCY(%)</v>
      </c>
      <c r="J1" s="142"/>
    </row>
    <row r="2" spans="1:17" x14ac:dyDescent="0.25">
      <c r="B2" s="139"/>
      <c r="C2" s="139" t="str">
        <f>D4</f>
        <v>IN</v>
      </c>
      <c r="D2" s="139" t="str">
        <f>F4</f>
        <v>OUT</v>
      </c>
      <c r="E2" s="139" t="str">
        <f>_xlfn.CONCAT(E1," ",H4)</f>
        <v>SOURCES SINKS</v>
      </c>
      <c r="F2" s="139" t="str">
        <f>J4</f>
        <v>MASS</v>
      </c>
      <c r="G2" s="139" t="str">
        <f>L4</f>
        <v>TOTAL</v>
      </c>
      <c r="H2" s="139" t="str">
        <f>N4</f>
        <v>DISCREPANCY(%)</v>
      </c>
      <c r="I2" s="142" t="str">
        <f>P5</f>
        <v>IN-OUT)</v>
      </c>
      <c r="J2" s="142" t="str">
        <f>I2</f>
        <v>IN-OUT)</v>
      </c>
    </row>
    <row r="3" spans="1:17" x14ac:dyDescent="0.25">
      <c r="B3" s="139"/>
      <c r="C3" s="139" t="str">
        <f>D5</f>
        <v>(KG</v>
      </c>
      <c r="D3" s="139" t="str">
        <f>F5</f>
        <v>(KG</v>
      </c>
      <c r="E3" s="139" t="str">
        <f>H5</f>
        <v>(KG</v>
      </c>
      <c r="F3" s="139" t="str">
        <f>J5</f>
        <v>(KG</v>
      </c>
      <c r="G3" s="139" t="str">
        <f>L5</f>
        <v>FLUID-STORAGE</v>
      </c>
      <c r="H3" s="139" t="str">
        <f>N5</f>
        <v>AQUIFER</v>
      </c>
      <c r="I3" s="142" t="str">
        <f>N5</f>
        <v>AQUIFER</v>
      </c>
      <c r="J3" s="142" t="str">
        <f>Q5</f>
        <v>(ALTERNATIVE)</v>
      </c>
    </row>
    <row r="4" spans="1:17" s="141" customFormat="1" x14ac:dyDescent="0.25">
      <c r="A4" s="172" t="s">
        <v>253</v>
      </c>
      <c r="B4" s="141" t="s">
        <v>228</v>
      </c>
      <c r="C4" s="141" t="s">
        <v>227</v>
      </c>
      <c r="D4" s="141" t="s">
        <v>237</v>
      </c>
      <c r="E4" s="141" t="s">
        <v>227</v>
      </c>
      <c r="F4" s="141" t="s">
        <v>238</v>
      </c>
      <c r="G4" s="141" t="s">
        <v>239</v>
      </c>
      <c r="H4" s="141" t="s">
        <v>240</v>
      </c>
      <c r="I4" s="141" t="s">
        <v>241</v>
      </c>
      <c r="J4" s="141" t="s">
        <v>242</v>
      </c>
      <c r="K4" s="141" t="s">
        <v>243</v>
      </c>
      <c r="L4" s="141" t="s">
        <v>227</v>
      </c>
      <c r="M4" s="141" t="s">
        <v>242</v>
      </c>
      <c r="N4" s="141" t="s">
        <v>244</v>
      </c>
    </row>
    <row r="5" spans="1:17" s="141" customFormat="1" x14ac:dyDescent="0.25">
      <c r="A5" s="172">
        <f>MAX(B6:B1465)</f>
        <v>3650</v>
      </c>
      <c r="B5" s="141" t="s">
        <v>245</v>
      </c>
      <c r="C5" s="141" t="s">
        <v>246</v>
      </c>
      <c r="D5" s="141" t="s">
        <v>247</v>
      </c>
      <c r="E5" s="141" t="s">
        <v>246</v>
      </c>
      <c r="F5" s="141" t="s">
        <v>247</v>
      </c>
      <c r="G5" s="141" t="s">
        <v>246</v>
      </c>
      <c r="H5" s="141" t="s">
        <v>247</v>
      </c>
      <c r="I5" s="141" t="s">
        <v>246</v>
      </c>
      <c r="J5" s="141" t="s">
        <v>247</v>
      </c>
      <c r="K5" s="141" t="s">
        <v>246</v>
      </c>
      <c r="L5" s="141" t="s">
        <v>248</v>
      </c>
      <c r="M5" s="141" t="s">
        <v>237</v>
      </c>
      <c r="N5" s="141" t="s">
        <v>249</v>
      </c>
      <c r="O5" s="141" t="s">
        <v>250</v>
      </c>
      <c r="P5" s="141" t="s">
        <v>251</v>
      </c>
      <c r="Q5" s="141" t="s">
        <v>252</v>
      </c>
    </row>
    <row r="6" spans="1:17" x14ac:dyDescent="0.25">
      <c r="A6" s="172" t="s">
        <v>234</v>
      </c>
      <c r="B6">
        <v>2.5</v>
      </c>
      <c r="C6" s="140">
        <v>21600000</v>
      </c>
      <c r="D6" s="140">
        <v>-21600000</v>
      </c>
      <c r="E6" s="140">
        <v>21600000</v>
      </c>
      <c r="F6">
        <v>0</v>
      </c>
      <c r="G6" s="143">
        <f>H6-E6</f>
        <v>0</v>
      </c>
      <c r="H6" s="140">
        <v>21600000</v>
      </c>
      <c r="I6" s="2">
        <v>-1.8519999999999999E-5</v>
      </c>
      <c r="J6" s="2">
        <v>-1.8519999999999999E-5</v>
      </c>
    </row>
    <row r="7" spans="1:17" x14ac:dyDescent="0.25">
      <c r="A7" s="172">
        <f>COUNT(B6:B1465)</f>
        <v>1460</v>
      </c>
      <c r="B7">
        <v>5</v>
      </c>
      <c r="C7" s="140">
        <v>43200000</v>
      </c>
      <c r="D7" s="140">
        <v>-43200000</v>
      </c>
      <c r="E7" s="140">
        <v>43200000</v>
      </c>
      <c r="F7">
        <v>0</v>
      </c>
      <c r="G7" s="143">
        <f t="shared" ref="G7:G70" si="0">H7-E7</f>
        <v>0</v>
      </c>
      <c r="H7" s="140">
        <v>43200000</v>
      </c>
      <c r="I7" s="2">
        <v>9.2590000000000006E-6</v>
      </c>
      <c r="J7" s="2">
        <v>9.2590000000000006E-6</v>
      </c>
    </row>
    <row r="8" spans="1:17" x14ac:dyDescent="0.25">
      <c r="B8">
        <v>7.5</v>
      </c>
      <c r="C8" s="140">
        <v>64800000</v>
      </c>
      <c r="D8" s="140">
        <v>-64800000</v>
      </c>
      <c r="E8" s="140">
        <v>64800000</v>
      </c>
      <c r="F8">
        <v>0</v>
      </c>
      <c r="G8" s="143">
        <f t="shared" si="0"/>
        <v>0</v>
      </c>
      <c r="H8" s="140">
        <v>64800000</v>
      </c>
      <c r="I8">
        <v>0</v>
      </c>
      <c r="J8" s="2">
        <v>1.235E-5</v>
      </c>
    </row>
    <row r="9" spans="1:17" x14ac:dyDescent="0.25">
      <c r="B9">
        <v>10</v>
      </c>
      <c r="C9" s="140">
        <v>86400000</v>
      </c>
      <c r="D9" s="140">
        <v>-86400000</v>
      </c>
      <c r="E9" s="140">
        <v>86400000</v>
      </c>
      <c r="F9">
        <v>0</v>
      </c>
      <c r="G9" s="143">
        <f t="shared" si="0"/>
        <v>0</v>
      </c>
      <c r="H9" s="140">
        <v>86400000</v>
      </c>
      <c r="I9">
        <v>0</v>
      </c>
      <c r="J9" s="2">
        <v>-1.8519999999999999E-5</v>
      </c>
    </row>
    <row r="10" spans="1:17" x14ac:dyDescent="0.25">
      <c r="B10">
        <v>12.5</v>
      </c>
      <c r="C10" s="140">
        <v>108000000</v>
      </c>
      <c r="D10" s="140">
        <v>-108000000</v>
      </c>
      <c r="E10" s="140">
        <v>108000000</v>
      </c>
      <c r="F10">
        <v>0</v>
      </c>
      <c r="G10" s="143">
        <f t="shared" si="0"/>
        <v>0</v>
      </c>
      <c r="H10" s="140">
        <v>108000000</v>
      </c>
      <c r="I10" s="2">
        <v>7.4070000000000004E-6</v>
      </c>
      <c r="J10" s="2">
        <v>7.4070000000000004E-6</v>
      </c>
    </row>
    <row r="11" spans="1:17" x14ac:dyDescent="0.25">
      <c r="B11">
        <v>15</v>
      </c>
      <c r="C11" s="140">
        <v>129600000</v>
      </c>
      <c r="D11" s="140">
        <v>-129600000</v>
      </c>
      <c r="E11" s="140">
        <v>129600000</v>
      </c>
      <c r="F11">
        <v>0</v>
      </c>
      <c r="G11" s="143">
        <f t="shared" si="0"/>
        <v>0</v>
      </c>
      <c r="H11" s="140">
        <v>129600000</v>
      </c>
      <c r="I11" s="2">
        <v>1.8519999999999999E-5</v>
      </c>
      <c r="J11" s="2">
        <v>6.173E-6</v>
      </c>
    </row>
    <row r="12" spans="1:17" x14ac:dyDescent="0.25">
      <c r="B12">
        <v>17.5</v>
      </c>
      <c r="C12" s="140">
        <v>151200000</v>
      </c>
      <c r="D12" s="140">
        <v>-151200000</v>
      </c>
      <c r="E12" s="140">
        <v>151200000</v>
      </c>
      <c r="F12">
        <v>0</v>
      </c>
      <c r="G12" s="143">
        <f t="shared" si="0"/>
        <v>0</v>
      </c>
      <c r="H12" s="140">
        <v>151200000</v>
      </c>
      <c r="I12" s="2">
        <v>3.1749999999999999E-5</v>
      </c>
      <c r="J12" s="2">
        <v>5.291E-5</v>
      </c>
    </row>
    <row r="13" spans="1:17" x14ac:dyDescent="0.25">
      <c r="B13">
        <v>20</v>
      </c>
      <c r="C13" s="140">
        <v>172800000</v>
      </c>
      <c r="D13" s="140">
        <v>-172800000</v>
      </c>
      <c r="E13" s="140">
        <v>172800000</v>
      </c>
      <c r="F13">
        <v>0</v>
      </c>
      <c r="G13" s="143">
        <f t="shared" si="0"/>
        <v>0</v>
      </c>
      <c r="H13" s="140">
        <v>172800000</v>
      </c>
      <c r="I13" s="2">
        <v>2.7780000000000002E-5</v>
      </c>
      <c r="J13" s="2">
        <v>3.7039999999999998E-5</v>
      </c>
    </row>
    <row r="14" spans="1:17" x14ac:dyDescent="0.25">
      <c r="B14">
        <v>22.5</v>
      </c>
      <c r="C14" s="140">
        <v>194400000</v>
      </c>
      <c r="D14" s="140">
        <v>-194400000</v>
      </c>
      <c r="E14" s="140">
        <v>194400000</v>
      </c>
      <c r="F14">
        <v>0</v>
      </c>
      <c r="G14" s="143">
        <f t="shared" si="0"/>
        <v>0</v>
      </c>
      <c r="H14" s="140">
        <v>194400000</v>
      </c>
      <c r="I14" s="2">
        <v>3.2920000000000003E-5</v>
      </c>
      <c r="J14" s="2">
        <v>3.2920000000000003E-5</v>
      </c>
    </row>
    <row r="15" spans="1:17" x14ac:dyDescent="0.25">
      <c r="B15">
        <v>25</v>
      </c>
      <c r="C15" s="140">
        <v>216000000</v>
      </c>
      <c r="D15" s="140">
        <v>-216000000</v>
      </c>
      <c r="E15" s="140">
        <v>216000000</v>
      </c>
      <c r="F15">
        <v>0</v>
      </c>
      <c r="G15" s="143">
        <f t="shared" si="0"/>
        <v>0</v>
      </c>
      <c r="H15" s="140">
        <v>216000000</v>
      </c>
      <c r="I15" s="2">
        <v>2.2220000000000001E-5</v>
      </c>
      <c r="J15" s="2">
        <v>2.9629999999999999E-5</v>
      </c>
    </row>
    <row r="16" spans="1:17" x14ac:dyDescent="0.25">
      <c r="B16">
        <v>27.5</v>
      </c>
      <c r="C16" s="140">
        <v>237600000</v>
      </c>
      <c r="D16" s="140">
        <v>-237600000</v>
      </c>
      <c r="E16" s="140">
        <v>237600000</v>
      </c>
      <c r="F16">
        <v>0</v>
      </c>
      <c r="G16" s="143">
        <f t="shared" si="0"/>
        <v>0</v>
      </c>
      <c r="H16" s="140">
        <v>237600000</v>
      </c>
      <c r="I16">
        <v>0</v>
      </c>
      <c r="J16" s="2">
        <v>1.347E-5</v>
      </c>
    </row>
    <row r="17" spans="2:10" x14ac:dyDescent="0.25">
      <c r="B17">
        <v>30</v>
      </c>
      <c r="C17" s="140">
        <v>259200000</v>
      </c>
      <c r="D17" s="140">
        <v>-259200000</v>
      </c>
      <c r="E17" s="140">
        <v>259200000</v>
      </c>
      <c r="F17">
        <v>0</v>
      </c>
      <c r="G17" s="143">
        <f t="shared" si="0"/>
        <v>0</v>
      </c>
      <c r="H17" s="140">
        <v>259200000</v>
      </c>
      <c r="I17">
        <v>0</v>
      </c>
      <c r="J17">
        <v>0</v>
      </c>
    </row>
    <row r="18" spans="2:10" x14ac:dyDescent="0.25">
      <c r="B18">
        <v>32.5</v>
      </c>
      <c r="C18" s="140">
        <v>280800000</v>
      </c>
      <c r="D18" s="140">
        <v>-280800000</v>
      </c>
      <c r="E18" s="140">
        <v>280800000</v>
      </c>
      <c r="F18">
        <v>0</v>
      </c>
      <c r="G18" s="143">
        <f t="shared" si="0"/>
        <v>0</v>
      </c>
      <c r="H18" s="140">
        <v>280800000</v>
      </c>
      <c r="I18">
        <v>0</v>
      </c>
      <c r="J18" s="2">
        <v>2.279E-5</v>
      </c>
    </row>
    <row r="19" spans="2:10" x14ac:dyDescent="0.25">
      <c r="B19">
        <v>35</v>
      </c>
      <c r="C19" s="140">
        <v>302400000</v>
      </c>
      <c r="D19" s="140">
        <v>-302400000</v>
      </c>
      <c r="E19" s="140">
        <v>302400000</v>
      </c>
      <c r="F19">
        <v>0</v>
      </c>
      <c r="G19" s="143">
        <f t="shared" si="0"/>
        <v>0</v>
      </c>
      <c r="H19" s="140">
        <v>302400000</v>
      </c>
      <c r="I19" s="2">
        <v>2.1160000000000001E-5</v>
      </c>
      <c r="J19" s="2">
        <v>3.1749999999999999E-5</v>
      </c>
    </row>
    <row r="20" spans="2:10" x14ac:dyDescent="0.25">
      <c r="B20">
        <v>37.5</v>
      </c>
      <c r="C20" s="140">
        <v>324000000</v>
      </c>
      <c r="D20" s="140">
        <v>-324000000</v>
      </c>
      <c r="E20" s="140">
        <v>324000000</v>
      </c>
      <c r="F20">
        <v>0</v>
      </c>
      <c r="G20" s="143">
        <f t="shared" si="0"/>
        <v>0</v>
      </c>
      <c r="H20" s="140">
        <v>324000000</v>
      </c>
      <c r="I20" s="2">
        <v>1.9749999999999999E-5</v>
      </c>
      <c r="J20" s="2">
        <v>9.8770000000000005E-6</v>
      </c>
    </row>
    <row r="21" spans="2:10" x14ac:dyDescent="0.25">
      <c r="B21">
        <v>40</v>
      </c>
      <c r="C21" s="140">
        <v>345600000</v>
      </c>
      <c r="D21" s="140">
        <v>-345600000</v>
      </c>
      <c r="E21" s="140">
        <v>345600000</v>
      </c>
      <c r="F21">
        <v>0</v>
      </c>
      <c r="G21" s="143">
        <f t="shared" si="0"/>
        <v>0</v>
      </c>
      <c r="H21" s="140">
        <v>345600000</v>
      </c>
      <c r="I21" s="2">
        <v>2.7780000000000002E-5</v>
      </c>
      <c r="J21" s="2">
        <v>4.6300000000000001E-5</v>
      </c>
    </row>
    <row r="22" spans="2:10" x14ac:dyDescent="0.25">
      <c r="B22">
        <v>42.5</v>
      </c>
      <c r="C22" s="140">
        <v>367200000</v>
      </c>
      <c r="D22" s="140">
        <v>-367200000</v>
      </c>
      <c r="E22" s="140">
        <v>367200000</v>
      </c>
      <c r="F22">
        <v>0</v>
      </c>
      <c r="G22" s="143">
        <f t="shared" si="0"/>
        <v>0</v>
      </c>
      <c r="H22" s="140">
        <v>367200000</v>
      </c>
      <c r="I22" s="2">
        <v>3.4860000000000002E-5</v>
      </c>
      <c r="J22" s="2">
        <v>2.614E-5</v>
      </c>
    </row>
    <row r="23" spans="2:10" x14ac:dyDescent="0.25">
      <c r="B23">
        <v>45</v>
      </c>
      <c r="C23" s="140">
        <v>388800000</v>
      </c>
      <c r="D23" s="140">
        <v>-388800000</v>
      </c>
      <c r="E23" s="140">
        <v>388800000</v>
      </c>
      <c r="F23">
        <v>0</v>
      </c>
      <c r="G23" s="143">
        <f t="shared" si="0"/>
        <v>0</v>
      </c>
      <c r="H23" s="140">
        <v>388800000</v>
      </c>
      <c r="I23" s="2">
        <v>2.4689999999999999E-5</v>
      </c>
      <c r="J23" s="2">
        <v>2.4689999999999999E-5</v>
      </c>
    </row>
    <row r="24" spans="2:10" x14ac:dyDescent="0.25">
      <c r="B24">
        <v>47.5</v>
      </c>
      <c r="C24" s="140">
        <v>410400000</v>
      </c>
      <c r="D24" s="140">
        <v>-410400000</v>
      </c>
      <c r="E24" s="140">
        <v>410400000</v>
      </c>
      <c r="F24">
        <v>0</v>
      </c>
      <c r="G24" s="143">
        <f t="shared" si="0"/>
        <v>0</v>
      </c>
      <c r="H24" s="140">
        <v>410400000</v>
      </c>
      <c r="I24" s="2">
        <v>3.8989999999999998E-5</v>
      </c>
      <c r="J24" s="2">
        <v>5.4580000000000003E-5</v>
      </c>
    </row>
    <row r="25" spans="2:10" x14ac:dyDescent="0.25">
      <c r="B25">
        <v>50</v>
      </c>
      <c r="C25" s="140">
        <v>432000000</v>
      </c>
      <c r="D25" s="140">
        <v>-432000000</v>
      </c>
      <c r="E25" s="140">
        <v>432000000</v>
      </c>
      <c r="F25">
        <v>0</v>
      </c>
      <c r="G25" s="143">
        <f t="shared" si="0"/>
        <v>0</v>
      </c>
      <c r="H25" s="140">
        <v>432000000</v>
      </c>
      <c r="I25" s="2">
        <v>5.9259999999999998E-5</v>
      </c>
      <c r="J25" s="2">
        <v>6.6669999999999997E-5</v>
      </c>
    </row>
    <row r="26" spans="2:10" x14ac:dyDescent="0.25">
      <c r="B26">
        <v>52.5</v>
      </c>
      <c r="C26" s="140">
        <v>453600000</v>
      </c>
      <c r="D26" s="140">
        <v>-453600000</v>
      </c>
      <c r="E26" s="140">
        <v>453600000</v>
      </c>
      <c r="F26">
        <v>0</v>
      </c>
      <c r="G26" s="143">
        <f t="shared" si="0"/>
        <v>0</v>
      </c>
      <c r="H26" s="140">
        <v>453600000</v>
      </c>
      <c r="I26" s="2">
        <v>7.0549999999999994E-5</v>
      </c>
      <c r="J26" s="2">
        <v>5.6440000000000002E-5</v>
      </c>
    </row>
    <row r="27" spans="2:10" x14ac:dyDescent="0.25">
      <c r="B27">
        <v>55</v>
      </c>
      <c r="C27" s="140">
        <v>475200000</v>
      </c>
      <c r="D27" s="140">
        <v>-475200000</v>
      </c>
      <c r="E27" s="140">
        <v>475200000</v>
      </c>
      <c r="F27">
        <v>0</v>
      </c>
      <c r="G27" s="143">
        <f t="shared" si="0"/>
        <v>0</v>
      </c>
      <c r="H27" s="140">
        <v>475200000</v>
      </c>
      <c r="I27" s="2">
        <v>6.7340000000000002E-5</v>
      </c>
      <c r="J27" s="2">
        <v>5.3869999999999998E-5</v>
      </c>
    </row>
    <row r="28" spans="2:10" x14ac:dyDescent="0.25">
      <c r="B28">
        <v>57.5</v>
      </c>
      <c r="C28" s="140">
        <v>496800000</v>
      </c>
      <c r="D28" s="140">
        <v>-496800000</v>
      </c>
      <c r="E28" s="140">
        <v>496800000</v>
      </c>
      <c r="F28">
        <v>0</v>
      </c>
      <c r="G28" s="143">
        <f t="shared" si="0"/>
        <v>0</v>
      </c>
      <c r="H28" s="140">
        <v>496800000</v>
      </c>
      <c r="I28" s="2">
        <v>5.1530000000000003E-5</v>
      </c>
      <c r="J28" s="2">
        <v>5.7970000000000002E-5</v>
      </c>
    </row>
    <row r="29" spans="2:10" x14ac:dyDescent="0.25">
      <c r="B29">
        <v>60</v>
      </c>
      <c r="C29" s="140">
        <v>518400000</v>
      </c>
      <c r="D29" s="140">
        <v>-518400000</v>
      </c>
      <c r="E29" s="140">
        <v>518400000</v>
      </c>
      <c r="F29">
        <v>0</v>
      </c>
      <c r="G29" s="143">
        <f t="shared" si="0"/>
        <v>0</v>
      </c>
      <c r="H29" s="140">
        <v>518400000</v>
      </c>
      <c r="I29" s="2">
        <v>3.7039999999999998E-5</v>
      </c>
      <c r="J29" s="2">
        <v>4.9379999999999998E-5</v>
      </c>
    </row>
    <row r="30" spans="2:10" x14ac:dyDescent="0.25">
      <c r="B30">
        <v>62.5</v>
      </c>
      <c r="C30" s="140">
        <v>540000000</v>
      </c>
      <c r="D30" s="140">
        <v>-540000000</v>
      </c>
      <c r="E30" s="140">
        <v>540000000</v>
      </c>
      <c r="F30">
        <v>0</v>
      </c>
      <c r="G30" s="143">
        <f t="shared" si="0"/>
        <v>0</v>
      </c>
      <c r="H30" s="140">
        <v>540000000</v>
      </c>
      <c r="I30" s="2">
        <v>3.5559999999999998E-5</v>
      </c>
      <c r="J30" s="2">
        <v>5.9259999999999998E-5</v>
      </c>
    </row>
    <row r="31" spans="2:10" x14ac:dyDescent="0.25">
      <c r="B31">
        <v>65</v>
      </c>
      <c r="C31" s="140">
        <v>561600000</v>
      </c>
      <c r="D31" s="140">
        <v>-561600000</v>
      </c>
      <c r="E31" s="140">
        <v>561600000</v>
      </c>
      <c r="F31">
        <v>0</v>
      </c>
      <c r="G31" s="143">
        <f t="shared" si="0"/>
        <v>0</v>
      </c>
      <c r="H31" s="140">
        <v>561600000</v>
      </c>
      <c r="I31" s="2">
        <v>3.4190000000000003E-5</v>
      </c>
      <c r="J31" s="2">
        <v>6.8380000000000006E-5</v>
      </c>
    </row>
    <row r="32" spans="2:10" x14ac:dyDescent="0.25">
      <c r="B32">
        <v>67.5</v>
      </c>
      <c r="C32" s="140">
        <v>583200000</v>
      </c>
      <c r="D32" s="140">
        <v>-583200000</v>
      </c>
      <c r="E32" s="140">
        <v>583200000</v>
      </c>
      <c r="F32">
        <v>0</v>
      </c>
      <c r="G32" s="143">
        <f t="shared" si="0"/>
        <v>0</v>
      </c>
      <c r="H32" s="140">
        <v>583200000</v>
      </c>
      <c r="I32" s="2">
        <v>3.2920000000000003E-5</v>
      </c>
      <c r="J32" s="2">
        <v>4.3900000000000003E-5</v>
      </c>
    </row>
    <row r="33" spans="2:10" x14ac:dyDescent="0.25">
      <c r="B33">
        <v>70</v>
      </c>
      <c r="C33" s="140">
        <v>604800000</v>
      </c>
      <c r="D33" s="140">
        <v>-604800000</v>
      </c>
      <c r="E33" s="140">
        <v>604800000</v>
      </c>
      <c r="F33">
        <v>0</v>
      </c>
      <c r="G33" s="143">
        <f t="shared" si="0"/>
        <v>0</v>
      </c>
      <c r="H33" s="140">
        <v>604800000</v>
      </c>
      <c r="I33" s="2">
        <v>3.1749999999999999E-5</v>
      </c>
      <c r="J33" s="2">
        <v>2.1160000000000001E-5</v>
      </c>
    </row>
    <row r="34" spans="2:10" x14ac:dyDescent="0.25">
      <c r="B34">
        <v>72.5</v>
      </c>
      <c r="C34" s="140">
        <v>626400000</v>
      </c>
      <c r="D34" s="140">
        <v>-626400000</v>
      </c>
      <c r="E34" s="140">
        <v>626400000</v>
      </c>
      <c r="F34">
        <v>0</v>
      </c>
      <c r="G34" s="143">
        <f t="shared" si="0"/>
        <v>0</v>
      </c>
      <c r="H34" s="140">
        <v>626400000</v>
      </c>
      <c r="I34" s="2">
        <v>3.065E-5</v>
      </c>
      <c r="J34" s="2">
        <v>1.022E-5</v>
      </c>
    </row>
    <row r="35" spans="2:10" x14ac:dyDescent="0.25">
      <c r="B35">
        <v>75</v>
      </c>
      <c r="C35" s="140">
        <v>648000000</v>
      </c>
      <c r="D35" s="140">
        <v>-648000000</v>
      </c>
      <c r="E35" s="140">
        <v>648000000</v>
      </c>
      <c r="F35">
        <v>0</v>
      </c>
      <c r="G35" s="143">
        <f t="shared" si="0"/>
        <v>0</v>
      </c>
      <c r="H35" s="140">
        <v>648000000</v>
      </c>
      <c r="I35" s="2">
        <v>2.9629999999999999E-5</v>
      </c>
      <c r="J35" s="2">
        <v>1.9749999999999999E-5</v>
      </c>
    </row>
    <row r="36" spans="2:10" x14ac:dyDescent="0.25">
      <c r="B36">
        <v>77.5</v>
      </c>
      <c r="C36" s="140">
        <v>669600000</v>
      </c>
      <c r="D36" s="140">
        <v>-669600000</v>
      </c>
      <c r="E36" s="140">
        <v>669600000</v>
      </c>
      <c r="F36">
        <v>0</v>
      </c>
      <c r="G36" s="143">
        <f t="shared" si="0"/>
        <v>0</v>
      </c>
      <c r="H36" s="140">
        <v>669600000</v>
      </c>
      <c r="I36" s="2">
        <v>3.8229999999999998E-5</v>
      </c>
      <c r="J36" s="2">
        <v>1.912E-5</v>
      </c>
    </row>
    <row r="37" spans="2:10" x14ac:dyDescent="0.25">
      <c r="B37">
        <v>80</v>
      </c>
      <c r="C37" s="140">
        <v>691200000</v>
      </c>
      <c r="D37" s="140">
        <v>-691200000</v>
      </c>
      <c r="E37" s="140">
        <v>691200000</v>
      </c>
      <c r="F37">
        <v>0</v>
      </c>
      <c r="G37" s="143">
        <f t="shared" si="0"/>
        <v>0</v>
      </c>
      <c r="H37" s="140">
        <v>691200000</v>
      </c>
      <c r="I37" s="2">
        <v>2.7780000000000002E-5</v>
      </c>
      <c r="J37" s="2">
        <v>1.8519999999999999E-5</v>
      </c>
    </row>
    <row r="38" spans="2:10" x14ac:dyDescent="0.25">
      <c r="B38">
        <v>82.5</v>
      </c>
      <c r="C38" s="140">
        <v>712800000</v>
      </c>
      <c r="D38" s="140">
        <v>-712800000</v>
      </c>
      <c r="E38" s="140">
        <v>712800000</v>
      </c>
      <c r="F38">
        <v>0</v>
      </c>
      <c r="G38" s="143">
        <f t="shared" si="0"/>
        <v>0</v>
      </c>
      <c r="H38" s="140">
        <v>712800000</v>
      </c>
      <c r="I38" s="2">
        <v>3.591E-5</v>
      </c>
      <c r="J38" s="2">
        <v>3.591E-5</v>
      </c>
    </row>
    <row r="39" spans="2:10" x14ac:dyDescent="0.25">
      <c r="B39">
        <v>85</v>
      </c>
      <c r="C39" s="140">
        <v>734400000</v>
      </c>
      <c r="D39" s="140">
        <v>-734400000</v>
      </c>
      <c r="E39" s="140">
        <v>734400000</v>
      </c>
      <c r="F39">
        <v>0</v>
      </c>
      <c r="G39" s="143">
        <f t="shared" si="0"/>
        <v>0</v>
      </c>
      <c r="H39" s="140">
        <v>734400000</v>
      </c>
      <c r="I39" s="2">
        <v>4.3569999999999998E-5</v>
      </c>
      <c r="J39" s="2">
        <v>3.4860000000000002E-5</v>
      </c>
    </row>
    <row r="40" spans="2:10" x14ac:dyDescent="0.25">
      <c r="B40">
        <v>87.5</v>
      </c>
      <c r="C40" s="140">
        <v>756000000</v>
      </c>
      <c r="D40" s="140">
        <v>-756000000</v>
      </c>
      <c r="E40" s="140">
        <v>756000000</v>
      </c>
      <c r="F40">
        <v>0</v>
      </c>
      <c r="G40" s="143">
        <f t="shared" si="0"/>
        <v>0</v>
      </c>
      <c r="H40" s="140">
        <v>756000000</v>
      </c>
      <c r="I40" s="2">
        <v>4.2330000000000003E-5</v>
      </c>
      <c r="J40" s="2">
        <v>3.3859999999999998E-5</v>
      </c>
    </row>
    <row r="41" spans="2:10" x14ac:dyDescent="0.25">
      <c r="B41">
        <v>90</v>
      </c>
      <c r="C41" s="140">
        <v>777600000</v>
      </c>
      <c r="D41" s="140">
        <v>-777600000</v>
      </c>
      <c r="E41" s="140">
        <v>777600000</v>
      </c>
      <c r="F41">
        <v>0</v>
      </c>
      <c r="G41" s="143">
        <f t="shared" si="0"/>
        <v>0</v>
      </c>
      <c r="H41" s="140">
        <v>777600000</v>
      </c>
      <c r="I41" s="2">
        <v>3.2920000000000003E-5</v>
      </c>
      <c r="J41" s="2">
        <v>1.6460000000000002E-5</v>
      </c>
    </row>
    <row r="42" spans="2:10" x14ac:dyDescent="0.25">
      <c r="B42">
        <v>92.5</v>
      </c>
      <c r="C42" s="140">
        <v>799200000</v>
      </c>
      <c r="D42" s="140">
        <v>-799200000</v>
      </c>
      <c r="E42" s="140">
        <v>799200000</v>
      </c>
      <c r="F42">
        <v>0</v>
      </c>
      <c r="G42" s="143">
        <f t="shared" si="0"/>
        <v>-1000</v>
      </c>
      <c r="H42" s="140">
        <v>799199000</v>
      </c>
      <c r="I42" s="2">
        <v>4.8050000000000002E-5</v>
      </c>
      <c r="J42" s="2">
        <v>6.4060000000000007E-5</v>
      </c>
    </row>
    <row r="43" spans="2:10" x14ac:dyDescent="0.25">
      <c r="B43">
        <v>95</v>
      </c>
      <c r="C43" s="140">
        <v>820800000</v>
      </c>
      <c r="D43" s="140">
        <v>-820799000</v>
      </c>
      <c r="E43" s="140">
        <v>820800000</v>
      </c>
      <c r="F43">
        <v>0</v>
      </c>
      <c r="G43" s="143">
        <f t="shared" si="0"/>
        <v>0</v>
      </c>
      <c r="H43" s="140">
        <v>820800000</v>
      </c>
      <c r="I43" s="2">
        <v>6.2379999999999996E-5</v>
      </c>
      <c r="J43" s="2">
        <v>3.8989999999999998E-5</v>
      </c>
    </row>
    <row r="44" spans="2:10" x14ac:dyDescent="0.25">
      <c r="B44">
        <v>97.5</v>
      </c>
      <c r="C44" s="140">
        <v>842400000</v>
      </c>
      <c r="D44" s="140">
        <v>-842399000</v>
      </c>
      <c r="E44" s="140">
        <v>842400000</v>
      </c>
      <c r="F44">
        <v>0</v>
      </c>
      <c r="G44" s="143">
        <f t="shared" si="0"/>
        <v>-1000</v>
      </c>
      <c r="H44" s="140">
        <v>842399000</v>
      </c>
      <c r="I44" s="2">
        <v>6.8380000000000006E-5</v>
      </c>
      <c r="J44" s="2">
        <v>7.5970000000000006E-5</v>
      </c>
    </row>
    <row r="45" spans="2:10" x14ac:dyDescent="0.25">
      <c r="B45">
        <v>100</v>
      </c>
      <c r="C45" s="140">
        <v>864000000</v>
      </c>
      <c r="D45" s="140">
        <v>-863999000</v>
      </c>
      <c r="E45" s="140">
        <v>864000000</v>
      </c>
      <c r="F45">
        <v>0</v>
      </c>
      <c r="G45" s="143">
        <f t="shared" si="0"/>
        <v>0</v>
      </c>
      <c r="H45" s="140">
        <v>864000000</v>
      </c>
      <c r="I45" s="2">
        <v>5.9259999999999998E-5</v>
      </c>
      <c r="J45" s="2">
        <v>4.4440000000000001E-5</v>
      </c>
    </row>
    <row r="46" spans="2:10" x14ac:dyDescent="0.25">
      <c r="B46">
        <v>102.5</v>
      </c>
      <c r="C46" s="140">
        <v>885600000</v>
      </c>
      <c r="D46" s="140">
        <v>-885600000</v>
      </c>
      <c r="E46" s="140">
        <v>885600000</v>
      </c>
      <c r="F46">
        <v>0</v>
      </c>
      <c r="G46" s="143">
        <f t="shared" si="0"/>
        <v>-1000</v>
      </c>
      <c r="H46" s="140">
        <v>885599000</v>
      </c>
      <c r="I46" s="2">
        <v>4.3359999999999998E-5</v>
      </c>
      <c r="J46" s="2">
        <v>6.5040000000000001E-5</v>
      </c>
    </row>
    <row r="47" spans="2:10" x14ac:dyDescent="0.25">
      <c r="B47">
        <v>105</v>
      </c>
      <c r="C47" s="140">
        <v>907200000</v>
      </c>
      <c r="D47" s="140">
        <v>-907200000</v>
      </c>
      <c r="E47" s="140">
        <v>907200000</v>
      </c>
      <c r="F47">
        <v>0</v>
      </c>
      <c r="G47" s="143">
        <f t="shared" si="0"/>
        <v>-1000</v>
      </c>
      <c r="H47" s="140">
        <v>907199000</v>
      </c>
      <c r="I47" s="2">
        <v>2.8220000000000001E-5</v>
      </c>
      <c r="J47" s="2">
        <v>5.6440000000000002E-5</v>
      </c>
    </row>
    <row r="48" spans="2:10" x14ac:dyDescent="0.25">
      <c r="B48">
        <v>107.5</v>
      </c>
      <c r="C48" s="140">
        <v>928800000</v>
      </c>
      <c r="D48" s="140">
        <v>-928800000</v>
      </c>
      <c r="E48" s="140">
        <v>928800000</v>
      </c>
      <c r="F48">
        <v>0</v>
      </c>
      <c r="G48" s="143">
        <f t="shared" si="0"/>
        <v>0</v>
      </c>
      <c r="H48" s="140">
        <v>928800000</v>
      </c>
      <c r="I48" s="2">
        <v>1.378E-5</v>
      </c>
      <c r="J48" s="2">
        <v>6.8909999999999998E-6</v>
      </c>
    </row>
    <row r="49" spans="2:10" x14ac:dyDescent="0.25">
      <c r="B49">
        <v>110</v>
      </c>
      <c r="C49" s="140">
        <v>950400000</v>
      </c>
      <c r="D49" s="140">
        <v>-950400000</v>
      </c>
      <c r="E49" s="140">
        <v>950400000</v>
      </c>
      <c r="F49">
        <v>0</v>
      </c>
      <c r="G49" s="143">
        <f t="shared" si="0"/>
        <v>0</v>
      </c>
      <c r="H49" s="140">
        <v>950400000</v>
      </c>
      <c r="I49" s="2">
        <v>1.347E-5</v>
      </c>
      <c r="J49" s="2">
        <v>1.347E-5</v>
      </c>
    </row>
    <row r="50" spans="2:10" x14ac:dyDescent="0.25">
      <c r="B50">
        <v>112.5</v>
      </c>
      <c r="C50" s="140">
        <v>972000000</v>
      </c>
      <c r="D50" s="140">
        <v>-972000000</v>
      </c>
      <c r="E50" s="140">
        <v>972000000</v>
      </c>
      <c r="F50">
        <v>0</v>
      </c>
      <c r="G50" s="143">
        <f t="shared" si="0"/>
        <v>0</v>
      </c>
      <c r="H50" s="140">
        <v>972000000</v>
      </c>
      <c r="I50" s="2">
        <v>1.3169999999999999E-5</v>
      </c>
      <c r="J50" s="2">
        <v>1.3169999999999999E-5</v>
      </c>
    </row>
    <row r="51" spans="2:10" x14ac:dyDescent="0.25">
      <c r="B51">
        <v>115</v>
      </c>
      <c r="C51" s="140">
        <v>993600000</v>
      </c>
      <c r="D51" s="140">
        <v>-993600000</v>
      </c>
      <c r="E51" s="140">
        <v>993600000</v>
      </c>
      <c r="F51">
        <v>0</v>
      </c>
      <c r="G51" s="143">
        <f t="shared" si="0"/>
        <v>0</v>
      </c>
      <c r="H51" s="140">
        <v>993600000</v>
      </c>
      <c r="I51" s="2">
        <v>1.288E-5</v>
      </c>
      <c r="J51">
        <v>0</v>
      </c>
    </row>
    <row r="52" spans="2:10" x14ac:dyDescent="0.25">
      <c r="B52">
        <v>117.5</v>
      </c>
      <c r="C52" s="140">
        <v>1015200000</v>
      </c>
      <c r="D52" s="140">
        <v>-1015200000</v>
      </c>
      <c r="E52" s="140">
        <v>1015200000</v>
      </c>
      <c r="F52">
        <v>0</v>
      </c>
      <c r="G52" s="143">
        <f t="shared" si="0"/>
        <v>0</v>
      </c>
      <c r="H52" s="140">
        <v>1015200000</v>
      </c>
      <c r="I52" s="2">
        <v>6.3040000000000001E-6</v>
      </c>
      <c r="J52" s="2">
        <v>1.261E-5</v>
      </c>
    </row>
    <row r="53" spans="2:10" x14ac:dyDescent="0.25">
      <c r="B53">
        <v>120</v>
      </c>
      <c r="C53" s="140">
        <v>1036800000</v>
      </c>
      <c r="D53" s="140">
        <v>-1036800000</v>
      </c>
      <c r="E53" s="140">
        <v>1036800000</v>
      </c>
      <c r="F53">
        <v>0</v>
      </c>
      <c r="G53" s="143">
        <f t="shared" si="0"/>
        <v>0</v>
      </c>
      <c r="H53" s="140">
        <v>1036800000</v>
      </c>
      <c r="I53">
        <v>0</v>
      </c>
      <c r="J53" s="2">
        <v>6.173E-6</v>
      </c>
    </row>
    <row r="54" spans="2:10" x14ac:dyDescent="0.25">
      <c r="B54">
        <v>122.5</v>
      </c>
      <c r="C54" s="140">
        <v>1058400000</v>
      </c>
      <c r="D54" s="140">
        <v>-1058400000</v>
      </c>
      <c r="E54" s="140">
        <v>1058400000</v>
      </c>
      <c r="F54">
        <v>0</v>
      </c>
      <c r="G54" s="143">
        <f t="shared" si="0"/>
        <v>0</v>
      </c>
      <c r="H54" s="140">
        <v>1058400000</v>
      </c>
      <c r="I54" s="2">
        <v>6.0469999999999999E-6</v>
      </c>
      <c r="J54" s="2">
        <v>3.6279999999999998E-5</v>
      </c>
    </row>
    <row r="55" spans="2:10" x14ac:dyDescent="0.25">
      <c r="B55">
        <v>125</v>
      </c>
      <c r="C55" s="140">
        <v>1080000000</v>
      </c>
      <c r="D55" s="140">
        <v>-1080000000</v>
      </c>
      <c r="E55" s="140">
        <v>1080000000</v>
      </c>
      <c r="F55">
        <v>0</v>
      </c>
      <c r="G55" s="143">
        <f t="shared" si="0"/>
        <v>0</v>
      </c>
      <c r="H55" s="140">
        <v>1080000000</v>
      </c>
      <c r="I55" s="2">
        <v>3.5559999999999998E-5</v>
      </c>
      <c r="J55" s="2">
        <v>3.5559999999999998E-5</v>
      </c>
    </row>
    <row r="56" spans="2:10" x14ac:dyDescent="0.25">
      <c r="B56">
        <v>127.5</v>
      </c>
      <c r="C56" s="140">
        <v>1101600000</v>
      </c>
      <c r="D56" s="140">
        <v>-1101600000</v>
      </c>
      <c r="E56" s="140">
        <v>1101600000</v>
      </c>
      <c r="F56">
        <v>0</v>
      </c>
      <c r="G56" s="143">
        <f t="shared" si="0"/>
        <v>0</v>
      </c>
      <c r="H56" s="140">
        <v>1101600000</v>
      </c>
      <c r="I56" s="2">
        <v>4.6480000000000002E-5</v>
      </c>
      <c r="J56" s="2">
        <v>2.3240000000000001E-5</v>
      </c>
    </row>
    <row r="57" spans="2:10" x14ac:dyDescent="0.25">
      <c r="B57">
        <v>130</v>
      </c>
      <c r="C57" s="140">
        <v>1123200000</v>
      </c>
      <c r="D57" s="140">
        <v>-1123200000</v>
      </c>
      <c r="E57" s="140">
        <v>1123200000</v>
      </c>
      <c r="F57">
        <v>0</v>
      </c>
      <c r="G57" s="143">
        <f t="shared" si="0"/>
        <v>0</v>
      </c>
      <c r="H57" s="140">
        <v>1123200000</v>
      </c>
      <c r="I57" s="2">
        <v>5.698E-5</v>
      </c>
      <c r="J57" s="2">
        <v>9.1169999999999996E-5</v>
      </c>
    </row>
    <row r="58" spans="2:10" x14ac:dyDescent="0.25">
      <c r="B58">
        <v>132.5</v>
      </c>
      <c r="C58" s="140">
        <v>1144800000</v>
      </c>
      <c r="D58" s="140">
        <v>-1144800000</v>
      </c>
      <c r="E58" s="140">
        <v>1144800000</v>
      </c>
      <c r="F58">
        <v>0</v>
      </c>
      <c r="G58" s="143">
        <f t="shared" si="0"/>
        <v>0</v>
      </c>
      <c r="H58" s="140">
        <v>1144800000</v>
      </c>
      <c r="I58" s="2">
        <v>5.5899999999999997E-5</v>
      </c>
      <c r="J58" s="2">
        <v>6.7089999999999996E-5</v>
      </c>
    </row>
    <row r="59" spans="2:10" x14ac:dyDescent="0.25">
      <c r="B59">
        <v>135</v>
      </c>
      <c r="C59" s="140">
        <v>1166400000</v>
      </c>
      <c r="D59" s="140">
        <v>-1166400000</v>
      </c>
      <c r="E59" s="140">
        <v>1166400000</v>
      </c>
      <c r="F59">
        <v>0</v>
      </c>
      <c r="G59" s="143">
        <f t="shared" si="0"/>
        <v>0</v>
      </c>
      <c r="H59" s="140">
        <v>1166400000</v>
      </c>
      <c r="I59" s="2">
        <v>6.5840000000000007E-5</v>
      </c>
      <c r="J59" s="2">
        <v>3.2920000000000003E-5</v>
      </c>
    </row>
    <row r="60" spans="2:10" x14ac:dyDescent="0.25">
      <c r="B60">
        <v>137.5</v>
      </c>
      <c r="C60" s="140">
        <v>1188000000</v>
      </c>
      <c r="D60" s="140">
        <v>-1188000000</v>
      </c>
      <c r="E60" s="140">
        <v>1188000000</v>
      </c>
      <c r="F60">
        <v>0</v>
      </c>
      <c r="G60" s="143">
        <f t="shared" si="0"/>
        <v>0</v>
      </c>
      <c r="H60" s="140">
        <v>1188000000</v>
      </c>
      <c r="I60" s="2">
        <v>6.4649999999999999E-5</v>
      </c>
      <c r="J60" s="2">
        <v>9.6970000000000002E-5</v>
      </c>
    </row>
    <row r="61" spans="2:10" x14ac:dyDescent="0.25">
      <c r="B61">
        <v>140</v>
      </c>
      <c r="C61" s="140">
        <v>1209600000</v>
      </c>
      <c r="D61" s="140">
        <v>-1209600000</v>
      </c>
      <c r="E61" s="140">
        <v>1209600000</v>
      </c>
      <c r="F61">
        <v>0</v>
      </c>
      <c r="G61" s="143">
        <f t="shared" si="0"/>
        <v>0</v>
      </c>
      <c r="H61" s="140">
        <v>1209600000</v>
      </c>
      <c r="I61" s="2">
        <v>6.3490000000000004E-5</v>
      </c>
      <c r="J61" s="2">
        <v>6.3490000000000004E-5</v>
      </c>
    </row>
    <row r="62" spans="2:10" x14ac:dyDescent="0.25">
      <c r="B62">
        <v>142.5</v>
      </c>
      <c r="C62" s="140">
        <v>1231200000</v>
      </c>
      <c r="D62" s="140">
        <v>-1231200000</v>
      </c>
      <c r="E62" s="140">
        <v>1231200000</v>
      </c>
      <c r="F62">
        <v>0</v>
      </c>
      <c r="G62" s="143">
        <f t="shared" si="0"/>
        <v>0</v>
      </c>
      <c r="H62" s="140">
        <v>1231200000</v>
      </c>
      <c r="I62" s="2">
        <v>6.2379999999999996E-5</v>
      </c>
      <c r="J62" s="2">
        <v>8.3170000000000005E-5</v>
      </c>
    </row>
    <row r="63" spans="2:10" x14ac:dyDescent="0.25">
      <c r="B63">
        <v>145</v>
      </c>
      <c r="C63" s="140">
        <v>1252800000</v>
      </c>
      <c r="D63" s="140">
        <v>-1252800000</v>
      </c>
      <c r="E63" s="140">
        <v>1252800000</v>
      </c>
      <c r="F63">
        <v>0</v>
      </c>
      <c r="G63" s="143">
        <f t="shared" si="0"/>
        <v>0</v>
      </c>
      <c r="H63" s="140">
        <v>1252800000</v>
      </c>
      <c r="I63" s="2">
        <v>6.1299999999999999E-5</v>
      </c>
      <c r="J63" s="2">
        <v>7.1520000000000006E-5</v>
      </c>
    </row>
    <row r="64" spans="2:10" x14ac:dyDescent="0.25">
      <c r="B64">
        <v>147.5</v>
      </c>
      <c r="C64" s="140">
        <v>1274400000</v>
      </c>
      <c r="D64" s="140">
        <v>-1274400000</v>
      </c>
      <c r="E64" s="140">
        <v>1274400000</v>
      </c>
      <c r="F64">
        <v>0</v>
      </c>
      <c r="G64" s="143">
        <f t="shared" si="0"/>
        <v>0</v>
      </c>
      <c r="H64" s="140">
        <v>1274400000</v>
      </c>
      <c r="I64" s="2">
        <v>6.0260000000000002E-5</v>
      </c>
      <c r="J64" s="2">
        <v>4.0179999999999998E-5</v>
      </c>
    </row>
    <row r="65" spans="2:10" x14ac:dyDescent="0.25">
      <c r="B65">
        <v>150</v>
      </c>
      <c r="C65" s="140">
        <v>1296000000</v>
      </c>
      <c r="D65" s="140">
        <v>-1296000000</v>
      </c>
      <c r="E65" s="140">
        <v>1296000000</v>
      </c>
      <c r="F65">
        <v>0</v>
      </c>
      <c r="G65" s="143">
        <f t="shared" si="0"/>
        <v>0</v>
      </c>
      <c r="H65" s="140">
        <v>1296000000</v>
      </c>
      <c r="I65" s="2">
        <v>4.9379999999999998E-5</v>
      </c>
      <c r="J65" s="2">
        <v>3.9509999999999999E-5</v>
      </c>
    </row>
    <row r="66" spans="2:10" x14ac:dyDescent="0.25">
      <c r="B66">
        <v>152.5</v>
      </c>
      <c r="C66" s="140">
        <v>1317600000</v>
      </c>
      <c r="D66" s="140">
        <v>-1317600000</v>
      </c>
      <c r="E66" s="140">
        <v>1317600000</v>
      </c>
      <c r="F66">
        <v>0</v>
      </c>
      <c r="G66" s="143">
        <f t="shared" si="0"/>
        <v>0</v>
      </c>
      <c r="H66" s="140">
        <v>1317600000</v>
      </c>
      <c r="I66" s="2">
        <v>5.8289999999999999E-5</v>
      </c>
      <c r="J66" s="2">
        <v>6.7999999999999999E-5</v>
      </c>
    </row>
    <row r="67" spans="2:10" x14ac:dyDescent="0.25">
      <c r="B67">
        <v>155</v>
      </c>
      <c r="C67" s="140">
        <v>1339200000</v>
      </c>
      <c r="D67" s="140">
        <v>-1339200000</v>
      </c>
      <c r="E67" s="140">
        <v>1339200000</v>
      </c>
      <c r="F67">
        <v>0</v>
      </c>
      <c r="G67" s="143">
        <f t="shared" si="0"/>
        <v>0</v>
      </c>
      <c r="H67" s="140">
        <v>1339200000</v>
      </c>
      <c r="I67" s="2">
        <v>5.7349999999999998E-5</v>
      </c>
      <c r="J67" s="2">
        <v>5.7349999999999998E-5</v>
      </c>
    </row>
    <row r="68" spans="2:10" x14ac:dyDescent="0.25">
      <c r="B68">
        <v>157.5</v>
      </c>
      <c r="C68" s="140">
        <v>1360800000</v>
      </c>
      <c r="D68" s="140">
        <v>-1360800000</v>
      </c>
      <c r="E68" s="140">
        <v>1360800000</v>
      </c>
      <c r="F68">
        <v>0</v>
      </c>
      <c r="G68" s="143">
        <f t="shared" si="0"/>
        <v>0</v>
      </c>
      <c r="H68" s="140">
        <v>1360800000</v>
      </c>
      <c r="I68" s="2">
        <v>5.6440000000000002E-5</v>
      </c>
      <c r="J68" s="2">
        <v>5.6440000000000002E-5</v>
      </c>
    </row>
    <row r="69" spans="2:10" x14ac:dyDescent="0.25">
      <c r="B69">
        <v>160</v>
      </c>
      <c r="C69" s="140">
        <v>1382400000</v>
      </c>
      <c r="D69" s="140">
        <v>-1382400000</v>
      </c>
      <c r="E69" s="140">
        <v>1382400000</v>
      </c>
      <c r="F69">
        <v>0</v>
      </c>
      <c r="G69" s="143">
        <f t="shared" si="0"/>
        <v>0</v>
      </c>
      <c r="H69" s="140">
        <v>1382400000</v>
      </c>
      <c r="I69" s="2">
        <v>6.4809999999999998E-5</v>
      </c>
      <c r="J69" s="2">
        <v>6.4809999999999998E-5</v>
      </c>
    </row>
    <row r="70" spans="2:10" x14ac:dyDescent="0.25">
      <c r="B70">
        <v>162.5</v>
      </c>
      <c r="C70" s="140">
        <v>1404000000</v>
      </c>
      <c r="D70" s="140">
        <v>-1404000000</v>
      </c>
      <c r="E70" s="140">
        <v>1404000000</v>
      </c>
      <c r="F70">
        <v>0</v>
      </c>
      <c r="G70" s="143">
        <f t="shared" si="0"/>
        <v>0</v>
      </c>
      <c r="H70" s="140">
        <v>1404000000</v>
      </c>
      <c r="I70" s="2">
        <v>7.2929999999999995E-5</v>
      </c>
      <c r="J70" s="2">
        <v>6.3819999999999995E-5</v>
      </c>
    </row>
    <row r="71" spans="2:10" x14ac:dyDescent="0.25">
      <c r="B71">
        <v>165</v>
      </c>
      <c r="C71" s="140">
        <v>1425600000</v>
      </c>
      <c r="D71" s="140">
        <v>-1425600000</v>
      </c>
      <c r="E71" s="140">
        <v>1425600000</v>
      </c>
      <c r="F71">
        <v>0</v>
      </c>
      <c r="G71" s="143">
        <f t="shared" ref="G71:G134" si="1">H71-E71</f>
        <v>0</v>
      </c>
      <c r="H71" s="140">
        <v>1425600000</v>
      </c>
      <c r="I71" s="2">
        <v>7.1829999999999995E-5</v>
      </c>
      <c r="J71" s="2">
        <v>4.4889999999999999E-5</v>
      </c>
    </row>
    <row r="72" spans="2:10" x14ac:dyDescent="0.25">
      <c r="B72">
        <v>167.5</v>
      </c>
      <c r="C72" s="140">
        <v>1447200000</v>
      </c>
      <c r="D72" s="140">
        <v>-1447200000</v>
      </c>
      <c r="E72" s="140">
        <v>1447200000</v>
      </c>
      <c r="F72">
        <v>0</v>
      </c>
      <c r="G72" s="143">
        <f t="shared" si="1"/>
        <v>0</v>
      </c>
      <c r="H72" s="140">
        <v>1447200000</v>
      </c>
      <c r="I72" s="2">
        <v>6.1909999999999995E-5</v>
      </c>
      <c r="J72" s="2">
        <v>4.422E-5</v>
      </c>
    </row>
    <row r="73" spans="2:10" x14ac:dyDescent="0.25">
      <c r="B73">
        <v>170</v>
      </c>
      <c r="C73" s="140">
        <v>1468800000</v>
      </c>
      <c r="D73" s="140">
        <v>-1468800000</v>
      </c>
      <c r="E73" s="140">
        <v>1468800000</v>
      </c>
      <c r="F73">
        <v>0</v>
      </c>
      <c r="G73" s="143">
        <f t="shared" si="1"/>
        <v>0</v>
      </c>
      <c r="H73" s="140">
        <v>1468800000</v>
      </c>
      <c r="I73" s="2">
        <v>6.0999999999999999E-5</v>
      </c>
      <c r="J73" s="2">
        <v>4.3569999999999998E-5</v>
      </c>
    </row>
    <row r="74" spans="2:10" x14ac:dyDescent="0.25">
      <c r="B74">
        <v>172.5</v>
      </c>
      <c r="C74" s="140">
        <v>1490400000</v>
      </c>
      <c r="D74" s="140">
        <v>-1490400000</v>
      </c>
      <c r="E74" s="140">
        <v>1490400000</v>
      </c>
      <c r="F74">
        <v>0</v>
      </c>
      <c r="G74" s="143">
        <f t="shared" si="1"/>
        <v>0</v>
      </c>
      <c r="H74" s="140">
        <v>1490400000</v>
      </c>
      <c r="I74" s="2">
        <v>5.1530000000000003E-5</v>
      </c>
      <c r="J74" s="2">
        <v>3.4350000000000001E-5</v>
      </c>
    </row>
    <row r="75" spans="2:10" x14ac:dyDescent="0.25">
      <c r="B75">
        <v>175</v>
      </c>
      <c r="C75" s="140">
        <v>1512000000</v>
      </c>
      <c r="D75" s="140">
        <v>-1512000000</v>
      </c>
      <c r="E75" s="140">
        <v>1512000000</v>
      </c>
      <c r="F75">
        <v>0</v>
      </c>
      <c r="G75" s="143">
        <f t="shared" si="1"/>
        <v>0</v>
      </c>
      <c r="H75" s="140">
        <v>1512000000</v>
      </c>
      <c r="I75" s="2">
        <v>5.9259999999999998E-5</v>
      </c>
      <c r="J75" s="2">
        <v>5.079E-5</v>
      </c>
    </row>
    <row r="76" spans="2:10" x14ac:dyDescent="0.25">
      <c r="B76">
        <v>177.5</v>
      </c>
      <c r="C76" s="140">
        <v>1533600000</v>
      </c>
      <c r="D76" s="140">
        <v>-1533600000</v>
      </c>
      <c r="E76" s="140">
        <v>1533600000</v>
      </c>
      <c r="F76">
        <v>0</v>
      </c>
      <c r="G76" s="143">
        <f t="shared" si="1"/>
        <v>0</v>
      </c>
      <c r="H76" s="140">
        <v>1533600000</v>
      </c>
      <c r="I76" s="2">
        <v>6.6769999999999999E-5</v>
      </c>
      <c r="J76" s="2">
        <v>5.0080000000000002E-5</v>
      </c>
    </row>
    <row r="77" spans="2:10" x14ac:dyDescent="0.25">
      <c r="B77">
        <v>180</v>
      </c>
      <c r="C77" s="140">
        <v>1555200000</v>
      </c>
      <c r="D77" s="140">
        <v>-1555200000</v>
      </c>
      <c r="E77" s="140">
        <v>1555200000</v>
      </c>
      <c r="F77">
        <v>0</v>
      </c>
      <c r="G77" s="143">
        <f t="shared" si="1"/>
        <v>0</v>
      </c>
      <c r="H77" s="140">
        <v>1555200000</v>
      </c>
      <c r="I77" s="2">
        <v>6.5840000000000007E-5</v>
      </c>
      <c r="J77" s="2">
        <v>6.5840000000000007E-5</v>
      </c>
    </row>
    <row r="78" spans="2:10" x14ac:dyDescent="0.25">
      <c r="B78">
        <v>182.5</v>
      </c>
      <c r="C78" s="140">
        <v>1576800000</v>
      </c>
      <c r="D78" s="140">
        <v>-1576800000</v>
      </c>
      <c r="E78" s="140">
        <v>1576800000</v>
      </c>
      <c r="F78">
        <v>0</v>
      </c>
      <c r="G78" s="143">
        <f t="shared" si="1"/>
        <v>0</v>
      </c>
      <c r="H78" s="140">
        <v>1576800000</v>
      </c>
      <c r="I78" s="2">
        <v>6.4939999999999998E-5</v>
      </c>
      <c r="J78" s="2">
        <v>1.055E-4</v>
      </c>
    </row>
    <row r="79" spans="2:10" x14ac:dyDescent="0.25">
      <c r="B79">
        <v>185</v>
      </c>
      <c r="C79" s="140">
        <v>1598400000</v>
      </c>
      <c r="D79" s="140">
        <v>-1598400000</v>
      </c>
      <c r="E79" s="140">
        <v>1598400000</v>
      </c>
      <c r="F79">
        <v>0</v>
      </c>
      <c r="G79" s="143">
        <f t="shared" si="1"/>
        <v>0</v>
      </c>
      <c r="H79" s="140">
        <v>1598400000</v>
      </c>
      <c r="I79" s="2">
        <v>6.4060000000000007E-5</v>
      </c>
      <c r="J79" s="2">
        <v>5.6060000000000002E-5</v>
      </c>
    </row>
    <row r="80" spans="2:10" x14ac:dyDescent="0.25">
      <c r="B80">
        <v>187.5</v>
      </c>
      <c r="C80" s="140">
        <v>1620000000</v>
      </c>
      <c r="D80" s="140">
        <v>-1620000000</v>
      </c>
      <c r="E80" s="140">
        <v>1620000000</v>
      </c>
      <c r="F80">
        <v>0</v>
      </c>
      <c r="G80" s="143">
        <f t="shared" si="1"/>
        <v>0</v>
      </c>
      <c r="H80" s="140">
        <v>1620000000</v>
      </c>
      <c r="I80" s="2">
        <v>7.1110000000000002E-5</v>
      </c>
      <c r="J80" s="2">
        <v>8.6910000000000006E-5</v>
      </c>
    </row>
    <row r="81" spans="2:10" x14ac:dyDescent="0.25">
      <c r="B81">
        <v>190</v>
      </c>
      <c r="C81" s="140">
        <v>1641600000</v>
      </c>
      <c r="D81" s="140">
        <v>-1641600000</v>
      </c>
      <c r="E81" s="140">
        <v>1641600000</v>
      </c>
      <c r="F81">
        <v>0</v>
      </c>
      <c r="G81" s="143">
        <f t="shared" si="1"/>
        <v>0</v>
      </c>
      <c r="H81" s="140">
        <v>1641600000</v>
      </c>
      <c r="I81" s="2">
        <v>7.0179999999999996E-5</v>
      </c>
      <c r="J81" s="2">
        <v>7.7970000000000001E-5</v>
      </c>
    </row>
    <row r="82" spans="2:10" x14ac:dyDescent="0.25">
      <c r="B82">
        <v>192.5</v>
      </c>
      <c r="C82" s="140">
        <v>1663200000</v>
      </c>
      <c r="D82" s="140">
        <v>-1663200000</v>
      </c>
      <c r="E82" s="140">
        <v>1663200000</v>
      </c>
      <c r="F82">
        <v>0</v>
      </c>
      <c r="G82" s="143">
        <f t="shared" si="1"/>
        <v>0</v>
      </c>
      <c r="H82" s="140">
        <v>1663200000</v>
      </c>
      <c r="I82" s="2">
        <v>6.9259999999999998E-5</v>
      </c>
      <c r="J82" s="2">
        <v>8.4660000000000006E-5</v>
      </c>
    </row>
    <row r="83" spans="2:10" x14ac:dyDescent="0.25">
      <c r="B83">
        <v>195</v>
      </c>
      <c r="C83" s="140">
        <v>1684800000</v>
      </c>
      <c r="D83" s="140">
        <v>-1684800000</v>
      </c>
      <c r="E83" s="140">
        <v>1684800000</v>
      </c>
      <c r="F83">
        <v>0</v>
      </c>
      <c r="G83" s="143">
        <f t="shared" si="1"/>
        <v>0</v>
      </c>
      <c r="H83" s="140">
        <v>1684800000</v>
      </c>
      <c r="I83" s="2">
        <v>6.0779999999999997E-5</v>
      </c>
      <c r="J83" s="2">
        <v>6.8380000000000006E-5</v>
      </c>
    </row>
    <row r="84" spans="2:10" x14ac:dyDescent="0.25">
      <c r="B84">
        <v>197.5</v>
      </c>
      <c r="C84" s="140">
        <v>1706400000</v>
      </c>
      <c r="D84" s="140">
        <v>-1706400000</v>
      </c>
      <c r="E84" s="140">
        <v>1706400000</v>
      </c>
      <c r="F84">
        <v>0</v>
      </c>
      <c r="G84" s="143">
        <f t="shared" si="1"/>
        <v>0</v>
      </c>
      <c r="H84" s="140">
        <v>1706400000</v>
      </c>
      <c r="I84" s="2">
        <v>6.7509999999999996E-5</v>
      </c>
      <c r="J84" s="2">
        <v>5.2509999999999997E-5</v>
      </c>
    </row>
    <row r="85" spans="2:10" x14ac:dyDescent="0.25">
      <c r="B85">
        <v>200</v>
      </c>
      <c r="C85" s="140">
        <v>1728000000</v>
      </c>
      <c r="D85" s="140">
        <v>-1728000000</v>
      </c>
      <c r="E85" s="140">
        <v>1728000000</v>
      </c>
      <c r="F85">
        <v>0</v>
      </c>
      <c r="G85" s="143">
        <f t="shared" si="1"/>
        <v>0</v>
      </c>
      <c r="H85" s="140">
        <v>1728000000</v>
      </c>
      <c r="I85" s="2">
        <v>6.6669999999999997E-5</v>
      </c>
      <c r="J85" s="2">
        <v>1.037E-4</v>
      </c>
    </row>
    <row r="86" spans="2:10" x14ac:dyDescent="0.25">
      <c r="B86">
        <v>202.5</v>
      </c>
      <c r="C86" s="140">
        <v>1749600000</v>
      </c>
      <c r="D86" s="140">
        <v>-1749600000</v>
      </c>
      <c r="E86" s="140">
        <v>1749600000</v>
      </c>
      <c r="F86">
        <v>0</v>
      </c>
      <c r="G86" s="143">
        <f t="shared" si="1"/>
        <v>0</v>
      </c>
      <c r="H86" s="140">
        <v>1749600000</v>
      </c>
      <c r="I86" s="2">
        <v>7.3159999999999997E-5</v>
      </c>
      <c r="J86" s="2">
        <v>1.171E-4</v>
      </c>
    </row>
    <row r="87" spans="2:10" x14ac:dyDescent="0.25">
      <c r="B87">
        <v>205</v>
      </c>
      <c r="C87" s="140">
        <v>1771200000</v>
      </c>
      <c r="D87" s="140">
        <v>-1771200000</v>
      </c>
      <c r="E87" s="140">
        <v>1771200000</v>
      </c>
      <c r="F87">
        <v>0</v>
      </c>
      <c r="G87" s="143">
        <f t="shared" si="1"/>
        <v>0</v>
      </c>
      <c r="H87" s="140">
        <v>1771200000</v>
      </c>
      <c r="I87" s="2">
        <v>7.2269999999999998E-5</v>
      </c>
      <c r="J87" s="2">
        <v>7.949E-5</v>
      </c>
    </row>
    <row r="88" spans="2:10" x14ac:dyDescent="0.25">
      <c r="B88">
        <v>207.5</v>
      </c>
      <c r="C88" s="140">
        <v>1792800000</v>
      </c>
      <c r="D88" s="140">
        <v>-1792800000</v>
      </c>
      <c r="E88" s="140">
        <v>1792800000</v>
      </c>
      <c r="F88">
        <v>0</v>
      </c>
      <c r="G88" s="143">
        <f t="shared" si="1"/>
        <v>0</v>
      </c>
      <c r="H88" s="140">
        <v>1792800000</v>
      </c>
      <c r="I88" s="2">
        <v>7.8540000000000004E-5</v>
      </c>
      <c r="J88" s="2">
        <v>7.8540000000000004E-5</v>
      </c>
    </row>
    <row r="89" spans="2:10" x14ac:dyDescent="0.25">
      <c r="B89">
        <v>210</v>
      </c>
      <c r="C89" s="140">
        <v>1814400000</v>
      </c>
      <c r="D89" s="140">
        <v>-1814400000</v>
      </c>
      <c r="E89" s="140">
        <v>1814400000</v>
      </c>
      <c r="F89">
        <v>0</v>
      </c>
      <c r="G89" s="143">
        <f t="shared" si="1"/>
        <v>0</v>
      </c>
      <c r="H89" s="140">
        <v>1814400000</v>
      </c>
      <c r="I89" s="2">
        <v>7.7600000000000002E-5</v>
      </c>
      <c r="J89" s="2">
        <v>1.058E-4</v>
      </c>
    </row>
    <row r="90" spans="2:10" x14ac:dyDescent="0.25">
      <c r="B90">
        <v>212.5</v>
      </c>
      <c r="C90" s="140">
        <v>1836000000</v>
      </c>
      <c r="D90" s="140">
        <v>-1836000000</v>
      </c>
      <c r="E90" s="140">
        <v>1836000000</v>
      </c>
      <c r="F90">
        <v>0</v>
      </c>
      <c r="G90" s="143">
        <f t="shared" si="1"/>
        <v>0</v>
      </c>
      <c r="H90" s="140">
        <v>1836000000</v>
      </c>
      <c r="I90" s="2">
        <v>7.6689999999999999E-5</v>
      </c>
      <c r="J90" s="2">
        <v>1.1849999999999999E-4</v>
      </c>
    </row>
    <row r="91" spans="2:10" x14ac:dyDescent="0.25">
      <c r="B91">
        <v>215</v>
      </c>
      <c r="C91" s="140">
        <v>1857600000</v>
      </c>
      <c r="D91" s="140">
        <v>-1857600000</v>
      </c>
      <c r="E91" s="140">
        <v>1857600000</v>
      </c>
      <c r="F91">
        <v>0</v>
      </c>
      <c r="G91" s="143">
        <f t="shared" si="1"/>
        <v>0</v>
      </c>
      <c r="H91" s="140">
        <v>1857600000</v>
      </c>
      <c r="I91" s="2">
        <v>6.8910000000000003E-5</v>
      </c>
      <c r="J91" s="2">
        <v>1.0340000000000001E-4</v>
      </c>
    </row>
    <row r="92" spans="2:10" x14ac:dyDescent="0.25">
      <c r="B92">
        <v>217.5</v>
      </c>
      <c r="C92" s="140">
        <v>1879200000</v>
      </c>
      <c r="D92" s="140">
        <v>-1879200000</v>
      </c>
      <c r="E92" s="140">
        <v>1879200000</v>
      </c>
      <c r="F92">
        <v>0</v>
      </c>
      <c r="G92" s="143">
        <f t="shared" si="1"/>
        <v>0</v>
      </c>
      <c r="H92" s="140">
        <v>1879200000</v>
      </c>
      <c r="I92" s="2">
        <v>6.8109999999999997E-5</v>
      </c>
      <c r="J92" s="2">
        <v>7.4930000000000003E-5</v>
      </c>
    </row>
    <row r="93" spans="2:10" x14ac:dyDescent="0.25">
      <c r="B93">
        <v>220</v>
      </c>
      <c r="C93" s="140">
        <v>1900800000</v>
      </c>
      <c r="D93" s="140">
        <v>-1900800000</v>
      </c>
      <c r="E93" s="140">
        <v>1900800000</v>
      </c>
      <c r="F93">
        <v>0</v>
      </c>
      <c r="G93" s="143">
        <f t="shared" si="1"/>
        <v>0</v>
      </c>
      <c r="H93" s="140">
        <v>1900800000</v>
      </c>
      <c r="I93" s="2">
        <v>6.7340000000000002E-5</v>
      </c>
      <c r="J93" s="2">
        <v>8.7540000000000006E-5</v>
      </c>
    </row>
    <row r="94" spans="2:10" x14ac:dyDescent="0.25">
      <c r="B94">
        <v>222.5</v>
      </c>
      <c r="C94" s="140">
        <v>1922400000</v>
      </c>
      <c r="D94" s="140">
        <v>-1922400000</v>
      </c>
      <c r="E94" s="140">
        <v>1922400000</v>
      </c>
      <c r="F94">
        <v>0</v>
      </c>
      <c r="G94" s="143">
        <f t="shared" si="1"/>
        <v>0</v>
      </c>
      <c r="H94" s="140">
        <v>1922400000</v>
      </c>
      <c r="I94" s="2">
        <v>5.9929999999999997E-5</v>
      </c>
      <c r="J94" s="2">
        <v>5.9929999999999997E-5</v>
      </c>
    </row>
    <row r="95" spans="2:10" x14ac:dyDescent="0.25">
      <c r="B95">
        <v>225</v>
      </c>
      <c r="C95" s="140">
        <v>1944000000</v>
      </c>
      <c r="D95" s="140">
        <v>-1944000000</v>
      </c>
      <c r="E95" s="140">
        <v>1944000000</v>
      </c>
      <c r="F95">
        <v>0</v>
      </c>
      <c r="G95" s="143">
        <f t="shared" si="1"/>
        <v>0</v>
      </c>
      <c r="H95" s="140">
        <v>1944000000</v>
      </c>
      <c r="I95" s="2">
        <v>5.9259999999999998E-5</v>
      </c>
      <c r="J95" s="2">
        <v>9.8770000000000005E-5</v>
      </c>
    </row>
    <row r="96" spans="2:10" x14ac:dyDescent="0.25">
      <c r="B96">
        <v>227.5</v>
      </c>
      <c r="C96" s="140">
        <v>1965600000</v>
      </c>
      <c r="D96" s="140">
        <v>-1965600000</v>
      </c>
      <c r="E96" s="140">
        <v>1965600000</v>
      </c>
      <c r="F96">
        <v>0</v>
      </c>
      <c r="G96" s="143">
        <f t="shared" si="1"/>
        <v>0</v>
      </c>
      <c r="H96" s="140">
        <v>1965600000</v>
      </c>
      <c r="I96" s="2">
        <v>6.512E-5</v>
      </c>
      <c r="J96" s="2">
        <v>7.8139999999999994E-5</v>
      </c>
    </row>
    <row r="97" spans="2:10" x14ac:dyDescent="0.25">
      <c r="B97">
        <v>230</v>
      </c>
      <c r="C97" s="140">
        <v>1987200000</v>
      </c>
      <c r="D97" s="140">
        <v>-1987200000</v>
      </c>
      <c r="E97" s="140">
        <v>1987200000</v>
      </c>
      <c r="F97">
        <v>0</v>
      </c>
      <c r="G97" s="143">
        <f t="shared" si="1"/>
        <v>0</v>
      </c>
      <c r="H97" s="140">
        <v>1987200000</v>
      </c>
      <c r="I97" s="2">
        <v>7.729E-5</v>
      </c>
      <c r="J97" s="2">
        <v>6.4410000000000002E-5</v>
      </c>
    </row>
    <row r="98" spans="2:10" x14ac:dyDescent="0.25">
      <c r="B98">
        <v>232.5</v>
      </c>
      <c r="C98" s="140">
        <v>2008800000</v>
      </c>
      <c r="D98" s="140">
        <v>-2008800000</v>
      </c>
      <c r="E98" s="140">
        <v>2008800000</v>
      </c>
      <c r="F98">
        <v>0</v>
      </c>
      <c r="G98" s="143">
        <f t="shared" si="1"/>
        <v>0</v>
      </c>
      <c r="H98" s="140">
        <v>2008800000</v>
      </c>
      <c r="I98" s="2">
        <v>7.6459999999999996E-5</v>
      </c>
      <c r="J98" s="2">
        <v>5.7349999999999998E-5</v>
      </c>
    </row>
    <row r="99" spans="2:10" x14ac:dyDescent="0.25">
      <c r="B99">
        <v>235</v>
      </c>
      <c r="C99" s="140">
        <v>2030400000</v>
      </c>
      <c r="D99" s="140">
        <v>-2030400000</v>
      </c>
      <c r="E99" s="140">
        <v>2030400000</v>
      </c>
      <c r="F99">
        <v>0</v>
      </c>
      <c r="G99" s="143">
        <f t="shared" si="1"/>
        <v>0</v>
      </c>
      <c r="H99" s="140">
        <v>2030400000</v>
      </c>
      <c r="I99" s="2">
        <v>8.8259999999999999E-5</v>
      </c>
      <c r="J99" s="2">
        <v>8.195E-5</v>
      </c>
    </row>
    <row r="100" spans="2:10" x14ac:dyDescent="0.25">
      <c r="B100">
        <v>237.5</v>
      </c>
      <c r="C100" s="140">
        <v>2052000000</v>
      </c>
      <c r="D100" s="140">
        <v>-2052000000</v>
      </c>
      <c r="E100" s="140">
        <v>2052000000</v>
      </c>
      <c r="F100">
        <v>0</v>
      </c>
      <c r="G100" s="143">
        <f t="shared" si="1"/>
        <v>0</v>
      </c>
      <c r="H100" s="140">
        <v>2052000000</v>
      </c>
      <c r="I100" s="2">
        <v>8.1089999999999998E-5</v>
      </c>
      <c r="J100" s="2">
        <v>6.8620000000000004E-5</v>
      </c>
    </row>
    <row r="101" spans="2:10" x14ac:dyDescent="0.25">
      <c r="B101">
        <v>240</v>
      </c>
      <c r="C101" s="140">
        <v>2073600000</v>
      </c>
      <c r="D101" s="140">
        <v>-2073600000</v>
      </c>
      <c r="E101" s="140">
        <v>2073600000</v>
      </c>
      <c r="F101">
        <v>0</v>
      </c>
      <c r="G101" s="143">
        <f t="shared" si="1"/>
        <v>0</v>
      </c>
      <c r="H101" s="140">
        <v>2073600000</v>
      </c>
      <c r="I101" s="2">
        <v>8.0249999999999999E-5</v>
      </c>
      <c r="J101" s="2">
        <v>8.0249999999999999E-5</v>
      </c>
    </row>
    <row r="102" spans="2:10" x14ac:dyDescent="0.25">
      <c r="B102">
        <v>242.5</v>
      </c>
      <c r="C102" s="140">
        <v>2095200000</v>
      </c>
      <c r="D102" s="140">
        <v>-2095200000</v>
      </c>
      <c r="E102" s="140">
        <v>2095200000</v>
      </c>
      <c r="F102">
        <v>0</v>
      </c>
      <c r="G102" s="143">
        <f t="shared" si="1"/>
        <v>0</v>
      </c>
      <c r="H102" s="140">
        <v>2095200000</v>
      </c>
      <c r="I102" s="2">
        <v>7.9419999999999995E-5</v>
      </c>
      <c r="J102" s="2">
        <v>9.1639999999999997E-5</v>
      </c>
    </row>
    <row r="103" spans="2:10" x14ac:dyDescent="0.25">
      <c r="B103">
        <v>245</v>
      </c>
      <c r="C103" s="140">
        <v>2116800000</v>
      </c>
      <c r="D103" s="140">
        <v>-2116800000</v>
      </c>
      <c r="E103" s="140">
        <v>2116800000</v>
      </c>
      <c r="F103">
        <v>0</v>
      </c>
      <c r="G103" s="143">
        <f t="shared" si="1"/>
        <v>0</v>
      </c>
      <c r="H103" s="140">
        <v>2116800000</v>
      </c>
      <c r="I103" s="2">
        <v>7.2559999999999996E-5</v>
      </c>
      <c r="J103" s="2">
        <v>7.2559999999999996E-5</v>
      </c>
    </row>
    <row r="104" spans="2:10" x14ac:dyDescent="0.25">
      <c r="B104">
        <v>247.5</v>
      </c>
      <c r="C104" s="140">
        <v>2138400000</v>
      </c>
      <c r="D104" s="140">
        <v>-2138400000</v>
      </c>
      <c r="E104" s="140">
        <v>2138400000</v>
      </c>
      <c r="F104">
        <v>0</v>
      </c>
      <c r="G104" s="143">
        <f t="shared" si="1"/>
        <v>0</v>
      </c>
      <c r="H104" s="140">
        <v>2138400000</v>
      </c>
      <c r="I104" s="2">
        <v>6.5840000000000007E-5</v>
      </c>
      <c r="J104" s="2">
        <v>8.3800000000000004E-5</v>
      </c>
    </row>
    <row r="105" spans="2:10" x14ac:dyDescent="0.25">
      <c r="B105">
        <v>250</v>
      </c>
      <c r="C105" s="140">
        <v>2160000000</v>
      </c>
      <c r="D105" s="140">
        <v>-2160000000</v>
      </c>
      <c r="E105" s="140">
        <v>2160000000</v>
      </c>
      <c r="F105">
        <v>0</v>
      </c>
      <c r="G105" s="143">
        <f t="shared" si="1"/>
        <v>0</v>
      </c>
      <c r="H105" s="140">
        <v>2160000000</v>
      </c>
      <c r="I105" s="2">
        <v>5.9259999999999998E-5</v>
      </c>
      <c r="J105" s="2">
        <v>8.2960000000000005E-5</v>
      </c>
    </row>
    <row r="106" spans="2:10" x14ac:dyDescent="0.25">
      <c r="B106">
        <v>252.5</v>
      </c>
      <c r="C106" s="140">
        <v>2181600000</v>
      </c>
      <c r="D106" s="140">
        <v>-2181600000</v>
      </c>
      <c r="E106" s="140">
        <v>2181600000</v>
      </c>
      <c r="F106">
        <v>0</v>
      </c>
      <c r="G106" s="143">
        <f t="shared" si="1"/>
        <v>0</v>
      </c>
      <c r="H106" s="140">
        <v>2181600000</v>
      </c>
      <c r="I106" s="2">
        <v>5.8669999999999999E-5</v>
      </c>
      <c r="J106" s="2">
        <v>1.0560000000000001E-4</v>
      </c>
    </row>
    <row r="107" spans="2:10" x14ac:dyDescent="0.25">
      <c r="B107">
        <v>255</v>
      </c>
      <c r="C107" s="140">
        <v>2203200000</v>
      </c>
      <c r="D107" s="140">
        <v>-2203200000</v>
      </c>
      <c r="E107" s="140">
        <v>2203200000</v>
      </c>
      <c r="F107">
        <v>0</v>
      </c>
      <c r="G107" s="143">
        <f t="shared" si="1"/>
        <v>0</v>
      </c>
      <c r="H107" s="140">
        <v>2203200000</v>
      </c>
      <c r="I107" s="2">
        <v>5.8100000000000003E-5</v>
      </c>
      <c r="J107" s="2">
        <v>6.9720000000000003E-5</v>
      </c>
    </row>
    <row r="108" spans="2:10" x14ac:dyDescent="0.25">
      <c r="B108">
        <v>257.5</v>
      </c>
      <c r="C108" s="140">
        <v>2224800000</v>
      </c>
      <c r="D108" s="140">
        <v>-2224800000</v>
      </c>
      <c r="E108" s="140">
        <v>2224800000</v>
      </c>
      <c r="F108">
        <v>0</v>
      </c>
      <c r="G108" s="143">
        <f t="shared" si="1"/>
        <v>0</v>
      </c>
      <c r="H108" s="140">
        <v>2224800000</v>
      </c>
      <c r="I108" s="2">
        <v>4.6029999999999998E-5</v>
      </c>
      <c r="J108" s="2">
        <v>4.6029999999999998E-5</v>
      </c>
    </row>
    <row r="109" spans="2:10" x14ac:dyDescent="0.25">
      <c r="B109">
        <v>260</v>
      </c>
      <c r="C109" s="140">
        <v>2246400000</v>
      </c>
      <c r="D109" s="140">
        <v>-2246400000</v>
      </c>
      <c r="E109" s="140">
        <v>2246400000</v>
      </c>
      <c r="F109">
        <v>0</v>
      </c>
      <c r="G109" s="143">
        <f t="shared" si="1"/>
        <v>0</v>
      </c>
      <c r="H109" s="140">
        <v>2246400000</v>
      </c>
      <c r="I109" s="2">
        <v>4.5580000000000001E-5</v>
      </c>
      <c r="J109" s="2">
        <v>3.4190000000000003E-5</v>
      </c>
    </row>
    <row r="110" spans="2:10" x14ac:dyDescent="0.25">
      <c r="B110">
        <v>262.5</v>
      </c>
      <c r="C110" s="140">
        <v>2268000000</v>
      </c>
      <c r="D110" s="140">
        <v>-2268000000</v>
      </c>
      <c r="E110" s="140">
        <v>2268000000</v>
      </c>
      <c r="F110">
        <v>0</v>
      </c>
      <c r="G110" s="143">
        <f t="shared" si="1"/>
        <v>0</v>
      </c>
      <c r="H110" s="140">
        <v>2268000000</v>
      </c>
      <c r="I110" s="2">
        <v>4.515E-5</v>
      </c>
      <c r="J110" s="2">
        <v>5.6440000000000002E-5</v>
      </c>
    </row>
    <row r="111" spans="2:10" x14ac:dyDescent="0.25">
      <c r="B111">
        <v>265</v>
      </c>
      <c r="C111" s="140">
        <v>2289600000</v>
      </c>
      <c r="D111" s="140">
        <v>-2289600000</v>
      </c>
      <c r="E111" s="140">
        <v>2289600000</v>
      </c>
      <c r="F111">
        <v>0</v>
      </c>
      <c r="G111" s="143">
        <f t="shared" si="1"/>
        <v>0</v>
      </c>
      <c r="H111" s="140">
        <v>2289600000</v>
      </c>
      <c r="I111" s="2">
        <v>3.3540000000000001E-5</v>
      </c>
      <c r="J111" s="2">
        <v>4.4719999999999999E-5</v>
      </c>
    </row>
    <row r="112" spans="2:10" x14ac:dyDescent="0.25">
      <c r="B112">
        <v>267.5</v>
      </c>
      <c r="C112" s="140">
        <v>2311200000</v>
      </c>
      <c r="D112" s="140">
        <v>-2311200000</v>
      </c>
      <c r="E112" s="140">
        <v>2311200000</v>
      </c>
      <c r="F112">
        <v>0</v>
      </c>
      <c r="G112" s="143">
        <f t="shared" si="1"/>
        <v>0</v>
      </c>
      <c r="H112" s="140">
        <v>2311200000</v>
      </c>
      <c r="I112" s="2">
        <v>3.3229999999999999E-5</v>
      </c>
      <c r="J112" s="2">
        <v>4.4310000000000001E-5</v>
      </c>
    </row>
    <row r="113" spans="2:10" x14ac:dyDescent="0.25">
      <c r="B113">
        <v>270</v>
      </c>
      <c r="C113" s="140">
        <v>2332800000</v>
      </c>
      <c r="D113" s="140">
        <v>-2332800000</v>
      </c>
      <c r="E113" s="140">
        <v>2332800000</v>
      </c>
      <c r="F113">
        <v>0</v>
      </c>
      <c r="G113" s="143">
        <f t="shared" si="1"/>
        <v>0</v>
      </c>
      <c r="H113" s="140">
        <v>2332800000</v>
      </c>
      <c r="I113" s="2">
        <v>3.2920000000000003E-5</v>
      </c>
      <c r="J113" s="2">
        <v>3.2920000000000003E-5</v>
      </c>
    </row>
    <row r="114" spans="2:10" x14ac:dyDescent="0.25">
      <c r="B114">
        <v>272.5</v>
      </c>
      <c r="C114" s="140">
        <v>2354400000</v>
      </c>
      <c r="D114" s="140">
        <v>-2354400000</v>
      </c>
      <c r="E114" s="140">
        <v>2354400000</v>
      </c>
      <c r="F114">
        <v>0</v>
      </c>
      <c r="G114" s="143">
        <f t="shared" si="1"/>
        <v>0</v>
      </c>
      <c r="H114" s="140">
        <v>2354400000</v>
      </c>
      <c r="I114" s="2">
        <v>3.2620000000000003E-5</v>
      </c>
      <c r="J114" s="2">
        <v>3.2620000000000003E-5</v>
      </c>
    </row>
    <row r="115" spans="2:10" x14ac:dyDescent="0.25">
      <c r="B115">
        <v>275</v>
      </c>
      <c r="C115" s="140">
        <v>2376000000</v>
      </c>
      <c r="D115" s="140">
        <v>-2376000000</v>
      </c>
      <c r="E115" s="140">
        <v>2376000000</v>
      </c>
      <c r="F115">
        <v>0</v>
      </c>
      <c r="G115" s="143">
        <f t="shared" si="1"/>
        <v>0</v>
      </c>
      <c r="H115" s="140">
        <v>2376000000</v>
      </c>
      <c r="I115" s="2">
        <v>3.2320000000000002E-5</v>
      </c>
      <c r="J115" s="2">
        <v>5.3869999999999998E-5</v>
      </c>
    </row>
    <row r="116" spans="2:10" x14ac:dyDescent="0.25">
      <c r="B116">
        <v>277.5</v>
      </c>
      <c r="C116" s="140">
        <v>2397600000</v>
      </c>
      <c r="D116" s="140">
        <v>-2397600000</v>
      </c>
      <c r="E116" s="140">
        <v>2397600000</v>
      </c>
      <c r="F116">
        <v>0</v>
      </c>
      <c r="G116" s="143">
        <f t="shared" si="1"/>
        <v>0</v>
      </c>
      <c r="H116" s="140">
        <v>2397600000</v>
      </c>
      <c r="I116" s="2">
        <v>3.2030000000000003E-5</v>
      </c>
      <c r="J116" s="2">
        <v>6.4060000000000007E-5</v>
      </c>
    </row>
    <row r="117" spans="2:10" x14ac:dyDescent="0.25">
      <c r="B117">
        <v>280</v>
      </c>
      <c r="C117" s="140">
        <v>2419200000</v>
      </c>
      <c r="D117" s="140">
        <v>-2419200000</v>
      </c>
      <c r="E117" s="140">
        <v>2419200000</v>
      </c>
      <c r="F117">
        <v>0</v>
      </c>
      <c r="G117" s="143">
        <f t="shared" si="1"/>
        <v>0</v>
      </c>
      <c r="H117" s="140">
        <v>2419200000</v>
      </c>
      <c r="I117" s="2">
        <v>3.1749999999999999E-5</v>
      </c>
      <c r="J117" s="2">
        <v>5.291E-5</v>
      </c>
    </row>
    <row r="118" spans="2:10" x14ac:dyDescent="0.25">
      <c r="B118">
        <v>282.5</v>
      </c>
      <c r="C118" s="140">
        <v>2440800000</v>
      </c>
      <c r="D118" s="140">
        <v>-2440800000</v>
      </c>
      <c r="E118" s="140">
        <v>2440800000</v>
      </c>
      <c r="F118">
        <v>0</v>
      </c>
      <c r="G118" s="143">
        <f t="shared" si="1"/>
        <v>0</v>
      </c>
      <c r="H118" s="140">
        <v>2440800000</v>
      </c>
      <c r="I118" s="2">
        <v>3.1470000000000002E-5</v>
      </c>
      <c r="J118" s="2">
        <v>6.2929999999999995E-5</v>
      </c>
    </row>
    <row r="119" spans="2:10" x14ac:dyDescent="0.25">
      <c r="B119">
        <v>285</v>
      </c>
      <c r="C119" s="140">
        <v>2462400000</v>
      </c>
      <c r="D119" s="140">
        <v>-2462400000</v>
      </c>
      <c r="E119" s="140">
        <v>2462400000</v>
      </c>
      <c r="F119">
        <v>0</v>
      </c>
      <c r="G119" s="143">
        <f t="shared" si="1"/>
        <v>0</v>
      </c>
      <c r="H119" s="140">
        <v>2462400000</v>
      </c>
      <c r="I119" s="2">
        <v>3.1189999999999998E-5</v>
      </c>
      <c r="J119" s="2">
        <v>8.3170000000000005E-5</v>
      </c>
    </row>
    <row r="120" spans="2:10" x14ac:dyDescent="0.25">
      <c r="B120">
        <v>287.5</v>
      </c>
      <c r="C120" s="140">
        <v>2484000000</v>
      </c>
      <c r="D120" s="140">
        <v>-2484000000</v>
      </c>
      <c r="E120" s="140">
        <v>2484000000</v>
      </c>
      <c r="F120">
        <v>0</v>
      </c>
      <c r="G120" s="143">
        <f t="shared" si="1"/>
        <v>0</v>
      </c>
      <c r="H120" s="140">
        <v>2484000000</v>
      </c>
      <c r="I120" s="2">
        <v>3.0920000000000002E-5</v>
      </c>
      <c r="J120" s="2">
        <v>6.1840000000000004E-5</v>
      </c>
    </row>
    <row r="121" spans="2:10" x14ac:dyDescent="0.25">
      <c r="B121">
        <v>290</v>
      </c>
      <c r="C121" s="140">
        <v>2505600000</v>
      </c>
      <c r="D121" s="140">
        <v>-2505600000</v>
      </c>
      <c r="E121" s="140">
        <v>2505600000</v>
      </c>
      <c r="F121">
        <v>0</v>
      </c>
      <c r="G121" s="143">
        <f t="shared" si="1"/>
        <v>0</v>
      </c>
      <c r="H121" s="140">
        <v>2505600000</v>
      </c>
      <c r="I121" s="2">
        <v>3.065E-5</v>
      </c>
      <c r="J121" s="2">
        <v>5.109E-5</v>
      </c>
    </row>
    <row r="122" spans="2:10" x14ac:dyDescent="0.25">
      <c r="B122">
        <v>292.5</v>
      </c>
      <c r="C122" s="140">
        <v>2527200000</v>
      </c>
      <c r="D122" s="140">
        <v>-2527200000</v>
      </c>
      <c r="E122" s="140">
        <v>2527200000</v>
      </c>
      <c r="F122">
        <v>0</v>
      </c>
      <c r="G122" s="143">
        <f t="shared" si="1"/>
        <v>0</v>
      </c>
      <c r="H122" s="140">
        <v>2527200000</v>
      </c>
      <c r="I122" s="2">
        <v>3.0389999999999999E-5</v>
      </c>
      <c r="J122" s="2">
        <v>6.0779999999999997E-5</v>
      </c>
    </row>
    <row r="123" spans="2:10" x14ac:dyDescent="0.25">
      <c r="B123">
        <v>295</v>
      </c>
      <c r="C123" s="140">
        <v>2548800000</v>
      </c>
      <c r="D123" s="140">
        <v>-2548800000</v>
      </c>
      <c r="E123" s="140">
        <v>2548800000</v>
      </c>
      <c r="F123">
        <v>0</v>
      </c>
      <c r="G123" s="143">
        <f t="shared" si="1"/>
        <v>0</v>
      </c>
      <c r="H123" s="140">
        <v>2548800000</v>
      </c>
      <c r="I123" s="2">
        <v>3.0130000000000001E-5</v>
      </c>
      <c r="J123" s="2">
        <v>9.0400000000000002E-5</v>
      </c>
    </row>
    <row r="124" spans="2:10" x14ac:dyDescent="0.25">
      <c r="B124">
        <v>297.5</v>
      </c>
      <c r="C124" s="140">
        <v>2570400000</v>
      </c>
      <c r="D124" s="140">
        <v>-2570400000</v>
      </c>
      <c r="E124" s="140">
        <v>2570400000</v>
      </c>
      <c r="F124">
        <v>0</v>
      </c>
      <c r="G124" s="143">
        <f t="shared" si="1"/>
        <v>0</v>
      </c>
      <c r="H124" s="140">
        <v>2570400000</v>
      </c>
      <c r="I124" s="2">
        <v>2.9879999999999999E-5</v>
      </c>
      <c r="J124" s="2">
        <v>4.9799999999999998E-5</v>
      </c>
    </row>
    <row r="125" spans="2:10" x14ac:dyDescent="0.25">
      <c r="B125">
        <v>300</v>
      </c>
      <c r="C125" s="140">
        <v>2592000000</v>
      </c>
      <c r="D125" s="140">
        <v>-2592000000</v>
      </c>
      <c r="E125" s="140">
        <v>2592000000</v>
      </c>
      <c r="F125">
        <v>0</v>
      </c>
      <c r="G125" s="143">
        <f t="shared" si="1"/>
        <v>0</v>
      </c>
      <c r="H125" s="140">
        <v>2592000000</v>
      </c>
      <c r="I125" s="2">
        <v>2.9629999999999999E-5</v>
      </c>
      <c r="J125" s="2">
        <v>3.9509999999999999E-5</v>
      </c>
    </row>
    <row r="126" spans="2:10" x14ac:dyDescent="0.25">
      <c r="B126">
        <v>302.5</v>
      </c>
      <c r="C126" s="140">
        <v>2613600000</v>
      </c>
      <c r="D126" s="140">
        <v>-2613600000</v>
      </c>
      <c r="E126" s="140">
        <v>2613600000</v>
      </c>
      <c r="F126">
        <v>0</v>
      </c>
      <c r="G126" s="143">
        <f t="shared" si="1"/>
        <v>0</v>
      </c>
      <c r="H126" s="140">
        <v>2613600000</v>
      </c>
      <c r="I126" s="2">
        <v>2.938E-5</v>
      </c>
      <c r="J126">
        <v>0</v>
      </c>
    </row>
    <row r="127" spans="2:10" x14ac:dyDescent="0.25">
      <c r="B127">
        <v>305</v>
      </c>
      <c r="C127" s="140">
        <v>2635200000</v>
      </c>
      <c r="D127" s="140">
        <v>-2635200000</v>
      </c>
      <c r="E127" s="140">
        <v>2635200000</v>
      </c>
      <c r="F127">
        <v>0</v>
      </c>
      <c r="G127" s="143">
        <f t="shared" si="1"/>
        <v>0</v>
      </c>
      <c r="H127" s="140">
        <v>2635200000</v>
      </c>
      <c r="I127" s="2">
        <v>2.9139999999999999E-5</v>
      </c>
      <c r="J127" s="2">
        <v>2.9139999999999999E-5</v>
      </c>
    </row>
    <row r="128" spans="2:10" x14ac:dyDescent="0.25">
      <c r="B128">
        <v>307.5</v>
      </c>
      <c r="C128" s="140">
        <v>2656800000</v>
      </c>
      <c r="D128" s="140">
        <v>-2656800000</v>
      </c>
      <c r="E128" s="140">
        <v>2656800000</v>
      </c>
      <c r="F128">
        <v>0</v>
      </c>
      <c r="G128" s="143">
        <f t="shared" si="1"/>
        <v>0</v>
      </c>
      <c r="H128" s="140">
        <v>2656800000</v>
      </c>
      <c r="I128" s="2">
        <v>2.8909999999999999E-5</v>
      </c>
      <c r="J128" s="2">
        <v>3.854E-5</v>
      </c>
    </row>
    <row r="129" spans="2:10" x14ac:dyDescent="0.25">
      <c r="B129">
        <v>310</v>
      </c>
      <c r="C129" s="140">
        <v>2678400000</v>
      </c>
      <c r="D129" s="140">
        <v>-2678400000</v>
      </c>
      <c r="E129" s="140">
        <v>2678400000</v>
      </c>
      <c r="F129">
        <v>0</v>
      </c>
      <c r="G129" s="143">
        <f t="shared" si="1"/>
        <v>0</v>
      </c>
      <c r="H129" s="140">
        <v>2678400000</v>
      </c>
      <c r="I129" s="2">
        <v>2.8670000000000002E-5</v>
      </c>
      <c r="J129" s="2">
        <v>2.8670000000000002E-5</v>
      </c>
    </row>
    <row r="130" spans="2:10" x14ac:dyDescent="0.25">
      <c r="B130">
        <v>312.5</v>
      </c>
      <c r="C130" s="140">
        <v>2700000000</v>
      </c>
      <c r="D130" s="140">
        <v>-2700000000</v>
      </c>
      <c r="E130" s="140">
        <v>2700000000</v>
      </c>
      <c r="F130">
        <v>0</v>
      </c>
      <c r="G130" s="143">
        <f t="shared" si="1"/>
        <v>0</v>
      </c>
      <c r="H130" s="140">
        <v>2700000000</v>
      </c>
      <c r="I130" s="2">
        <v>2.8439999999999999E-5</v>
      </c>
      <c r="J130" s="2">
        <v>1.8960000000000001E-5</v>
      </c>
    </row>
    <row r="131" spans="2:10" x14ac:dyDescent="0.25">
      <c r="B131">
        <v>315</v>
      </c>
      <c r="C131" s="140">
        <v>2721600000</v>
      </c>
      <c r="D131" s="140">
        <v>-2721600000</v>
      </c>
      <c r="E131" s="140">
        <v>2721600000</v>
      </c>
      <c r="F131">
        <v>0</v>
      </c>
      <c r="G131" s="143">
        <f t="shared" si="1"/>
        <v>0</v>
      </c>
      <c r="H131" s="140">
        <v>2721600000</v>
      </c>
      <c r="I131" s="2">
        <v>1.8810000000000001E-5</v>
      </c>
      <c r="J131" s="2">
        <v>4.7030000000000002E-5</v>
      </c>
    </row>
    <row r="132" spans="2:10" x14ac:dyDescent="0.25">
      <c r="B132">
        <v>317.5</v>
      </c>
      <c r="C132" s="140">
        <v>2743200000</v>
      </c>
      <c r="D132" s="140">
        <v>-2743200000</v>
      </c>
      <c r="E132" s="140">
        <v>2743200000</v>
      </c>
      <c r="F132">
        <v>0</v>
      </c>
      <c r="G132" s="143">
        <f t="shared" si="1"/>
        <v>0</v>
      </c>
      <c r="H132" s="140">
        <v>2743200000</v>
      </c>
      <c r="I132" s="2">
        <v>1.8660000000000001E-5</v>
      </c>
      <c r="J132" s="2">
        <v>4.6659999999999997E-5</v>
      </c>
    </row>
    <row r="133" spans="2:10" x14ac:dyDescent="0.25">
      <c r="B133">
        <v>320</v>
      </c>
      <c r="C133" s="140">
        <v>2764800000</v>
      </c>
      <c r="D133" s="140">
        <v>-2764800000</v>
      </c>
      <c r="E133" s="140">
        <v>2764800000</v>
      </c>
      <c r="F133">
        <v>0</v>
      </c>
      <c r="G133" s="143">
        <f t="shared" si="1"/>
        <v>0</v>
      </c>
      <c r="H133" s="140">
        <v>2764800000</v>
      </c>
      <c r="I133" s="2">
        <v>1.8519999999999999E-5</v>
      </c>
      <c r="J133" s="2">
        <v>2.7780000000000002E-5</v>
      </c>
    </row>
    <row r="134" spans="2:10" x14ac:dyDescent="0.25">
      <c r="B134">
        <v>322.5</v>
      </c>
      <c r="C134" s="140">
        <v>2786400000</v>
      </c>
      <c r="D134" s="140">
        <v>-2786400000</v>
      </c>
      <c r="E134" s="140">
        <v>2786400000</v>
      </c>
      <c r="F134">
        <v>0</v>
      </c>
      <c r="G134" s="143">
        <f t="shared" si="1"/>
        <v>0</v>
      </c>
      <c r="H134" s="140">
        <v>2786400000</v>
      </c>
      <c r="I134" s="2">
        <v>2.756E-5</v>
      </c>
      <c r="J134" s="2">
        <v>6.4309999999999999E-5</v>
      </c>
    </row>
    <row r="135" spans="2:10" x14ac:dyDescent="0.25">
      <c r="B135">
        <v>325</v>
      </c>
      <c r="C135" s="140">
        <v>2808000000</v>
      </c>
      <c r="D135" s="140">
        <v>-2808000000</v>
      </c>
      <c r="E135" s="140">
        <v>2808000000</v>
      </c>
      <c r="F135">
        <v>0</v>
      </c>
      <c r="G135" s="143">
        <f t="shared" ref="G135:G198" si="2">H135-E135</f>
        <v>0</v>
      </c>
      <c r="H135" s="140">
        <v>2808000000</v>
      </c>
      <c r="I135" s="2">
        <v>2.7350000000000001E-5</v>
      </c>
      <c r="J135" s="2">
        <v>9.1169999999999993E-6</v>
      </c>
    </row>
    <row r="136" spans="2:10" x14ac:dyDescent="0.25">
      <c r="B136">
        <v>327.5</v>
      </c>
      <c r="C136" s="140">
        <v>2829600000</v>
      </c>
      <c r="D136" s="140">
        <v>-2829600000</v>
      </c>
      <c r="E136" s="140">
        <v>2829600000</v>
      </c>
      <c r="F136">
        <v>0</v>
      </c>
      <c r="G136" s="143">
        <f t="shared" si="2"/>
        <v>0</v>
      </c>
      <c r="H136" s="140">
        <v>2829600000</v>
      </c>
      <c r="I136" s="2">
        <v>2.7140000000000001E-5</v>
      </c>
      <c r="J136" s="2">
        <v>3.6189999999999997E-5</v>
      </c>
    </row>
    <row r="137" spans="2:10" x14ac:dyDescent="0.25">
      <c r="B137">
        <v>330</v>
      </c>
      <c r="C137" s="140">
        <v>2851200000</v>
      </c>
      <c r="D137" s="140">
        <v>-2851200000</v>
      </c>
      <c r="E137" s="140">
        <v>2851200000</v>
      </c>
      <c r="F137">
        <v>0</v>
      </c>
      <c r="G137" s="143">
        <f t="shared" si="2"/>
        <v>0</v>
      </c>
      <c r="H137" s="140">
        <v>2851200000</v>
      </c>
      <c r="I137" s="2">
        <v>2.694E-5</v>
      </c>
      <c r="J137" s="2">
        <v>5.3869999999999998E-5</v>
      </c>
    </row>
    <row r="138" spans="2:10" x14ac:dyDescent="0.25">
      <c r="B138">
        <v>332.5</v>
      </c>
      <c r="C138" s="140">
        <v>2872800000</v>
      </c>
      <c r="D138" s="140">
        <v>-2872800000</v>
      </c>
      <c r="E138" s="140">
        <v>2872800000</v>
      </c>
      <c r="F138">
        <v>0</v>
      </c>
      <c r="G138" s="143">
        <f t="shared" si="2"/>
        <v>0</v>
      </c>
      <c r="H138" s="140">
        <v>2872800000</v>
      </c>
      <c r="I138" s="2">
        <v>2.673E-5</v>
      </c>
      <c r="J138" s="2">
        <v>6.2379999999999996E-5</v>
      </c>
    </row>
    <row r="139" spans="2:10" x14ac:dyDescent="0.25">
      <c r="B139">
        <v>335</v>
      </c>
      <c r="C139" s="140">
        <v>2894400000</v>
      </c>
      <c r="D139" s="140">
        <v>-2894400000</v>
      </c>
      <c r="E139" s="140">
        <v>2894400000</v>
      </c>
      <c r="F139">
        <v>0</v>
      </c>
      <c r="G139" s="143">
        <f t="shared" si="2"/>
        <v>0</v>
      </c>
      <c r="H139" s="140">
        <v>2894400000</v>
      </c>
      <c r="I139" s="2">
        <v>3.5379999999999997E-5</v>
      </c>
      <c r="J139" s="2">
        <v>7.0759999999999993E-5</v>
      </c>
    </row>
    <row r="140" spans="2:10" x14ac:dyDescent="0.25">
      <c r="B140">
        <v>337.5</v>
      </c>
      <c r="C140" s="140">
        <v>2916000000</v>
      </c>
      <c r="D140" s="140">
        <v>-2916000000</v>
      </c>
      <c r="E140" s="140">
        <v>2916000000</v>
      </c>
      <c r="F140">
        <v>0</v>
      </c>
      <c r="G140" s="143">
        <f t="shared" si="2"/>
        <v>0</v>
      </c>
      <c r="H140" s="140">
        <v>2916000000</v>
      </c>
      <c r="I140" s="2">
        <v>3.5120000000000003E-5</v>
      </c>
      <c r="J140" s="2">
        <v>7.0229999999999997E-5</v>
      </c>
    </row>
    <row r="141" spans="2:10" x14ac:dyDescent="0.25">
      <c r="B141">
        <v>340</v>
      </c>
      <c r="C141" s="140">
        <v>2937600000</v>
      </c>
      <c r="D141" s="140">
        <v>-2937600000</v>
      </c>
      <c r="E141" s="140">
        <v>2937600000</v>
      </c>
      <c r="F141">
        <v>0</v>
      </c>
      <c r="G141" s="143">
        <f t="shared" si="2"/>
        <v>0</v>
      </c>
      <c r="H141" s="140">
        <v>2937600000</v>
      </c>
      <c r="I141" s="2">
        <v>4.3569999999999998E-5</v>
      </c>
      <c r="J141" s="2">
        <v>1.133E-4</v>
      </c>
    </row>
    <row r="142" spans="2:10" x14ac:dyDescent="0.25">
      <c r="B142">
        <v>342.5</v>
      </c>
      <c r="C142" s="140">
        <v>2959200000</v>
      </c>
      <c r="D142" s="140">
        <v>-2959200000</v>
      </c>
      <c r="E142" s="140">
        <v>2959200000</v>
      </c>
      <c r="F142">
        <v>0</v>
      </c>
      <c r="G142" s="143">
        <f t="shared" si="2"/>
        <v>0</v>
      </c>
      <c r="H142" s="140">
        <v>2959200000</v>
      </c>
      <c r="I142" s="2">
        <v>4.3250000000000001E-5</v>
      </c>
      <c r="J142" s="2">
        <v>6.0560000000000003E-5</v>
      </c>
    </row>
    <row r="143" spans="2:10" x14ac:dyDescent="0.25">
      <c r="B143">
        <v>345</v>
      </c>
      <c r="C143" s="140">
        <v>2980800000</v>
      </c>
      <c r="D143" s="140">
        <v>-2980800000</v>
      </c>
      <c r="E143" s="140">
        <v>2980800000</v>
      </c>
      <c r="F143">
        <v>0</v>
      </c>
      <c r="G143" s="143">
        <f t="shared" si="2"/>
        <v>0</v>
      </c>
      <c r="H143" s="140">
        <v>2980800000</v>
      </c>
      <c r="I143" s="2">
        <v>4.2939999999999999E-5</v>
      </c>
      <c r="J143" s="2">
        <v>1.031E-4</v>
      </c>
    </row>
    <row r="144" spans="2:10" x14ac:dyDescent="0.25">
      <c r="B144">
        <v>347.5</v>
      </c>
      <c r="C144" s="140">
        <v>3002400000</v>
      </c>
      <c r="D144" s="140">
        <v>-3002400000</v>
      </c>
      <c r="E144" s="140">
        <v>3002400000</v>
      </c>
      <c r="F144">
        <v>0</v>
      </c>
      <c r="G144" s="143">
        <f t="shared" si="2"/>
        <v>0</v>
      </c>
      <c r="H144" s="140">
        <v>3002400000</v>
      </c>
      <c r="I144" s="2">
        <v>4.2629999999999997E-5</v>
      </c>
      <c r="J144" s="2">
        <v>7.674E-5</v>
      </c>
    </row>
    <row r="145" spans="2:10" x14ac:dyDescent="0.25">
      <c r="B145">
        <v>350</v>
      </c>
      <c r="C145" s="140">
        <v>3024000000</v>
      </c>
      <c r="D145" s="140">
        <v>-3024000000</v>
      </c>
      <c r="E145" s="140">
        <v>3024000000</v>
      </c>
      <c r="F145">
        <v>0</v>
      </c>
      <c r="G145" s="143">
        <f t="shared" si="2"/>
        <v>0</v>
      </c>
      <c r="H145" s="140">
        <v>3024000000</v>
      </c>
      <c r="I145" s="2">
        <v>4.2330000000000003E-5</v>
      </c>
      <c r="J145" s="2">
        <v>6.7719999999999995E-5</v>
      </c>
    </row>
    <row r="146" spans="2:10" x14ac:dyDescent="0.25">
      <c r="B146">
        <v>352.5</v>
      </c>
      <c r="C146" s="140">
        <v>3045600000</v>
      </c>
      <c r="D146" s="140">
        <v>-3045600000</v>
      </c>
      <c r="E146" s="140">
        <v>3045600000</v>
      </c>
      <c r="F146">
        <v>0</v>
      </c>
      <c r="G146" s="143">
        <f t="shared" si="2"/>
        <v>0</v>
      </c>
      <c r="H146" s="140">
        <v>3045600000</v>
      </c>
      <c r="I146" s="2">
        <v>4.2030000000000002E-5</v>
      </c>
      <c r="J146" s="2">
        <v>8.4060000000000005E-5</v>
      </c>
    </row>
    <row r="147" spans="2:10" x14ac:dyDescent="0.25">
      <c r="B147">
        <v>355</v>
      </c>
      <c r="C147" s="140">
        <v>3067200000</v>
      </c>
      <c r="D147" s="140">
        <v>-3067200000</v>
      </c>
      <c r="E147" s="140">
        <v>3067200000</v>
      </c>
      <c r="F147">
        <v>0</v>
      </c>
      <c r="G147" s="143">
        <f t="shared" si="2"/>
        <v>0</v>
      </c>
      <c r="H147" s="140">
        <v>3067200000</v>
      </c>
      <c r="I147" s="2">
        <v>4.1730000000000002E-5</v>
      </c>
      <c r="J147" s="2">
        <v>5.842E-5</v>
      </c>
    </row>
    <row r="148" spans="2:10" x14ac:dyDescent="0.25">
      <c r="B148">
        <v>357.5</v>
      </c>
      <c r="C148" s="140">
        <v>3088800000</v>
      </c>
      <c r="D148" s="140">
        <v>-3088800000</v>
      </c>
      <c r="E148" s="140">
        <v>3088800000</v>
      </c>
      <c r="F148">
        <v>0</v>
      </c>
      <c r="G148" s="143">
        <f t="shared" si="2"/>
        <v>0</v>
      </c>
      <c r="H148" s="140">
        <v>3088800000</v>
      </c>
      <c r="I148" s="2">
        <v>4.973E-5</v>
      </c>
      <c r="J148" s="2">
        <v>4.973E-5</v>
      </c>
    </row>
    <row r="149" spans="2:10" x14ac:dyDescent="0.25">
      <c r="B149">
        <v>360</v>
      </c>
      <c r="C149" s="140">
        <v>3110400000</v>
      </c>
      <c r="D149" s="140">
        <v>-3110400000</v>
      </c>
      <c r="E149" s="140">
        <v>3110400000</v>
      </c>
      <c r="F149">
        <v>0</v>
      </c>
      <c r="G149" s="143">
        <f t="shared" si="2"/>
        <v>0</v>
      </c>
      <c r="H149" s="140">
        <v>3110400000</v>
      </c>
      <c r="I149" s="2">
        <v>4.9379999999999998E-5</v>
      </c>
      <c r="J149" s="2">
        <v>5.7609999999999999E-5</v>
      </c>
    </row>
    <row r="150" spans="2:10" x14ac:dyDescent="0.25">
      <c r="B150">
        <v>362.5</v>
      </c>
      <c r="C150" s="140">
        <v>3132000000</v>
      </c>
      <c r="D150" s="140">
        <v>-3132000000</v>
      </c>
      <c r="E150" s="140">
        <v>3132000000</v>
      </c>
      <c r="F150">
        <v>0</v>
      </c>
      <c r="G150" s="143">
        <f t="shared" si="2"/>
        <v>0</v>
      </c>
      <c r="H150" s="140">
        <v>3132000000</v>
      </c>
      <c r="I150" s="2">
        <v>4.9039999999999998E-5</v>
      </c>
      <c r="J150" s="2">
        <v>4.9039999999999998E-5</v>
      </c>
    </row>
    <row r="151" spans="2:10" x14ac:dyDescent="0.25">
      <c r="B151">
        <v>365</v>
      </c>
      <c r="C151" s="140">
        <v>3153600000</v>
      </c>
      <c r="D151" s="140">
        <v>-3153600000</v>
      </c>
      <c r="E151" s="140">
        <v>3153600000</v>
      </c>
      <c r="F151">
        <v>0</v>
      </c>
      <c r="G151" s="143">
        <f t="shared" si="2"/>
        <v>0</v>
      </c>
      <c r="H151" s="140">
        <v>3153600000</v>
      </c>
      <c r="I151" s="2">
        <v>4.871E-5</v>
      </c>
      <c r="J151" s="2">
        <v>8.1180000000000005E-5</v>
      </c>
    </row>
    <row r="152" spans="2:10" x14ac:dyDescent="0.25">
      <c r="B152">
        <v>367.5</v>
      </c>
      <c r="C152" s="140">
        <v>3175200000</v>
      </c>
      <c r="D152" s="140">
        <v>-3175200000</v>
      </c>
      <c r="E152" s="140">
        <v>3175200000</v>
      </c>
      <c r="F152">
        <v>0</v>
      </c>
      <c r="G152" s="143">
        <f t="shared" si="2"/>
        <v>0</v>
      </c>
      <c r="H152" s="140">
        <v>3175200000</v>
      </c>
      <c r="I152" s="2">
        <v>4.8369999999999999E-5</v>
      </c>
      <c r="J152" s="2">
        <v>4.0309999999999999E-5</v>
      </c>
    </row>
    <row r="153" spans="2:10" x14ac:dyDescent="0.25">
      <c r="B153">
        <v>370</v>
      </c>
      <c r="C153" s="140">
        <v>3196800000</v>
      </c>
      <c r="D153" s="140">
        <v>-3196800000</v>
      </c>
      <c r="E153" s="140">
        <v>3196800000</v>
      </c>
      <c r="F153">
        <v>0</v>
      </c>
      <c r="G153" s="143">
        <f t="shared" si="2"/>
        <v>0</v>
      </c>
      <c r="H153" s="140">
        <v>3196800000</v>
      </c>
      <c r="I153" s="2">
        <v>4.8050000000000002E-5</v>
      </c>
      <c r="J153" s="2">
        <v>5.6060000000000002E-5</v>
      </c>
    </row>
    <row r="154" spans="2:10" x14ac:dyDescent="0.25">
      <c r="B154">
        <v>372.5</v>
      </c>
      <c r="C154" s="140">
        <v>3218400000</v>
      </c>
      <c r="D154" s="140">
        <v>-3218400000</v>
      </c>
      <c r="E154" s="140">
        <v>3218400000</v>
      </c>
      <c r="F154">
        <v>0</v>
      </c>
      <c r="G154" s="143">
        <f t="shared" si="2"/>
        <v>0</v>
      </c>
      <c r="H154" s="140">
        <v>3218400000</v>
      </c>
      <c r="I154" s="2">
        <v>5.5680000000000002E-5</v>
      </c>
      <c r="J154" s="2">
        <v>7.1589999999999997E-5</v>
      </c>
    </row>
    <row r="155" spans="2:10" x14ac:dyDescent="0.25">
      <c r="B155">
        <v>375</v>
      </c>
      <c r="C155" s="140">
        <v>3240000000</v>
      </c>
      <c r="D155" s="140">
        <v>-3240000000</v>
      </c>
      <c r="E155" s="140">
        <v>3240000000</v>
      </c>
      <c r="F155">
        <v>0</v>
      </c>
      <c r="G155" s="143">
        <f t="shared" si="2"/>
        <v>0</v>
      </c>
      <c r="H155" s="140">
        <v>3240000000</v>
      </c>
      <c r="I155" s="2">
        <v>4.7410000000000002E-5</v>
      </c>
      <c r="J155" s="2">
        <v>7.1110000000000002E-5</v>
      </c>
    </row>
    <row r="156" spans="2:10" x14ac:dyDescent="0.25">
      <c r="B156">
        <v>377.5</v>
      </c>
      <c r="C156" s="140">
        <v>3261600000</v>
      </c>
      <c r="D156" s="140">
        <v>-3261600000</v>
      </c>
      <c r="E156" s="140">
        <v>3261600000</v>
      </c>
      <c r="F156">
        <v>0</v>
      </c>
      <c r="G156" s="143">
        <f t="shared" si="2"/>
        <v>0</v>
      </c>
      <c r="H156" s="140">
        <v>3261600000</v>
      </c>
      <c r="I156" s="2">
        <v>3.9239999999999997E-5</v>
      </c>
      <c r="J156" s="2">
        <v>2.355E-5</v>
      </c>
    </row>
    <row r="157" spans="2:10" x14ac:dyDescent="0.25">
      <c r="B157">
        <v>380</v>
      </c>
      <c r="C157" s="140">
        <v>3283200000</v>
      </c>
      <c r="D157" s="140">
        <v>-3283200000</v>
      </c>
      <c r="E157" s="140">
        <v>3283200000</v>
      </c>
      <c r="F157">
        <v>0</v>
      </c>
      <c r="G157" s="143">
        <f t="shared" si="2"/>
        <v>0</v>
      </c>
      <c r="H157" s="140">
        <v>3283200000</v>
      </c>
      <c r="I157" s="2">
        <v>3.8989999999999998E-5</v>
      </c>
      <c r="J157" s="2">
        <v>6.2379999999999996E-5</v>
      </c>
    </row>
    <row r="158" spans="2:10" x14ac:dyDescent="0.25">
      <c r="B158">
        <v>382.5</v>
      </c>
      <c r="C158" s="140">
        <v>3304800000</v>
      </c>
      <c r="D158" s="140">
        <v>-3304800000</v>
      </c>
      <c r="E158" s="140">
        <v>3304800000</v>
      </c>
      <c r="F158">
        <v>0</v>
      </c>
      <c r="G158" s="143">
        <f t="shared" si="2"/>
        <v>0</v>
      </c>
      <c r="H158" s="140">
        <v>3304800000</v>
      </c>
      <c r="I158" s="2">
        <v>3.8729999999999997E-5</v>
      </c>
      <c r="J158" s="2">
        <v>3.099E-5</v>
      </c>
    </row>
    <row r="159" spans="2:10" x14ac:dyDescent="0.25">
      <c r="B159">
        <v>385</v>
      </c>
      <c r="C159" s="140">
        <v>3326400000</v>
      </c>
      <c r="D159" s="140">
        <v>-3326400000</v>
      </c>
      <c r="E159" s="140">
        <v>3326400000</v>
      </c>
      <c r="F159">
        <v>0</v>
      </c>
      <c r="G159" s="143">
        <f t="shared" si="2"/>
        <v>0</v>
      </c>
      <c r="H159" s="140">
        <v>3326400000</v>
      </c>
      <c r="I159" s="2">
        <v>4.6180000000000002E-5</v>
      </c>
      <c r="J159" s="2">
        <v>5.3869999999999998E-5</v>
      </c>
    </row>
    <row r="160" spans="2:10" x14ac:dyDescent="0.25">
      <c r="B160">
        <v>387.5</v>
      </c>
      <c r="C160" s="140">
        <v>3348000000</v>
      </c>
      <c r="D160" s="140">
        <v>-3348000000</v>
      </c>
      <c r="E160" s="140">
        <v>3348000000</v>
      </c>
      <c r="F160" s="2">
        <v>-6.7829099999999995E-33</v>
      </c>
      <c r="G160" s="143">
        <f t="shared" si="2"/>
        <v>0</v>
      </c>
      <c r="H160" s="140">
        <v>3348000000</v>
      </c>
      <c r="I160" s="2">
        <v>4.5880000000000001E-5</v>
      </c>
      <c r="J160" s="2">
        <v>3.8229999999999998E-5</v>
      </c>
    </row>
    <row r="161" spans="2:10" x14ac:dyDescent="0.25">
      <c r="B161">
        <v>390</v>
      </c>
      <c r="C161" s="140">
        <v>3369600000</v>
      </c>
      <c r="D161" s="140">
        <v>-3369600000</v>
      </c>
      <c r="E161" s="140">
        <v>3369600000</v>
      </c>
      <c r="F161" s="2">
        <v>-2.8506300000000001E-32</v>
      </c>
      <c r="G161" s="143">
        <f t="shared" si="2"/>
        <v>0</v>
      </c>
      <c r="H161" s="140">
        <v>3369600000</v>
      </c>
      <c r="I161" s="2">
        <v>4.5580000000000001E-5</v>
      </c>
      <c r="J161" s="2">
        <v>6.0779999999999997E-5</v>
      </c>
    </row>
    <row r="162" spans="2:10" x14ac:dyDescent="0.25">
      <c r="B162">
        <v>392.5</v>
      </c>
      <c r="C162" s="140">
        <v>3391200000</v>
      </c>
      <c r="D162" s="140">
        <v>-3391200000</v>
      </c>
      <c r="E162" s="140">
        <v>3391200000</v>
      </c>
      <c r="F162" s="2">
        <v>-6.6670800000000004E-32</v>
      </c>
      <c r="G162" s="143">
        <f t="shared" si="2"/>
        <v>0</v>
      </c>
      <c r="H162" s="140">
        <v>3391200000</v>
      </c>
      <c r="I162" s="2">
        <v>4.5290000000000002E-5</v>
      </c>
      <c r="J162" s="2">
        <v>3.7740000000000001E-5</v>
      </c>
    </row>
    <row r="163" spans="2:10" x14ac:dyDescent="0.25">
      <c r="B163">
        <v>395</v>
      </c>
      <c r="C163" s="140">
        <v>3412800000</v>
      </c>
      <c r="D163" s="140">
        <v>-3412800000</v>
      </c>
      <c r="E163" s="140">
        <v>3412800000</v>
      </c>
      <c r="F163" s="2">
        <v>-1.2291800000000001E-31</v>
      </c>
      <c r="G163" s="143">
        <f t="shared" si="2"/>
        <v>0</v>
      </c>
      <c r="H163" s="140">
        <v>3412800000</v>
      </c>
      <c r="I163" s="2">
        <v>4.5009999999999998E-5</v>
      </c>
      <c r="J163" s="2">
        <v>5.2509999999999997E-5</v>
      </c>
    </row>
    <row r="164" spans="2:10" x14ac:dyDescent="0.25">
      <c r="B164">
        <v>397.5</v>
      </c>
      <c r="C164" s="140">
        <v>3434400000</v>
      </c>
      <c r="D164" s="140">
        <v>-3434400000</v>
      </c>
      <c r="E164" s="140">
        <v>3434400000</v>
      </c>
      <c r="F164" s="2">
        <v>-1.9904399999999999E-31</v>
      </c>
      <c r="G164" s="143">
        <f t="shared" si="2"/>
        <v>0</v>
      </c>
      <c r="H164" s="140">
        <v>3434400000</v>
      </c>
      <c r="I164" s="2">
        <v>5.2179999999999998E-5</v>
      </c>
      <c r="J164" s="2">
        <v>5.9630000000000003E-5</v>
      </c>
    </row>
    <row r="165" spans="2:10" x14ac:dyDescent="0.25">
      <c r="B165">
        <v>400</v>
      </c>
      <c r="C165" s="140">
        <v>3456000000</v>
      </c>
      <c r="D165" s="140">
        <v>-3456000000</v>
      </c>
      <c r="E165" s="140">
        <v>3456000000</v>
      </c>
      <c r="F165" s="2">
        <v>-2.9701100000000002E-31</v>
      </c>
      <c r="G165" s="143">
        <f t="shared" si="2"/>
        <v>0</v>
      </c>
      <c r="H165" s="140">
        <v>3456000000</v>
      </c>
      <c r="I165" s="2">
        <v>4.4440000000000001E-5</v>
      </c>
      <c r="J165" s="2">
        <v>4.4440000000000001E-5</v>
      </c>
    </row>
    <row r="166" spans="2:10" x14ac:dyDescent="0.25">
      <c r="B166">
        <v>402.5</v>
      </c>
      <c r="C166" s="140">
        <v>3477600000</v>
      </c>
      <c r="D166" s="140">
        <v>-3477600000</v>
      </c>
      <c r="E166" s="140">
        <v>3477600000</v>
      </c>
      <c r="F166" s="2">
        <v>-4.1896399999999998E-31</v>
      </c>
      <c r="G166" s="143">
        <f t="shared" si="2"/>
        <v>0</v>
      </c>
      <c r="H166" s="140">
        <v>3477600000</v>
      </c>
      <c r="I166" s="2">
        <v>4.4169999999999999E-5</v>
      </c>
      <c r="J166" s="2">
        <v>3.6810000000000002E-5</v>
      </c>
    </row>
    <row r="167" spans="2:10" x14ac:dyDescent="0.25">
      <c r="B167">
        <v>405</v>
      </c>
      <c r="C167" s="140">
        <v>3499200000</v>
      </c>
      <c r="D167" s="140">
        <v>-3499200000</v>
      </c>
      <c r="E167" s="140">
        <v>3499200000</v>
      </c>
      <c r="F167" s="2">
        <v>-5.6724299999999996E-31</v>
      </c>
      <c r="G167" s="143">
        <f t="shared" si="2"/>
        <v>0</v>
      </c>
      <c r="H167" s="140">
        <v>3499200000</v>
      </c>
      <c r="I167" s="2">
        <v>5.1209999999999999E-5</v>
      </c>
      <c r="J167" s="2">
        <v>3.6579999999999999E-5</v>
      </c>
    </row>
    <row r="168" spans="2:10" x14ac:dyDescent="0.25">
      <c r="B168">
        <v>407.5</v>
      </c>
      <c r="C168" s="140">
        <v>3520800000</v>
      </c>
      <c r="D168" s="140">
        <v>-3520800000</v>
      </c>
      <c r="E168" s="140">
        <v>3520800000</v>
      </c>
      <c r="F168" s="2">
        <v>-7.4440299999999998E-31</v>
      </c>
      <c r="G168" s="143">
        <f t="shared" si="2"/>
        <v>0</v>
      </c>
      <c r="H168" s="140">
        <v>3520800000</v>
      </c>
      <c r="I168" s="2">
        <v>4.3630000000000001E-5</v>
      </c>
      <c r="J168" s="2">
        <v>2.9079999999999999E-5</v>
      </c>
    </row>
    <row r="169" spans="2:10" x14ac:dyDescent="0.25">
      <c r="B169">
        <v>410</v>
      </c>
      <c r="C169" s="140">
        <v>3542400000</v>
      </c>
      <c r="D169" s="140">
        <v>-3542400000</v>
      </c>
      <c r="E169" s="140">
        <v>3542400000</v>
      </c>
      <c r="F169" s="2">
        <v>-9.5323099999999993E-31</v>
      </c>
      <c r="G169" s="143">
        <f t="shared" si="2"/>
        <v>0</v>
      </c>
      <c r="H169" s="140">
        <v>3542400000</v>
      </c>
      <c r="I169" s="2">
        <v>4.3359999999999998E-5</v>
      </c>
      <c r="J169" s="2">
        <v>5.7809999999999997E-5</v>
      </c>
    </row>
    <row r="170" spans="2:10" x14ac:dyDescent="0.25">
      <c r="B170">
        <v>412.5</v>
      </c>
      <c r="C170" s="140">
        <v>3564000000</v>
      </c>
      <c r="D170" s="140">
        <v>-3564000000</v>
      </c>
      <c r="E170" s="140">
        <v>3564000000</v>
      </c>
      <c r="F170" s="2">
        <v>-1.1967699999999999E-30</v>
      </c>
      <c r="G170" s="143">
        <f t="shared" si="2"/>
        <v>0</v>
      </c>
      <c r="H170" s="140">
        <v>3564000000</v>
      </c>
      <c r="I170" s="2">
        <v>5.028E-5</v>
      </c>
      <c r="J170" s="2">
        <v>2.1549999999999999E-5</v>
      </c>
    </row>
    <row r="171" spans="2:10" x14ac:dyDescent="0.25">
      <c r="B171">
        <v>415</v>
      </c>
      <c r="C171" s="140">
        <v>3585600000</v>
      </c>
      <c r="D171" s="140">
        <v>-3585600000</v>
      </c>
      <c r="E171" s="140">
        <v>3585600000</v>
      </c>
      <c r="F171" s="2">
        <v>-1.4783199999999999E-30</v>
      </c>
      <c r="G171" s="143">
        <f t="shared" si="2"/>
        <v>0</v>
      </c>
      <c r="H171" s="140">
        <v>3585600000</v>
      </c>
      <c r="I171" s="2">
        <v>4.9979999999999999E-5</v>
      </c>
      <c r="J171" s="2">
        <v>7.8540000000000004E-5</v>
      </c>
    </row>
    <row r="172" spans="2:10" x14ac:dyDescent="0.25">
      <c r="B172">
        <v>417.5</v>
      </c>
      <c r="C172" s="140">
        <v>3607200000</v>
      </c>
      <c r="D172" s="140">
        <v>-3607200000</v>
      </c>
      <c r="E172" s="140">
        <v>3607200000</v>
      </c>
      <c r="F172" s="2">
        <v>-1.8014899999999999E-30</v>
      </c>
      <c r="G172" s="143">
        <f t="shared" si="2"/>
        <v>0</v>
      </c>
      <c r="H172" s="140">
        <v>3607200000</v>
      </c>
      <c r="I172" s="2">
        <v>4.9679999999999999E-5</v>
      </c>
      <c r="J172" s="2">
        <v>6.3869999999999997E-5</v>
      </c>
    </row>
    <row r="173" spans="2:10" x14ac:dyDescent="0.25">
      <c r="B173">
        <v>420</v>
      </c>
      <c r="C173" s="140">
        <v>3628800000</v>
      </c>
      <c r="D173" s="140">
        <v>-3628800000</v>
      </c>
      <c r="E173" s="140">
        <v>3628800000</v>
      </c>
      <c r="F173" s="2">
        <v>-2.1702099999999999E-30</v>
      </c>
      <c r="G173" s="143">
        <f t="shared" si="2"/>
        <v>0</v>
      </c>
      <c r="H173" s="140">
        <v>3628800000</v>
      </c>
      <c r="I173" s="2">
        <v>4.9379999999999998E-5</v>
      </c>
      <c r="J173" s="2">
        <v>4.9379999999999998E-5</v>
      </c>
    </row>
    <row r="174" spans="2:10" x14ac:dyDescent="0.25">
      <c r="B174">
        <v>422.5</v>
      </c>
      <c r="C174" s="140">
        <v>3650400000</v>
      </c>
      <c r="D174" s="140">
        <v>-3650400000</v>
      </c>
      <c r="E174" s="140">
        <v>3650400000</v>
      </c>
      <c r="F174" s="2">
        <v>-2.5887599999999999E-30</v>
      </c>
      <c r="G174" s="143">
        <f t="shared" si="2"/>
        <v>0</v>
      </c>
      <c r="H174" s="140">
        <v>3650400000</v>
      </c>
      <c r="I174" s="2">
        <v>5.6100000000000002E-5</v>
      </c>
      <c r="J174" s="2">
        <v>2.8050000000000001E-5</v>
      </c>
    </row>
    <row r="175" spans="2:10" x14ac:dyDescent="0.25">
      <c r="B175">
        <v>425</v>
      </c>
      <c r="C175" s="140">
        <v>3672000000</v>
      </c>
      <c r="D175" s="140">
        <v>-3672000000</v>
      </c>
      <c r="E175" s="140">
        <v>3672000000</v>
      </c>
      <c r="F175" s="2">
        <v>-3.0617599999999998E-30</v>
      </c>
      <c r="G175" s="143">
        <f t="shared" si="2"/>
        <v>0</v>
      </c>
      <c r="H175" s="140">
        <v>3672000000</v>
      </c>
      <c r="I175" s="2">
        <v>4.88E-5</v>
      </c>
      <c r="J175" s="2">
        <v>4.88E-5</v>
      </c>
    </row>
    <row r="176" spans="2:10" x14ac:dyDescent="0.25">
      <c r="B176">
        <v>427.5</v>
      </c>
      <c r="C176" s="140">
        <v>3693600000</v>
      </c>
      <c r="D176" s="140">
        <v>-3693600000</v>
      </c>
      <c r="E176" s="140">
        <v>3693600000</v>
      </c>
      <c r="F176" s="2">
        <v>-3.5942799999999997E-30</v>
      </c>
      <c r="G176" s="143">
        <f t="shared" si="2"/>
        <v>0</v>
      </c>
      <c r="H176" s="140">
        <v>3693600000</v>
      </c>
      <c r="I176" s="2">
        <v>4.8520000000000003E-5</v>
      </c>
      <c r="J176" s="2">
        <v>4.159E-5</v>
      </c>
    </row>
    <row r="177" spans="2:10" x14ac:dyDescent="0.25">
      <c r="B177">
        <v>430</v>
      </c>
      <c r="C177" s="140">
        <v>3715200000</v>
      </c>
      <c r="D177" s="140">
        <v>-3715200000</v>
      </c>
      <c r="E177" s="140">
        <v>3715200000</v>
      </c>
      <c r="F177" s="2">
        <v>-4.1917900000000003E-30</v>
      </c>
      <c r="G177" s="143">
        <f t="shared" si="2"/>
        <v>0</v>
      </c>
      <c r="H177" s="140">
        <v>3715200000</v>
      </c>
      <c r="I177" s="2">
        <v>5.5120000000000001E-5</v>
      </c>
      <c r="J177" s="2">
        <v>4.8229999999999997E-5</v>
      </c>
    </row>
    <row r="178" spans="2:10" x14ac:dyDescent="0.25">
      <c r="B178">
        <v>432.5</v>
      </c>
      <c r="C178" s="140">
        <v>3736800000</v>
      </c>
      <c r="D178" s="140">
        <v>-3736800000</v>
      </c>
      <c r="E178" s="140">
        <v>3736800000</v>
      </c>
      <c r="F178" s="2">
        <v>-4.8602600000000003E-30</v>
      </c>
      <c r="G178" s="143">
        <f t="shared" si="2"/>
        <v>0</v>
      </c>
      <c r="H178" s="140">
        <v>3736800000</v>
      </c>
      <c r="I178" s="2">
        <v>5.4809999999999999E-5</v>
      </c>
      <c r="J178" s="2">
        <v>2.7399999999999999E-5</v>
      </c>
    </row>
    <row r="179" spans="2:10" x14ac:dyDescent="0.25">
      <c r="B179">
        <v>435</v>
      </c>
      <c r="C179" s="140">
        <v>3758400000</v>
      </c>
      <c r="D179" s="140">
        <v>-3758400000</v>
      </c>
      <c r="E179" s="140">
        <v>3758400000</v>
      </c>
      <c r="F179" s="2">
        <v>-5.6061400000000001E-30</v>
      </c>
      <c r="G179" s="143">
        <f t="shared" si="2"/>
        <v>0</v>
      </c>
      <c r="H179" s="140">
        <v>3758400000</v>
      </c>
      <c r="I179" s="2">
        <v>5.4490000000000002E-5</v>
      </c>
      <c r="J179" s="2">
        <v>4.087E-5</v>
      </c>
    </row>
    <row r="180" spans="2:10" x14ac:dyDescent="0.25">
      <c r="B180">
        <v>437.5</v>
      </c>
      <c r="C180" s="140">
        <v>3780000000</v>
      </c>
      <c r="D180" s="140">
        <v>-3780000000</v>
      </c>
      <c r="E180" s="140">
        <v>3780000000</v>
      </c>
      <c r="F180" s="2">
        <v>-6.4364700000000003E-30</v>
      </c>
      <c r="G180" s="143">
        <f t="shared" si="2"/>
        <v>0</v>
      </c>
      <c r="H180" s="140">
        <v>3780000000</v>
      </c>
      <c r="I180" s="2">
        <v>6.0949999999999998E-5</v>
      </c>
      <c r="J180" s="2">
        <v>5.418E-5</v>
      </c>
    </row>
    <row r="181" spans="2:10" x14ac:dyDescent="0.25">
      <c r="B181">
        <v>440</v>
      </c>
      <c r="C181" s="140">
        <v>3801600000</v>
      </c>
      <c r="D181" s="140">
        <v>-3801600000</v>
      </c>
      <c r="E181" s="140">
        <v>3801600000</v>
      </c>
      <c r="F181" s="2">
        <v>-7.3588299999999995E-30</v>
      </c>
      <c r="G181" s="143">
        <f t="shared" si="2"/>
        <v>0</v>
      </c>
      <c r="H181" s="140">
        <v>3801600000</v>
      </c>
      <c r="I181" s="2">
        <v>6.7340000000000002E-5</v>
      </c>
      <c r="J181" s="2">
        <v>4.7139999999999999E-5</v>
      </c>
    </row>
    <row r="182" spans="2:10" x14ac:dyDescent="0.25">
      <c r="B182">
        <v>442.5</v>
      </c>
      <c r="C182" s="140">
        <v>3823200000</v>
      </c>
      <c r="D182" s="140">
        <v>-3823200000</v>
      </c>
      <c r="E182" s="140">
        <v>3823200000</v>
      </c>
      <c r="F182" s="2">
        <v>-8.3814900000000002E-30</v>
      </c>
      <c r="G182" s="143">
        <f t="shared" si="2"/>
        <v>0</v>
      </c>
      <c r="H182" s="140">
        <v>3823200000</v>
      </c>
      <c r="I182" s="2">
        <v>6.6959999999999996E-5</v>
      </c>
      <c r="J182" s="2">
        <v>9.3739999999999994E-5</v>
      </c>
    </row>
    <row r="183" spans="2:10" x14ac:dyDescent="0.25">
      <c r="B183">
        <v>445</v>
      </c>
      <c r="C183" s="140">
        <v>3844800000</v>
      </c>
      <c r="D183" s="140">
        <v>-3844800000</v>
      </c>
      <c r="E183" s="140">
        <v>3844800000</v>
      </c>
      <c r="F183" s="2">
        <v>-9.5133799999999996E-30</v>
      </c>
      <c r="G183" s="143">
        <f t="shared" si="2"/>
        <v>0</v>
      </c>
      <c r="H183" s="140">
        <v>3844800000</v>
      </c>
      <c r="I183" s="2">
        <v>6.6580000000000003E-5</v>
      </c>
      <c r="J183" s="2">
        <v>4.6610000000000003E-5</v>
      </c>
    </row>
    <row r="184" spans="2:10" x14ac:dyDescent="0.25">
      <c r="B184">
        <v>447.5</v>
      </c>
      <c r="C184" s="140">
        <v>3866400000</v>
      </c>
      <c r="D184" s="140">
        <v>-3866400000</v>
      </c>
      <c r="E184" s="140">
        <v>3866400000</v>
      </c>
      <c r="F184" s="2">
        <v>-1.07642E-29</v>
      </c>
      <c r="G184" s="143">
        <f t="shared" si="2"/>
        <v>0</v>
      </c>
      <c r="H184" s="140">
        <v>3866400000</v>
      </c>
      <c r="I184" s="2">
        <v>6.6210000000000005E-5</v>
      </c>
      <c r="J184" s="2">
        <v>7.2830000000000006E-5</v>
      </c>
    </row>
    <row r="185" spans="2:10" x14ac:dyDescent="0.25">
      <c r="B185">
        <v>450</v>
      </c>
      <c r="C185" s="140">
        <v>3888000000</v>
      </c>
      <c r="D185" s="140">
        <v>-3888000000</v>
      </c>
      <c r="E185" s="140">
        <v>3888000000</v>
      </c>
      <c r="F185" s="2">
        <v>-1.2144400000000001E-29</v>
      </c>
      <c r="G185" s="143">
        <f t="shared" si="2"/>
        <v>0</v>
      </c>
      <c r="H185" s="140">
        <v>3888000000</v>
      </c>
      <c r="I185" s="2">
        <v>6.5840000000000007E-5</v>
      </c>
      <c r="J185" s="2">
        <v>7.9010000000000004E-5</v>
      </c>
    </row>
    <row r="186" spans="2:10" x14ac:dyDescent="0.25">
      <c r="B186">
        <v>452.5</v>
      </c>
      <c r="C186" s="140">
        <v>3909600000</v>
      </c>
      <c r="D186" s="140">
        <v>-3909600000</v>
      </c>
      <c r="E186" s="140">
        <v>3909600000</v>
      </c>
      <c r="F186" s="2">
        <v>-1.3665299999999999E-29</v>
      </c>
      <c r="G186" s="143">
        <f t="shared" si="2"/>
        <v>0</v>
      </c>
      <c r="H186" s="140">
        <v>3909600000</v>
      </c>
      <c r="I186" s="2">
        <v>5.893E-5</v>
      </c>
      <c r="J186" s="2">
        <v>9.1669999999999995E-5</v>
      </c>
    </row>
    <row r="187" spans="2:10" x14ac:dyDescent="0.25">
      <c r="B187">
        <v>455</v>
      </c>
      <c r="C187" s="140">
        <v>3931200000</v>
      </c>
      <c r="D187" s="140">
        <v>-3931200000</v>
      </c>
      <c r="E187" s="140">
        <v>3931200000</v>
      </c>
      <c r="F187" s="2">
        <v>-1.5339099999999999E-29</v>
      </c>
      <c r="G187" s="143">
        <f t="shared" si="2"/>
        <v>0</v>
      </c>
      <c r="H187" s="140">
        <v>3931200000</v>
      </c>
      <c r="I187" s="2">
        <v>5.8610000000000003E-5</v>
      </c>
      <c r="J187" s="2">
        <v>6.512E-5</v>
      </c>
    </row>
    <row r="188" spans="2:10" x14ac:dyDescent="0.25">
      <c r="B188">
        <v>457.5</v>
      </c>
      <c r="C188" s="140">
        <v>3952800000</v>
      </c>
      <c r="D188" s="140">
        <v>-3952800000</v>
      </c>
      <c r="E188" s="140">
        <v>3952800000</v>
      </c>
      <c r="F188" s="2">
        <v>-1.71793E-29</v>
      </c>
      <c r="G188" s="143">
        <f t="shared" si="2"/>
        <v>0</v>
      </c>
      <c r="H188" s="140">
        <v>3952800000</v>
      </c>
      <c r="I188" s="2">
        <v>5.181E-5</v>
      </c>
      <c r="J188" s="2">
        <v>7.1240000000000002E-5</v>
      </c>
    </row>
    <row r="189" spans="2:10" x14ac:dyDescent="0.25">
      <c r="B189">
        <v>460</v>
      </c>
      <c r="C189" s="140">
        <v>3974400000</v>
      </c>
      <c r="D189" s="140">
        <v>-3974400000</v>
      </c>
      <c r="E189" s="140">
        <v>3974400000</v>
      </c>
      <c r="F189" s="2">
        <v>-1.9199999999999999E-29</v>
      </c>
      <c r="G189" s="143">
        <f t="shared" si="2"/>
        <v>0</v>
      </c>
      <c r="H189" s="140">
        <v>3974400000</v>
      </c>
      <c r="I189" s="2">
        <v>5.1530000000000003E-5</v>
      </c>
      <c r="J189" s="2">
        <v>5.7970000000000002E-5</v>
      </c>
    </row>
    <row r="190" spans="2:10" x14ac:dyDescent="0.25">
      <c r="B190">
        <v>462.5</v>
      </c>
      <c r="C190" s="140">
        <v>3996000000</v>
      </c>
      <c r="D190" s="140">
        <v>-3996000000</v>
      </c>
      <c r="E190" s="140">
        <v>3996000000</v>
      </c>
      <c r="F190" s="2">
        <v>-2.14178E-29</v>
      </c>
      <c r="G190" s="143">
        <f t="shared" si="2"/>
        <v>0</v>
      </c>
      <c r="H190" s="140">
        <v>3996000000</v>
      </c>
      <c r="I190" s="2">
        <v>5.1249999999999999E-5</v>
      </c>
      <c r="J190" s="2">
        <v>7.6879999999999996E-5</v>
      </c>
    </row>
    <row r="191" spans="2:10" x14ac:dyDescent="0.25">
      <c r="B191">
        <v>465</v>
      </c>
      <c r="C191" s="140">
        <v>4017600000</v>
      </c>
      <c r="D191" s="140">
        <v>-4017600000</v>
      </c>
      <c r="E191" s="140">
        <v>4017600000</v>
      </c>
      <c r="F191" s="2">
        <v>-2.3849599999999999E-29</v>
      </c>
      <c r="G191" s="143">
        <f t="shared" si="2"/>
        <v>0</v>
      </c>
      <c r="H191" s="140">
        <v>4017600000</v>
      </c>
      <c r="I191" s="2">
        <v>5.0980000000000003E-5</v>
      </c>
      <c r="J191" s="2">
        <v>5.7349999999999998E-5</v>
      </c>
    </row>
    <row r="192" spans="2:10" x14ac:dyDescent="0.25">
      <c r="B192">
        <v>467.5</v>
      </c>
      <c r="C192" s="140">
        <v>4039200000</v>
      </c>
      <c r="D192" s="140">
        <v>-4039200000</v>
      </c>
      <c r="E192" s="140">
        <v>4039200000</v>
      </c>
      <c r="F192" s="2">
        <v>-2.6527000000000002E-29</v>
      </c>
      <c r="G192" s="143">
        <f t="shared" si="2"/>
        <v>0</v>
      </c>
      <c r="H192" s="140">
        <v>4039200000</v>
      </c>
      <c r="I192" s="2">
        <v>5.0699999999999999E-5</v>
      </c>
      <c r="J192" s="2">
        <v>5.7040000000000003E-5</v>
      </c>
    </row>
    <row r="193" spans="2:10" x14ac:dyDescent="0.25">
      <c r="B193">
        <v>470</v>
      </c>
      <c r="C193" s="140">
        <v>4060800000</v>
      </c>
      <c r="D193" s="140">
        <v>-4060800000</v>
      </c>
      <c r="E193" s="140">
        <v>4060800000</v>
      </c>
      <c r="F193" s="2">
        <v>-2.94858E-29</v>
      </c>
      <c r="G193" s="143">
        <f t="shared" si="2"/>
        <v>0</v>
      </c>
      <c r="H193" s="140">
        <v>4060800000</v>
      </c>
      <c r="I193" s="2">
        <v>5.0430000000000003E-5</v>
      </c>
      <c r="J193" s="2">
        <v>6.3040000000000006E-5</v>
      </c>
    </row>
    <row r="194" spans="2:10" x14ac:dyDescent="0.25">
      <c r="B194">
        <v>472.5</v>
      </c>
      <c r="C194" s="140">
        <v>4082400000</v>
      </c>
      <c r="D194" s="140">
        <v>-4082400000</v>
      </c>
      <c r="E194" s="140">
        <v>4082400000</v>
      </c>
      <c r="F194" s="2">
        <v>-3.27496E-29</v>
      </c>
      <c r="G194" s="143">
        <f t="shared" si="2"/>
        <v>0</v>
      </c>
      <c r="H194" s="140">
        <v>4082400000</v>
      </c>
      <c r="I194" s="2">
        <v>5.6440000000000002E-5</v>
      </c>
      <c r="J194" s="2">
        <v>6.2710000000000001E-5</v>
      </c>
    </row>
    <row r="195" spans="2:10" x14ac:dyDescent="0.25">
      <c r="B195">
        <v>475</v>
      </c>
      <c r="C195" s="140">
        <v>4104000000</v>
      </c>
      <c r="D195" s="140">
        <v>-4104000000</v>
      </c>
      <c r="E195" s="140">
        <v>4104000000</v>
      </c>
      <c r="F195" s="2">
        <v>-3.6344000000000001E-29</v>
      </c>
      <c r="G195" s="143">
        <f t="shared" si="2"/>
        <v>0</v>
      </c>
      <c r="H195" s="140">
        <v>4104000000</v>
      </c>
      <c r="I195" s="2">
        <v>4.99E-5</v>
      </c>
      <c r="J195" s="2">
        <v>5.6140000000000001E-5</v>
      </c>
    </row>
    <row r="196" spans="2:10" x14ac:dyDescent="0.25">
      <c r="B196">
        <v>477.5</v>
      </c>
      <c r="C196" s="140">
        <v>4125600000</v>
      </c>
      <c r="D196" s="140">
        <v>-4125600000</v>
      </c>
      <c r="E196" s="140">
        <v>4125600000</v>
      </c>
      <c r="F196" s="2">
        <v>-4.0296600000000001E-29</v>
      </c>
      <c r="G196" s="143">
        <f t="shared" si="2"/>
        <v>0</v>
      </c>
      <c r="H196" s="140">
        <v>4125600000</v>
      </c>
      <c r="I196" s="2">
        <v>4.9639999999999999E-5</v>
      </c>
      <c r="J196" s="2">
        <v>7.4460000000000002E-5</v>
      </c>
    </row>
    <row r="197" spans="2:10" x14ac:dyDescent="0.25">
      <c r="B197">
        <v>480</v>
      </c>
      <c r="C197" s="140">
        <v>4147200000</v>
      </c>
      <c r="D197" s="140">
        <v>-4147200000</v>
      </c>
      <c r="E197" s="140">
        <v>4147200000</v>
      </c>
      <c r="F197" s="2">
        <v>-4.4637099999999999E-29</v>
      </c>
      <c r="G197" s="143">
        <f t="shared" si="2"/>
        <v>0</v>
      </c>
      <c r="H197" s="140">
        <v>4147200000</v>
      </c>
      <c r="I197" s="2">
        <v>4.3210000000000001E-5</v>
      </c>
      <c r="J197" s="2">
        <v>4.3210000000000001E-5</v>
      </c>
    </row>
    <row r="198" spans="2:10" x14ac:dyDescent="0.25">
      <c r="B198">
        <v>482.5</v>
      </c>
      <c r="C198" s="140">
        <v>4168800000</v>
      </c>
      <c r="D198" s="140">
        <v>-4168800000</v>
      </c>
      <c r="E198" s="140">
        <v>4168800000</v>
      </c>
      <c r="F198" s="2">
        <v>-4.9397500000000002E-29</v>
      </c>
      <c r="G198" s="143">
        <f t="shared" si="2"/>
        <v>0</v>
      </c>
      <c r="H198" s="140">
        <v>4168800000</v>
      </c>
      <c r="I198" s="2">
        <v>4.299E-5</v>
      </c>
      <c r="J198" s="2">
        <v>4.9129999999999999E-5</v>
      </c>
    </row>
    <row r="199" spans="2:10" x14ac:dyDescent="0.25">
      <c r="B199">
        <v>485</v>
      </c>
      <c r="C199" s="140">
        <v>4190400000</v>
      </c>
      <c r="D199" s="140">
        <v>-4190400000</v>
      </c>
      <c r="E199" s="140">
        <v>4190400000</v>
      </c>
      <c r="F199" s="2">
        <v>-5.4612300000000002E-29</v>
      </c>
      <c r="G199" s="143">
        <f t="shared" ref="G199:G262" si="3">H199-E199</f>
        <v>0</v>
      </c>
      <c r="H199" s="140">
        <v>4190400000</v>
      </c>
      <c r="I199" s="2">
        <v>4.2759999999999997E-5</v>
      </c>
      <c r="J199" s="2">
        <v>6.109E-5</v>
      </c>
    </row>
    <row r="200" spans="2:10" x14ac:dyDescent="0.25">
      <c r="B200">
        <v>487.5</v>
      </c>
      <c r="C200" s="140">
        <v>4212000000</v>
      </c>
      <c r="D200" s="140">
        <v>-4212000000</v>
      </c>
      <c r="E200" s="140">
        <v>4212000000</v>
      </c>
      <c r="F200" s="2">
        <v>-6.0318500000000005E-29</v>
      </c>
      <c r="G200" s="143">
        <f t="shared" si="3"/>
        <v>0</v>
      </c>
      <c r="H200" s="140">
        <v>4212000000</v>
      </c>
      <c r="I200" s="2">
        <v>4.8619999999999999E-5</v>
      </c>
      <c r="J200" s="2">
        <v>6.0779999999999997E-5</v>
      </c>
    </row>
    <row r="201" spans="2:10" x14ac:dyDescent="0.25">
      <c r="B201">
        <v>490</v>
      </c>
      <c r="C201" s="140">
        <v>4233600000</v>
      </c>
      <c r="D201" s="140">
        <v>-4233600000</v>
      </c>
      <c r="E201" s="140">
        <v>4233600000</v>
      </c>
      <c r="F201" s="2">
        <v>-6.6556199999999995E-29</v>
      </c>
      <c r="G201" s="143">
        <f t="shared" si="3"/>
        <v>0</v>
      </c>
      <c r="H201" s="140">
        <v>4233600000</v>
      </c>
      <c r="I201" s="2">
        <v>4.8369999999999999E-5</v>
      </c>
      <c r="J201" s="2">
        <v>6.6519999999999993E-5</v>
      </c>
    </row>
    <row r="202" spans="2:10" x14ac:dyDescent="0.25">
      <c r="B202">
        <v>492.5</v>
      </c>
      <c r="C202" s="140">
        <v>4255200000</v>
      </c>
      <c r="D202" s="140">
        <v>-4255200000</v>
      </c>
      <c r="E202" s="140">
        <v>4255200000</v>
      </c>
      <c r="F202" s="2">
        <v>-7.3368299999999997E-29</v>
      </c>
      <c r="G202" s="143">
        <f t="shared" si="3"/>
        <v>0</v>
      </c>
      <c r="H202" s="140">
        <v>4255200000</v>
      </c>
      <c r="I202" s="2">
        <v>5.4150000000000002E-5</v>
      </c>
      <c r="J202" s="2">
        <v>6.6180000000000007E-5</v>
      </c>
    </row>
    <row r="203" spans="2:10" x14ac:dyDescent="0.25">
      <c r="B203">
        <v>495</v>
      </c>
      <c r="C203" s="140">
        <v>4276800000</v>
      </c>
      <c r="D203" s="140">
        <v>-4276800000</v>
      </c>
      <c r="E203" s="140">
        <v>4276800000</v>
      </c>
      <c r="F203" s="2">
        <v>-8.0800899999999999E-29</v>
      </c>
      <c r="G203" s="143">
        <f t="shared" si="3"/>
        <v>0</v>
      </c>
      <c r="H203" s="140">
        <v>4276800000</v>
      </c>
      <c r="I203" s="2">
        <v>4.1900000000000002E-5</v>
      </c>
      <c r="J203" s="2">
        <v>4.1900000000000002E-5</v>
      </c>
    </row>
    <row r="204" spans="2:10" x14ac:dyDescent="0.25">
      <c r="B204">
        <v>497.5</v>
      </c>
      <c r="C204" s="140">
        <v>4298400000</v>
      </c>
      <c r="D204" s="140">
        <v>-4298400000</v>
      </c>
      <c r="E204" s="140">
        <v>4298400000</v>
      </c>
      <c r="F204" s="2">
        <v>-8.8903599999999995E-29</v>
      </c>
      <c r="G204" s="143">
        <f t="shared" si="3"/>
        <v>0</v>
      </c>
      <c r="H204" s="140">
        <v>4298400000</v>
      </c>
      <c r="I204" s="2">
        <v>3.5729999999999998E-5</v>
      </c>
      <c r="J204" s="2">
        <v>4.7649999999999999E-5</v>
      </c>
    </row>
    <row r="205" spans="2:10" x14ac:dyDescent="0.25">
      <c r="B205">
        <v>500</v>
      </c>
      <c r="C205" s="140">
        <v>4320000000</v>
      </c>
      <c r="D205" s="140">
        <v>-4320000000</v>
      </c>
      <c r="E205" s="140">
        <v>4320000000</v>
      </c>
      <c r="F205" s="2">
        <v>-9.7729999999999998E-29</v>
      </c>
      <c r="G205" s="143">
        <f t="shared" si="3"/>
        <v>0</v>
      </c>
      <c r="H205" s="140">
        <v>4320000000</v>
      </c>
      <c r="I205" s="2">
        <v>3.5559999999999998E-5</v>
      </c>
      <c r="J205" s="2">
        <v>2.37E-5</v>
      </c>
    </row>
    <row r="206" spans="2:10" x14ac:dyDescent="0.25">
      <c r="B206">
        <v>502.5</v>
      </c>
      <c r="C206" s="140">
        <v>4341600000</v>
      </c>
      <c r="D206" s="140">
        <v>-4341600000</v>
      </c>
      <c r="E206" s="140">
        <v>4341600000</v>
      </c>
      <c r="F206" s="2">
        <v>-1.07337E-28</v>
      </c>
      <c r="G206" s="143">
        <f t="shared" si="3"/>
        <v>0</v>
      </c>
      <c r="H206" s="140">
        <v>4341600000</v>
      </c>
      <c r="I206" s="2">
        <v>3.5379999999999997E-5</v>
      </c>
      <c r="J206" s="2">
        <v>4.7169999999999997E-5</v>
      </c>
    </row>
    <row r="207" spans="2:10" x14ac:dyDescent="0.25">
      <c r="B207">
        <v>505</v>
      </c>
      <c r="C207" s="140">
        <v>4363200000</v>
      </c>
      <c r="D207" s="140">
        <v>-4363200000</v>
      </c>
      <c r="E207" s="140">
        <v>4363200000</v>
      </c>
      <c r="F207" s="2">
        <v>-1.17787E-28</v>
      </c>
      <c r="G207" s="143">
        <f t="shared" si="3"/>
        <v>0</v>
      </c>
      <c r="H207" s="140">
        <v>4363200000</v>
      </c>
      <c r="I207" s="2">
        <v>4.6940000000000001E-5</v>
      </c>
      <c r="J207" s="2">
        <v>9.3880000000000002E-5</v>
      </c>
    </row>
    <row r="208" spans="2:10" x14ac:dyDescent="0.25">
      <c r="B208">
        <v>507.5</v>
      </c>
      <c r="C208" s="140">
        <v>4384800000</v>
      </c>
      <c r="D208" s="140">
        <v>-4384800000</v>
      </c>
      <c r="E208" s="140">
        <v>4384800000</v>
      </c>
      <c r="F208" s="2">
        <v>-1.2914500000000001E-28</v>
      </c>
      <c r="G208" s="143">
        <f t="shared" si="3"/>
        <v>0</v>
      </c>
      <c r="H208" s="140">
        <v>4384800000</v>
      </c>
      <c r="I208" s="2">
        <v>5.838E-5</v>
      </c>
      <c r="J208" s="2">
        <v>9.3410000000000002E-5</v>
      </c>
    </row>
    <row r="209" spans="2:10" x14ac:dyDescent="0.25">
      <c r="B209">
        <v>510</v>
      </c>
      <c r="C209" s="140">
        <v>4406400000</v>
      </c>
      <c r="D209" s="140">
        <v>-4406400000</v>
      </c>
      <c r="E209" s="140">
        <v>4406400000</v>
      </c>
      <c r="F209" s="2">
        <v>-1.4148199999999999E-28</v>
      </c>
      <c r="G209" s="143">
        <f t="shared" si="3"/>
        <v>0</v>
      </c>
      <c r="H209" s="140">
        <v>4406400000</v>
      </c>
      <c r="I209" s="2">
        <v>6.9720000000000003E-5</v>
      </c>
      <c r="J209" s="2">
        <v>4.6480000000000002E-5</v>
      </c>
    </row>
    <row r="210" spans="2:10" x14ac:dyDescent="0.25">
      <c r="B210">
        <v>512.5</v>
      </c>
      <c r="C210" s="140">
        <v>4428000000</v>
      </c>
      <c r="D210" s="140">
        <v>-4428000000</v>
      </c>
      <c r="E210" s="140">
        <v>4428000000</v>
      </c>
      <c r="F210" s="2">
        <v>-1.5487399999999999E-28</v>
      </c>
      <c r="G210" s="143">
        <f t="shared" si="3"/>
        <v>0</v>
      </c>
      <c r="H210" s="140">
        <v>4428000000</v>
      </c>
      <c r="I210" s="2">
        <v>8.0939999999999994E-5</v>
      </c>
      <c r="J210" s="2">
        <v>5.7809999999999997E-5</v>
      </c>
    </row>
    <row r="211" spans="2:10" x14ac:dyDescent="0.25">
      <c r="B211">
        <v>515</v>
      </c>
      <c r="C211" s="140">
        <v>4449600000</v>
      </c>
      <c r="D211" s="140">
        <v>-4449600000</v>
      </c>
      <c r="E211" s="140">
        <v>4449600000</v>
      </c>
      <c r="F211" s="2">
        <v>-1.6940299999999999E-28</v>
      </c>
      <c r="G211" s="143">
        <f t="shared" si="3"/>
        <v>0</v>
      </c>
      <c r="H211" s="140">
        <v>4449600000</v>
      </c>
      <c r="I211" s="2">
        <v>9.2050000000000001E-5</v>
      </c>
      <c r="J211" s="2">
        <v>9.2050000000000001E-5</v>
      </c>
    </row>
    <row r="212" spans="2:10" x14ac:dyDescent="0.25">
      <c r="B212">
        <v>517.5</v>
      </c>
      <c r="C212" s="140">
        <v>4471200000</v>
      </c>
      <c r="D212" s="140">
        <v>-4471200000</v>
      </c>
      <c r="E212" s="140">
        <v>4471200000</v>
      </c>
      <c r="F212" s="2">
        <v>-1.85156E-28</v>
      </c>
      <c r="G212" s="143">
        <f t="shared" si="3"/>
        <v>0</v>
      </c>
      <c r="H212" s="140">
        <v>4471200000</v>
      </c>
      <c r="I212" s="2">
        <v>1.031E-4</v>
      </c>
      <c r="J212" s="2">
        <v>6.8709999999999998E-5</v>
      </c>
    </row>
    <row r="213" spans="2:10" x14ac:dyDescent="0.25">
      <c r="B213">
        <v>520</v>
      </c>
      <c r="C213" s="140">
        <v>4492800000</v>
      </c>
      <c r="D213" s="140">
        <v>-4492800000</v>
      </c>
      <c r="E213" s="140">
        <v>4492800000</v>
      </c>
      <c r="F213" s="2">
        <v>-2.0222699999999999E-28</v>
      </c>
      <c r="G213" s="143">
        <f t="shared" si="3"/>
        <v>0</v>
      </c>
      <c r="H213" s="140">
        <v>4492800000</v>
      </c>
      <c r="I213" s="2">
        <v>1.1400000000000001E-4</v>
      </c>
      <c r="J213" s="2">
        <v>7.9770000000000004E-5</v>
      </c>
    </row>
    <row r="214" spans="2:10" x14ac:dyDescent="0.25">
      <c r="B214">
        <v>522.5</v>
      </c>
      <c r="C214" s="140">
        <v>4514400000</v>
      </c>
      <c r="D214" s="140">
        <v>-4514400000</v>
      </c>
      <c r="E214" s="140">
        <v>4514400000</v>
      </c>
      <c r="F214" s="2">
        <v>-2.20716E-28</v>
      </c>
      <c r="G214" s="143">
        <f t="shared" si="3"/>
        <v>0</v>
      </c>
      <c r="H214" s="140">
        <v>4514400000</v>
      </c>
      <c r="I214" s="2">
        <v>1.1340000000000001E-4</v>
      </c>
      <c r="J214" s="2">
        <v>1.021E-4</v>
      </c>
    </row>
    <row r="215" spans="2:10" x14ac:dyDescent="0.25">
      <c r="B215">
        <v>525</v>
      </c>
      <c r="C215" s="140">
        <v>4536000000</v>
      </c>
      <c r="D215" s="140">
        <v>-4536000000</v>
      </c>
      <c r="E215" s="140">
        <v>4536000000</v>
      </c>
      <c r="F215" s="2">
        <v>-2.4073E-28</v>
      </c>
      <c r="G215" s="143">
        <f t="shared" si="3"/>
        <v>0</v>
      </c>
      <c r="H215" s="140">
        <v>4536000000</v>
      </c>
      <c r="I215" s="2">
        <v>1.2420000000000001E-4</v>
      </c>
      <c r="J215" s="2">
        <v>1.1290000000000001E-4</v>
      </c>
    </row>
    <row r="216" spans="2:10" x14ac:dyDescent="0.25">
      <c r="B216">
        <v>527.5</v>
      </c>
      <c r="C216" s="140">
        <v>4557600000</v>
      </c>
      <c r="D216" s="140">
        <v>-4557600000</v>
      </c>
      <c r="E216" s="140">
        <v>4557600000</v>
      </c>
      <c r="F216" s="2">
        <v>-2.62384E-28</v>
      </c>
      <c r="G216" s="143">
        <f t="shared" si="3"/>
        <v>0</v>
      </c>
      <c r="H216" s="140">
        <v>4557600000</v>
      </c>
      <c r="I216" s="2">
        <v>1.236E-4</v>
      </c>
      <c r="J216" s="2">
        <v>1.1230000000000001E-4</v>
      </c>
    </row>
    <row r="217" spans="2:10" x14ac:dyDescent="0.25">
      <c r="B217">
        <v>530</v>
      </c>
      <c r="C217" s="140">
        <v>4579200000</v>
      </c>
      <c r="D217" s="140">
        <v>-4579200000</v>
      </c>
      <c r="E217" s="140">
        <v>4579200000</v>
      </c>
      <c r="F217" s="2">
        <v>-2.8580199999999999E-28</v>
      </c>
      <c r="G217" s="143">
        <f t="shared" si="3"/>
        <v>0</v>
      </c>
      <c r="H217" s="140">
        <v>4579200000</v>
      </c>
      <c r="I217" s="2">
        <v>1.2300000000000001E-4</v>
      </c>
      <c r="J217" s="2">
        <v>1.1179999999999999E-4</v>
      </c>
    </row>
    <row r="218" spans="2:10" x14ac:dyDescent="0.25">
      <c r="B218">
        <v>532.5</v>
      </c>
      <c r="C218" s="140">
        <v>4600800000</v>
      </c>
      <c r="D218" s="140">
        <v>-4600800000</v>
      </c>
      <c r="E218" s="140">
        <v>4600800000</v>
      </c>
      <c r="F218" s="2">
        <v>-3.1111399999999999E-28</v>
      </c>
      <c r="G218" s="143">
        <f t="shared" si="3"/>
        <v>0</v>
      </c>
      <c r="H218" s="140">
        <v>4600800000</v>
      </c>
      <c r="I218" s="2">
        <v>1.3349999999999999E-4</v>
      </c>
      <c r="J218" s="2">
        <v>1.1129999999999999E-4</v>
      </c>
    </row>
    <row r="219" spans="2:10" x14ac:dyDescent="0.25">
      <c r="B219">
        <v>535</v>
      </c>
      <c r="C219" s="140">
        <v>4622400000</v>
      </c>
      <c r="D219" s="140">
        <v>-4622400000</v>
      </c>
      <c r="E219" s="140">
        <v>4622400000</v>
      </c>
      <c r="F219" s="2">
        <v>-3.3846099999999999E-28</v>
      </c>
      <c r="G219" s="143">
        <f t="shared" si="3"/>
        <v>0</v>
      </c>
      <c r="H219" s="140">
        <v>4622400000</v>
      </c>
      <c r="I219" s="2">
        <v>1.44E-4</v>
      </c>
      <c r="J219" s="2">
        <v>1.551E-4</v>
      </c>
    </row>
    <row r="220" spans="2:10" x14ac:dyDescent="0.25">
      <c r="B220">
        <v>537.5</v>
      </c>
      <c r="C220" s="140">
        <v>4644000000</v>
      </c>
      <c r="D220" s="140">
        <v>-4644000000</v>
      </c>
      <c r="E220" s="140">
        <v>4644000000</v>
      </c>
      <c r="F220" s="2">
        <v>-3.6799500000000002E-28</v>
      </c>
      <c r="G220" s="143">
        <f t="shared" si="3"/>
        <v>0</v>
      </c>
      <c r="H220" s="140">
        <v>4644000000</v>
      </c>
      <c r="I220" s="2">
        <v>1.5430000000000001E-4</v>
      </c>
      <c r="J220" s="2">
        <v>1.6540000000000001E-4</v>
      </c>
    </row>
    <row r="221" spans="2:10" x14ac:dyDescent="0.25">
      <c r="B221">
        <v>540</v>
      </c>
      <c r="C221" s="140">
        <v>4665600000</v>
      </c>
      <c r="D221" s="140">
        <v>-4665600000</v>
      </c>
      <c r="E221" s="140">
        <v>4665600000</v>
      </c>
      <c r="F221" s="2">
        <v>-3.99875E-28</v>
      </c>
      <c r="G221" s="143">
        <f t="shared" si="3"/>
        <v>0</v>
      </c>
      <c r="H221" s="140">
        <v>4665600000</v>
      </c>
      <c r="I221" s="2">
        <v>1.6459999999999999E-4</v>
      </c>
      <c r="J221" s="2">
        <v>1.6459999999999999E-4</v>
      </c>
    </row>
    <row r="222" spans="2:10" x14ac:dyDescent="0.25">
      <c r="B222">
        <v>542.5</v>
      </c>
      <c r="C222" s="140">
        <v>4687200000</v>
      </c>
      <c r="D222" s="140">
        <v>-4687200000</v>
      </c>
      <c r="E222" s="140">
        <v>4687200000</v>
      </c>
      <c r="F222" s="2">
        <v>-4.3427300000000003E-28</v>
      </c>
      <c r="G222" s="143">
        <f t="shared" si="3"/>
        <v>0</v>
      </c>
      <c r="H222" s="140">
        <v>4687200000</v>
      </c>
      <c r="I222" s="2">
        <v>1.639E-4</v>
      </c>
      <c r="J222" s="2">
        <v>1.639E-4</v>
      </c>
    </row>
    <row r="223" spans="2:10" x14ac:dyDescent="0.25">
      <c r="B223">
        <v>545</v>
      </c>
      <c r="C223" s="140">
        <v>4708800000</v>
      </c>
      <c r="D223" s="140">
        <v>-4708800000</v>
      </c>
      <c r="E223" s="140">
        <v>4708800000</v>
      </c>
      <c r="F223" s="2">
        <v>-4.7137300000000003E-28</v>
      </c>
      <c r="G223" s="143">
        <f t="shared" si="3"/>
        <v>0</v>
      </c>
      <c r="H223" s="140">
        <v>4708800000</v>
      </c>
      <c r="I223" s="2">
        <v>1.6310000000000001E-4</v>
      </c>
      <c r="J223" s="2">
        <v>1.4139999999999999E-4</v>
      </c>
    </row>
    <row r="224" spans="2:10" x14ac:dyDescent="0.25">
      <c r="B224">
        <v>547.5</v>
      </c>
      <c r="C224" s="140">
        <v>4730400000</v>
      </c>
      <c r="D224" s="140">
        <v>-4730400000</v>
      </c>
      <c r="E224" s="140">
        <v>4730400000</v>
      </c>
      <c r="F224" s="2">
        <v>-5.1137200000000001E-28</v>
      </c>
      <c r="G224" s="143">
        <f t="shared" si="3"/>
        <v>0</v>
      </c>
      <c r="H224" s="140">
        <v>4730400000</v>
      </c>
      <c r="I224" s="2">
        <v>1.6239999999999999E-4</v>
      </c>
      <c r="J224" s="2">
        <v>1.7320000000000001E-4</v>
      </c>
    </row>
    <row r="225" spans="2:10" x14ac:dyDescent="0.25">
      <c r="B225">
        <v>550</v>
      </c>
      <c r="C225" s="140">
        <v>4752010000</v>
      </c>
      <c r="D225" s="140">
        <v>-4752000000</v>
      </c>
      <c r="E225" s="140">
        <v>4752010000</v>
      </c>
      <c r="F225" s="2">
        <v>-5.5448099999999998E-28</v>
      </c>
      <c r="G225" s="143">
        <f t="shared" si="3"/>
        <v>-10000</v>
      </c>
      <c r="H225" s="140">
        <v>4752000000</v>
      </c>
      <c r="I225" s="2">
        <v>1.616E-4</v>
      </c>
      <c r="J225" s="2">
        <v>2.0469999999999999E-4</v>
      </c>
    </row>
    <row r="226" spans="2:10" x14ac:dyDescent="0.25">
      <c r="B226">
        <v>552.5</v>
      </c>
      <c r="C226" s="140">
        <v>4773610000</v>
      </c>
      <c r="D226" s="140">
        <v>-4773600000</v>
      </c>
      <c r="E226" s="140">
        <v>4773610000</v>
      </c>
      <c r="F226" s="2">
        <v>-6.0092200000000004E-28</v>
      </c>
      <c r="G226" s="143">
        <f t="shared" si="3"/>
        <v>-10000</v>
      </c>
      <c r="H226" s="140">
        <v>4773600000</v>
      </c>
      <c r="I226" s="2">
        <v>1.6090000000000001E-4</v>
      </c>
      <c r="J226" s="2">
        <v>1.716E-4</v>
      </c>
    </row>
    <row r="227" spans="2:10" x14ac:dyDescent="0.25">
      <c r="B227">
        <v>555</v>
      </c>
      <c r="C227" s="140">
        <v>4795210000</v>
      </c>
      <c r="D227" s="140">
        <v>-4795200000</v>
      </c>
      <c r="E227" s="140">
        <v>4795210000</v>
      </c>
      <c r="F227" s="2">
        <v>-6.5093299999999999E-28</v>
      </c>
      <c r="G227" s="143">
        <f t="shared" si="3"/>
        <v>-10000</v>
      </c>
      <c r="H227" s="140">
        <v>4795200000</v>
      </c>
      <c r="I227" s="2">
        <v>1.6019999999999999E-4</v>
      </c>
      <c r="J227" s="2">
        <v>1.495E-4</v>
      </c>
    </row>
    <row r="228" spans="2:10" x14ac:dyDescent="0.25">
      <c r="B228">
        <v>557.5</v>
      </c>
      <c r="C228" s="140">
        <v>4816810000</v>
      </c>
      <c r="D228" s="140">
        <v>-4816800000</v>
      </c>
      <c r="E228" s="140">
        <v>4816810000</v>
      </c>
      <c r="F228" s="2">
        <v>-7.0476899999999997E-28</v>
      </c>
      <c r="G228" s="143">
        <f t="shared" si="3"/>
        <v>-10000</v>
      </c>
      <c r="H228" s="140">
        <v>4816800000</v>
      </c>
      <c r="I228" s="2">
        <v>1.594E-4</v>
      </c>
      <c r="J228" s="2">
        <v>1.594E-4</v>
      </c>
    </row>
    <row r="229" spans="2:10" x14ac:dyDescent="0.25">
      <c r="B229">
        <v>560</v>
      </c>
      <c r="C229" s="140">
        <v>4838410000</v>
      </c>
      <c r="D229" s="140">
        <v>-4838400000</v>
      </c>
      <c r="E229" s="140">
        <v>4838410000</v>
      </c>
      <c r="F229" s="2">
        <v>-7.6269999999999999E-28</v>
      </c>
      <c r="G229" s="143">
        <f t="shared" si="3"/>
        <v>-10000</v>
      </c>
      <c r="H229" s="140">
        <v>4838400000</v>
      </c>
      <c r="I229" s="2">
        <v>1.5870000000000001E-4</v>
      </c>
      <c r="J229" s="2">
        <v>1.5870000000000001E-4</v>
      </c>
    </row>
    <row r="230" spans="2:10" x14ac:dyDescent="0.25">
      <c r="B230">
        <v>562.5</v>
      </c>
      <c r="C230" s="140">
        <v>4860010000</v>
      </c>
      <c r="D230" s="140">
        <v>-4860000000</v>
      </c>
      <c r="E230" s="140">
        <v>4860010000</v>
      </c>
      <c r="F230" s="2">
        <v>-8.2501500000000009E-28</v>
      </c>
      <c r="G230" s="143">
        <f t="shared" si="3"/>
        <v>-10000</v>
      </c>
      <c r="H230" s="140">
        <v>4860000000</v>
      </c>
      <c r="I230" s="2">
        <v>1.5799999999999999E-4</v>
      </c>
      <c r="J230" s="2">
        <v>1.6860000000000001E-4</v>
      </c>
    </row>
    <row r="231" spans="2:10" x14ac:dyDescent="0.25">
      <c r="B231">
        <v>565</v>
      </c>
      <c r="C231" s="140">
        <v>4881610000</v>
      </c>
      <c r="D231" s="140">
        <v>-4881600000</v>
      </c>
      <c r="E231" s="140">
        <v>4881610000</v>
      </c>
      <c r="F231" s="2">
        <v>-8.9202300000000009E-28</v>
      </c>
      <c r="G231" s="143">
        <f t="shared" si="3"/>
        <v>-10000</v>
      </c>
      <c r="H231" s="140">
        <v>4881600000</v>
      </c>
      <c r="I231" s="2">
        <v>1.6780000000000001E-4</v>
      </c>
      <c r="J231" s="2">
        <v>1.783E-4</v>
      </c>
    </row>
    <row r="232" spans="2:10" x14ac:dyDescent="0.25">
      <c r="B232">
        <v>567.5</v>
      </c>
      <c r="C232" s="140">
        <v>4903210000</v>
      </c>
      <c r="D232" s="140">
        <v>-4903200000</v>
      </c>
      <c r="E232" s="140">
        <v>4903210000</v>
      </c>
      <c r="F232" s="2">
        <v>-9.6405000000000003E-28</v>
      </c>
      <c r="G232" s="143">
        <f t="shared" si="3"/>
        <v>-10000</v>
      </c>
      <c r="H232" s="140">
        <v>4903200000</v>
      </c>
      <c r="I232" s="2">
        <v>1.775E-4</v>
      </c>
      <c r="J232" s="2">
        <v>1.671E-4</v>
      </c>
    </row>
    <row r="233" spans="2:10" x14ac:dyDescent="0.25">
      <c r="B233">
        <v>570</v>
      </c>
      <c r="C233" s="140">
        <v>4924810000</v>
      </c>
      <c r="D233" s="140">
        <v>-4924800000</v>
      </c>
      <c r="E233" s="140">
        <v>4924810000</v>
      </c>
      <c r="F233" s="2">
        <v>-1.0414499999999999E-27</v>
      </c>
      <c r="G233" s="143">
        <f t="shared" si="3"/>
        <v>-10000</v>
      </c>
      <c r="H233" s="140">
        <v>4924800000</v>
      </c>
      <c r="I233" s="2">
        <v>1.8709999999999999E-4</v>
      </c>
      <c r="J233" s="2">
        <v>1.975E-4</v>
      </c>
    </row>
    <row r="234" spans="2:10" x14ac:dyDescent="0.25">
      <c r="B234">
        <v>572.5</v>
      </c>
      <c r="C234" s="140">
        <v>4946410000</v>
      </c>
      <c r="D234" s="140">
        <v>-4946400000</v>
      </c>
      <c r="E234" s="140">
        <v>4946410000</v>
      </c>
      <c r="F234" s="2">
        <v>-1.12458E-27</v>
      </c>
      <c r="G234" s="143">
        <f t="shared" si="3"/>
        <v>-10000</v>
      </c>
      <c r="H234" s="140">
        <v>4946400000</v>
      </c>
      <c r="I234" s="2">
        <v>1.863E-4</v>
      </c>
      <c r="J234" s="2">
        <v>1.863E-4</v>
      </c>
    </row>
    <row r="235" spans="2:10" x14ac:dyDescent="0.25">
      <c r="B235">
        <v>575</v>
      </c>
      <c r="C235" s="140">
        <v>4968010000</v>
      </c>
      <c r="D235" s="140">
        <v>-4968000000</v>
      </c>
      <c r="E235" s="140">
        <v>4968010000</v>
      </c>
      <c r="F235" s="2">
        <v>-1.2138600000000001E-27</v>
      </c>
      <c r="G235" s="143">
        <f t="shared" si="3"/>
        <v>-10000</v>
      </c>
      <c r="H235" s="140">
        <v>4968000000</v>
      </c>
      <c r="I235" s="2">
        <v>1.8550000000000001E-4</v>
      </c>
      <c r="J235" s="2">
        <v>1.649E-4</v>
      </c>
    </row>
    <row r="236" spans="2:10" x14ac:dyDescent="0.25">
      <c r="B236">
        <v>577.5</v>
      </c>
      <c r="C236" s="140">
        <v>4989610000</v>
      </c>
      <c r="D236" s="140">
        <v>-4989600000</v>
      </c>
      <c r="E236" s="140">
        <v>4989610000</v>
      </c>
      <c r="F236" s="2">
        <v>-1.30969E-27</v>
      </c>
      <c r="G236" s="143">
        <f t="shared" si="3"/>
        <v>-10000</v>
      </c>
      <c r="H236" s="140">
        <v>4989600000</v>
      </c>
      <c r="I236" s="2">
        <v>1.95E-4</v>
      </c>
      <c r="J236" s="2">
        <v>2.052E-4</v>
      </c>
    </row>
    <row r="237" spans="2:10" x14ac:dyDescent="0.25">
      <c r="B237">
        <v>580</v>
      </c>
      <c r="C237" s="140">
        <v>5011210000</v>
      </c>
      <c r="D237" s="140">
        <v>-5011200000</v>
      </c>
      <c r="E237" s="140">
        <v>5011210000</v>
      </c>
      <c r="F237" s="2">
        <v>-1.41252E-27</v>
      </c>
      <c r="G237" s="143">
        <f t="shared" si="3"/>
        <v>-10000</v>
      </c>
      <c r="H237" s="140">
        <v>5011200000</v>
      </c>
      <c r="I237" s="2">
        <v>1.941E-4</v>
      </c>
      <c r="J237" s="2">
        <v>2.2479999999999999E-4</v>
      </c>
    </row>
    <row r="238" spans="2:10" x14ac:dyDescent="0.25">
      <c r="B238">
        <v>582.5</v>
      </c>
      <c r="C238" s="140">
        <v>5032810000</v>
      </c>
      <c r="D238" s="140">
        <v>-5032800000</v>
      </c>
      <c r="E238" s="140">
        <v>5032810000</v>
      </c>
      <c r="F238" s="2">
        <v>-1.5228400000000001E-27</v>
      </c>
      <c r="G238" s="143">
        <f t="shared" si="3"/>
        <v>-10000</v>
      </c>
      <c r="H238" s="140">
        <v>5032800000</v>
      </c>
      <c r="I238" s="2">
        <v>1.9330000000000001E-4</v>
      </c>
      <c r="J238" s="2">
        <v>2.1359999999999999E-4</v>
      </c>
    </row>
    <row r="239" spans="2:10" x14ac:dyDescent="0.25">
      <c r="B239">
        <v>585</v>
      </c>
      <c r="C239" s="140">
        <v>5054410000</v>
      </c>
      <c r="D239" s="140">
        <v>-5054400000</v>
      </c>
      <c r="E239" s="140">
        <v>5054410000</v>
      </c>
      <c r="F239" s="2">
        <v>-1.6411399999999999E-27</v>
      </c>
      <c r="G239" s="143">
        <f t="shared" si="3"/>
        <v>-10000</v>
      </c>
      <c r="H239" s="140">
        <v>5054400000</v>
      </c>
      <c r="I239" s="2">
        <v>1.9249999999999999E-4</v>
      </c>
      <c r="J239" s="2">
        <v>1.9249999999999999E-4</v>
      </c>
    </row>
    <row r="240" spans="2:10" x14ac:dyDescent="0.25">
      <c r="B240">
        <v>587.5</v>
      </c>
      <c r="C240" s="140">
        <v>5076010000</v>
      </c>
      <c r="D240" s="140">
        <v>-5076000000</v>
      </c>
      <c r="E240" s="140">
        <v>5076010000</v>
      </c>
      <c r="F240" s="2">
        <v>-1.7679699999999999E-27</v>
      </c>
      <c r="G240" s="143">
        <f t="shared" si="3"/>
        <v>-10000</v>
      </c>
      <c r="H240" s="140">
        <v>5076000000</v>
      </c>
      <c r="I240" s="2">
        <v>2.017E-4</v>
      </c>
      <c r="J240" s="2">
        <v>2.32E-4</v>
      </c>
    </row>
    <row r="241" spans="2:10" x14ac:dyDescent="0.25">
      <c r="B241">
        <v>590</v>
      </c>
      <c r="C241" s="140">
        <v>5097610000</v>
      </c>
      <c r="D241" s="140">
        <v>-5097600000</v>
      </c>
      <c r="E241" s="140">
        <v>5097610000</v>
      </c>
      <c r="F241" s="2">
        <v>-1.9039000000000001E-27</v>
      </c>
      <c r="G241" s="143">
        <f t="shared" si="3"/>
        <v>-10000</v>
      </c>
      <c r="H241" s="140">
        <v>5097600000</v>
      </c>
      <c r="I241" s="2">
        <v>2.009E-4</v>
      </c>
      <c r="J241" s="2">
        <v>2.009E-4</v>
      </c>
    </row>
    <row r="242" spans="2:10" x14ac:dyDescent="0.25">
      <c r="B242">
        <v>592.5</v>
      </c>
      <c r="C242" s="140">
        <v>5119210000</v>
      </c>
      <c r="D242" s="140">
        <v>-5119200000</v>
      </c>
      <c r="E242" s="140">
        <v>5119210000</v>
      </c>
      <c r="F242" s="2">
        <v>-2.0495300000000002E-27</v>
      </c>
      <c r="G242" s="143">
        <f t="shared" si="3"/>
        <v>-10000</v>
      </c>
      <c r="H242" s="140">
        <v>5119200000</v>
      </c>
      <c r="I242" s="2">
        <v>2.0000000000000001E-4</v>
      </c>
      <c r="J242" s="2">
        <v>2.2000000000000001E-4</v>
      </c>
    </row>
    <row r="243" spans="2:10" x14ac:dyDescent="0.25">
      <c r="B243">
        <v>595</v>
      </c>
      <c r="C243" s="140">
        <v>5140810000</v>
      </c>
      <c r="D243" s="140">
        <v>-5140800000</v>
      </c>
      <c r="E243" s="140">
        <v>5140810000</v>
      </c>
      <c r="F243" s="2">
        <v>-2.2055099999999999E-27</v>
      </c>
      <c r="G243" s="143">
        <f t="shared" si="3"/>
        <v>-10000</v>
      </c>
      <c r="H243" s="140">
        <v>5140800000</v>
      </c>
      <c r="I243" s="2">
        <v>2.0919999999999999E-4</v>
      </c>
      <c r="J243" s="2">
        <v>2.1910000000000001E-4</v>
      </c>
    </row>
    <row r="244" spans="2:10" x14ac:dyDescent="0.25">
      <c r="B244">
        <v>597.5</v>
      </c>
      <c r="C244" s="140">
        <v>5162410000</v>
      </c>
      <c r="D244" s="140">
        <v>-5162400000</v>
      </c>
      <c r="E244" s="140">
        <v>5162410000</v>
      </c>
      <c r="F244" s="2">
        <v>-2.3725299999999999E-27</v>
      </c>
      <c r="G244" s="143">
        <f t="shared" si="3"/>
        <v>-10000</v>
      </c>
      <c r="H244" s="140">
        <v>5162400000</v>
      </c>
      <c r="I244" s="2">
        <v>2.1819999999999999E-4</v>
      </c>
      <c r="J244" s="2">
        <v>2.0829999999999999E-4</v>
      </c>
    </row>
    <row r="245" spans="2:10" x14ac:dyDescent="0.25">
      <c r="B245">
        <v>600</v>
      </c>
      <c r="C245" s="140">
        <v>5184010000</v>
      </c>
      <c r="D245" s="140">
        <v>-5184000000</v>
      </c>
      <c r="E245" s="140">
        <v>5184010000</v>
      </c>
      <c r="F245" s="2">
        <v>-2.5513200000000001E-27</v>
      </c>
      <c r="G245" s="143">
        <f t="shared" si="3"/>
        <v>-10000</v>
      </c>
      <c r="H245" s="140">
        <v>5184000000</v>
      </c>
      <c r="I245" s="2">
        <v>2.173E-4</v>
      </c>
      <c r="J245" s="2">
        <v>1.975E-4</v>
      </c>
    </row>
    <row r="246" spans="2:10" x14ac:dyDescent="0.25">
      <c r="B246">
        <v>602.5</v>
      </c>
      <c r="C246" s="140">
        <v>5205610000</v>
      </c>
      <c r="D246" s="140">
        <v>-5205600000</v>
      </c>
      <c r="E246" s="140">
        <v>5205610000</v>
      </c>
      <c r="F246" s="2">
        <v>-2.7426400000000002E-27</v>
      </c>
      <c r="G246" s="143">
        <f t="shared" si="3"/>
        <v>-10000</v>
      </c>
      <c r="H246" s="140">
        <v>5205600000</v>
      </c>
      <c r="I246" s="2">
        <v>2.164E-4</v>
      </c>
      <c r="J246" s="2">
        <v>2.065E-4</v>
      </c>
    </row>
    <row r="247" spans="2:10" x14ac:dyDescent="0.25">
      <c r="B247">
        <v>605</v>
      </c>
      <c r="C247" s="140">
        <v>5227210000</v>
      </c>
      <c r="D247" s="140">
        <v>-5227200000</v>
      </c>
      <c r="E247" s="140">
        <v>5227210000</v>
      </c>
      <c r="F247" s="2">
        <v>-2.9473200000000002E-27</v>
      </c>
      <c r="G247" s="143">
        <f t="shared" si="3"/>
        <v>-10000</v>
      </c>
      <c r="H247" s="140">
        <v>5227200000</v>
      </c>
      <c r="I247" s="2">
        <v>2.1550000000000001E-4</v>
      </c>
      <c r="J247" s="2">
        <v>2.4489999999999999E-4</v>
      </c>
    </row>
    <row r="248" spans="2:10" x14ac:dyDescent="0.25">
      <c r="B248">
        <v>607.5</v>
      </c>
      <c r="C248" s="140">
        <v>5248810000</v>
      </c>
      <c r="D248" s="140">
        <v>-5248800000</v>
      </c>
      <c r="E248" s="140">
        <v>5248810000</v>
      </c>
      <c r="F248" s="2">
        <v>-3.1662200000000001E-27</v>
      </c>
      <c r="G248" s="143">
        <f t="shared" si="3"/>
        <v>-10000</v>
      </c>
      <c r="H248" s="140">
        <v>5248800000</v>
      </c>
      <c r="I248" s="2">
        <v>2.2440000000000001E-4</v>
      </c>
      <c r="J248" s="2">
        <v>2.341E-4</v>
      </c>
    </row>
    <row r="249" spans="2:10" x14ac:dyDescent="0.25">
      <c r="B249">
        <v>610</v>
      </c>
      <c r="C249" s="140">
        <v>5270410000</v>
      </c>
      <c r="D249" s="140">
        <v>-5270400000</v>
      </c>
      <c r="E249" s="140">
        <v>5270410000</v>
      </c>
      <c r="F249" s="2">
        <v>-3.4003000000000001E-27</v>
      </c>
      <c r="G249" s="143">
        <f t="shared" si="3"/>
        <v>-10000</v>
      </c>
      <c r="H249" s="140">
        <v>5270400000</v>
      </c>
      <c r="I249" s="2">
        <v>2.2340000000000001E-4</v>
      </c>
      <c r="J249" s="2">
        <v>2.332E-4</v>
      </c>
    </row>
    <row r="250" spans="2:10" x14ac:dyDescent="0.25">
      <c r="B250">
        <v>612.5</v>
      </c>
      <c r="C250" s="140">
        <v>5292010000</v>
      </c>
      <c r="D250" s="140">
        <v>-5292000000</v>
      </c>
      <c r="E250" s="140">
        <v>5292010000</v>
      </c>
      <c r="F250" s="2">
        <v>-3.6505300000000002E-27</v>
      </c>
      <c r="G250" s="143">
        <f t="shared" si="3"/>
        <v>-10000</v>
      </c>
      <c r="H250" s="140">
        <v>5292000000</v>
      </c>
      <c r="I250" s="2">
        <v>2.2249999999999999E-4</v>
      </c>
      <c r="J250" s="2">
        <v>2.128E-4</v>
      </c>
    </row>
    <row r="251" spans="2:10" x14ac:dyDescent="0.25">
      <c r="B251">
        <v>615</v>
      </c>
      <c r="C251" s="140">
        <v>5313610000</v>
      </c>
      <c r="D251" s="140">
        <v>-5313600000</v>
      </c>
      <c r="E251" s="140">
        <v>5313610000</v>
      </c>
      <c r="F251" s="2">
        <v>-3.91795E-27</v>
      </c>
      <c r="G251" s="143">
        <f t="shared" si="3"/>
        <v>-10000</v>
      </c>
      <c r="H251" s="140">
        <v>5313600000</v>
      </c>
      <c r="I251" s="2">
        <v>2.3130000000000001E-4</v>
      </c>
      <c r="J251" s="2">
        <v>2.6019999999999998E-4</v>
      </c>
    </row>
    <row r="252" spans="2:10" x14ac:dyDescent="0.25">
      <c r="B252">
        <v>617.5</v>
      </c>
      <c r="C252" s="140">
        <v>5335210000</v>
      </c>
      <c r="D252" s="140">
        <v>-5335200000</v>
      </c>
      <c r="E252" s="140">
        <v>5335210000</v>
      </c>
      <c r="F252" s="2">
        <v>-4.2036700000000003E-27</v>
      </c>
      <c r="G252" s="143">
        <f t="shared" si="3"/>
        <v>-10000</v>
      </c>
      <c r="H252" s="140">
        <v>5335200000</v>
      </c>
      <c r="I252" s="2">
        <v>2.399E-4</v>
      </c>
      <c r="J252" s="2">
        <v>2.399E-4</v>
      </c>
    </row>
    <row r="253" spans="2:10" x14ac:dyDescent="0.25">
      <c r="B253">
        <v>620</v>
      </c>
      <c r="C253" s="140">
        <v>5356810000</v>
      </c>
      <c r="D253" s="140">
        <v>-5356800000</v>
      </c>
      <c r="E253" s="140">
        <v>5356810000</v>
      </c>
      <c r="F253" s="2">
        <v>-4.5088400000000001E-27</v>
      </c>
      <c r="G253" s="143">
        <f t="shared" si="3"/>
        <v>-10000</v>
      </c>
      <c r="H253" s="140">
        <v>5356800000</v>
      </c>
      <c r="I253" s="2">
        <v>2.3890000000000001E-4</v>
      </c>
      <c r="J253" s="2">
        <v>2.676E-4</v>
      </c>
    </row>
    <row r="254" spans="2:10" x14ac:dyDescent="0.25">
      <c r="B254">
        <v>622.5</v>
      </c>
      <c r="C254" s="140">
        <v>5378410000</v>
      </c>
      <c r="D254" s="140">
        <v>-5378400000</v>
      </c>
      <c r="E254" s="140">
        <v>5378410000</v>
      </c>
      <c r="F254" s="2">
        <v>-4.8347099999999998E-27</v>
      </c>
      <c r="G254" s="143">
        <f t="shared" si="3"/>
        <v>-10000</v>
      </c>
      <c r="H254" s="140">
        <v>5378400000</v>
      </c>
      <c r="I254" s="2">
        <v>2.475E-4</v>
      </c>
      <c r="J254" s="2">
        <v>2.3800000000000001E-4</v>
      </c>
    </row>
    <row r="255" spans="2:10" x14ac:dyDescent="0.25">
      <c r="B255">
        <v>625</v>
      </c>
      <c r="C255" s="140">
        <v>5400010000</v>
      </c>
      <c r="D255" s="140">
        <v>-5400000000</v>
      </c>
      <c r="E255" s="140">
        <v>5400010000</v>
      </c>
      <c r="F255" s="2">
        <v>-5.1825799999999998E-27</v>
      </c>
      <c r="G255" s="143">
        <f t="shared" si="3"/>
        <v>-10000</v>
      </c>
      <c r="H255" s="140">
        <v>5400000000</v>
      </c>
      <c r="I255" s="2">
        <v>2.4649999999999997E-4</v>
      </c>
      <c r="J255" s="2">
        <v>2.3699999999999999E-4</v>
      </c>
    </row>
    <row r="256" spans="2:10" x14ac:dyDescent="0.25">
      <c r="B256">
        <v>627.5</v>
      </c>
      <c r="C256" s="140">
        <v>5421610000</v>
      </c>
      <c r="D256" s="140">
        <v>-5421600000</v>
      </c>
      <c r="E256" s="140">
        <v>5421610000</v>
      </c>
      <c r="F256" s="2">
        <v>-5.5538299999999999E-27</v>
      </c>
      <c r="G256" s="143">
        <f t="shared" si="3"/>
        <v>-10000</v>
      </c>
      <c r="H256" s="140">
        <v>5421600000</v>
      </c>
      <c r="I256" s="2">
        <v>2.5500000000000002E-4</v>
      </c>
      <c r="J256" s="2">
        <v>2.455E-4</v>
      </c>
    </row>
    <row r="257" spans="2:10" x14ac:dyDescent="0.25">
      <c r="B257">
        <v>630</v>
      </c>
      <c r="C257" s="140">
        <v>5443210000</v>
      </c>
      <c r="D257" s="140">
        <v>-5443200000</v>
      </c>
      <c r="E257" s="140">
        <v>5443210000</v>
      </c>
      <c r="F257" s="2">
        <v>-5.94994E-27</v>
      </c>
      <c r="G257" s="143">
        <f t="shared" si="3"/>
        <v>-10000</v>
      </c>
      <c r="H257" s="140">
        <v>5443200000</v>
      </c>
      <c r="I257" s="2">
        <v>2.6340000000000001E-4</v>
      </c>
      <c r="J257" s="2">
        <v>2.4459999999999998E-4</v>
      </c>
    </row>
    <row r="258" spans="2:10" x14ac:dyDescent="0.25">
      <c r="B258">
        <v>632.5</v>
      </c>
      <c r="C258" s="140">
        <v>5464810000</v>
      </c>
      <c r="D258" s="140">
        <v>-5464800000</v>
      </c>
      <c r="E258" s="140">
        <v>5464810000</v>
      </c>
      <c r="F258" s="2">
        <v>-6.3724499999999998E-27</v>
      </c>
      <c r="G258" s="143">
        <f t="shared" si="3"/>
        <v>-10000</v>
      </c>
      <c r="H258" s="140">
        <v>5464800000</v>
      </c>
      <c r="I258" s="2">
        <v>2.6229999999999998E-4</v>
      </c>
      <c r="J258" s="2">
        <v>2.7169999999999999E-4</v>
      </c>
    </row>
    <row r="259" spans="2:10" x14ac:dyDescent="0.25">
      <c r="B259">
        <v>635</v>
      </c>
      <c r="C259" s="140">
        <v>5486410000</v>
      </c>
      <c r="D259" s="140">
        <v>-5486400000</v>
      </c>
      <c r="E259" s="140">
        <v>5486410000</v>
      </c>
      <c r="F259" s="2">
        <v>-6.8230100000000002E-27</v>
      </c>
      <c r="G259" s="143">
        <f t="shared" si="3"/>
        <v>-10000</v>
      </c>
      <c r="H259" s="140">
        <v>5486400000</v>
      </c>
      <c r="I259" s="2">
        <v>2.7060000000000002E-4</v>
      </c>
      <c r="J259" s="2">
        <v>2.52E-4</v>
      </c>
    </row>
    <row r="260" spans="2:10" x14ac:dyDescent="0.25">
      <c r="B260">
        <v>637.5</v>
      </c>
      <c r="C260" s="140">
        <v>5508010000</v>
      </c>
      <c r="D260" s="140">
        <v>-5508000000</v>
      </c>
      <c r="E260" s="140">
        <v>5508010000</v>
      </c>
      <c r="F260" s="2">
        <v>-7.3033399999999999E-27</v>
      </c>
      <c r="G260" s="143">
        <f t="shared" si="3"/>
        <v>-10000</v>
      </c>
      <c r="H260" s="140">
        <v>5508000000</v>
      </c>
      <c r="I260" s="2">
        <v>2.789E-4</v>
      </c>
      <c r="J260" s="2">
        <v>2.8820000000000001E-4</v>
      </c>
    </row>
    <row r="261" spans="2:10" x14ac:dyDescent="0.25">
      <c r="B261">
        <v>640</v>
      </c>
      <c r="C261" s="140">
        <v>5529610000</v>
      </c>
      <c r="D261" s="140">
        <v>-5529600000</v>
      </c>
      <c r="E261" s="140">
        <v>5529610000</v>
      </c>
      <c r="F261" s="2">
        <v>-7.8153000000000002E-27</v>
      </c>
      <c r="G261" s="143">
        <f t="shared" si="3"/>
        <v>-10000</v>
      </c>
      <c r="H261" s="140">
        <v>5529600000</v>
      </c>
      <c r="I261" s="2">
        <v>2.8699999999999998E-4</v>
      </c>
      <c r="J261" s="2">
        <v>2.7779999999999998E-4</v>
      </c>
    </row>
    <row r="262" spans="2:10" x14ac:dyDescent="0.25">
      <c r="B262">
        <v>642.5</v>
      </c>
      <c r="C262" s="140">
        <v>5551210000</v>
      </c>
      <c r="D262" s="140">
        <v>-5551200000</v>
      </c>
      <c r="E262" s="140">
        <v>5551210000</v>
      </c>
      <c r="F262" s="2">
        <v>-8.3608099999999999E-27</v>
      </c>
      <c r="G262" s="143">
        <f t="shared" si="3"/>
        <v>-10000</v>
      </c>
      <c r="H262" s="140">
        <v>5551200000</v>
      </c>
      <c r="I262" s="2">
        <v>2.8590000000000001E-4</v>
      </c>
      <c r="J262" s="2">
        <v>2.8590000000000001E-4</v>
      </c>
    </row>
    <row r="263" spans="2:10" x14ac:dyDescent="0.25">
      <c r="B263">
        <v>645</v>
      </c>
      <c r="C263" s="140">
        <v>5572810000</v>
      </c>
      <c r="D263" s="140">
        <v>-5572800000</v>
      </c>
      <c r="E263" s="140">
        <v>5572810000</v>
      </c>
      <c r="F263" s="2">
        <v>-8.9419400000000003E-27</v>
      </c>
      <c r="G263" s="143">
        <f t="shared" ref="G263:G326" si="4">H263-E263</f>
        <v>-10000</v>
      </c>
      <c r="H263" s="140">
        <v>5572800000</v>
      </c>
      <c r="I263" s="2">
        <v>2.8479999999999998E-4</v>
      </c>
      <c r="J263" s="2">
        <v>3.2160000000000001E-4</v>
      </c>
    </row>
    <row r="264" spans="2:10" x14ac:dyDescent="0.25">
      <c r="B264">
        <v>647.5</v>
      </c>
      <c r="C264" s="140">
        <v>5594420000</v>
      </c>
      <c r="D264" s="140">
        <v>-5594400000</v>
      </c>
      <c r="E264" s="140">
        <v>5594420000</v>
      </c>
      <c r="F264" s="2">
        <v>-9.5608399999999999E-27</v>
      </c>
      <c r="G264" s="143">
        <f t="shared" si="4"/>
        <v>-20000</v>
      </c>
      <c r="H264" s="140">
        <v>5594400000</v>
      </c>
      <c r="I264" s="2">
        <v>2.8370000000000001E-4</v>
      </c>
      <c r="J264" s="2">
        <v>2.654E-4</v>
      </c>
    </row>
    <row r="265" spans="2:10" x14ac:dyDescent="0.25">
      <c r="B265">
        <v>650</v>
      </c>
      <c r="C265" s="140">
        <v>5616020000</v>
      </c>
      <c r="D265" s="140">
        <v>-5616000000</v>
      </c>
      <c r="E265" s="140">
        <v>5616020000</v>
      </c>
      <c r="F265" s="2">
        <v>-1.02198E-26</v>
      </c>
      <c r="G265" s="143">
        <f t="shared" si="4"/>
        <v>-20000</v>
      </c>
      <c r="H265" s="140">
        <v>5616000000</v>
      </c>
      <c r="I265" s="2">
        <v>2.9169999999999999E-4</v>
      </c>
      <c r="J265" s="2">
        <v>3.009E-4</v>
      </c>
    </row>
    <row r="266" spans="2:10" x14ac:dyDescent="0.25">
      <c r="B266">
        <v>652.5</v>
      </c>
      <c r="C266" s="140">
        <v>5637620000</v>
      </c>
      <c r="D266" s="140">
        <v>-5637600000</v>
      </c>
      <c r="E266" s="140">
        <v>5637620000</v>
      </c>
      <c r="F266" s="2">
        <v>-1.0921299999999999E-26</v>
      </c>
      <c r="G266" s="143">
        <f t="shared" si="4"/>
        <v>-20000</v>
      </c>
      <c r="H266" s="140">
        <v>5637600000</v>
      </c>
      <c r="I266" s="2">
        <v>2.9060000000000002E-4</v>
      </c>
      <c r="J266" s="2">
        <v>2.9060000000000002E-4</v>
      </c>
    </row>
    <row r="267" spans="2:10" x14ac:dyDescent="0.25">
      <c r="B267">
        <v>655</v>
      </c>
      <c r="C267" s="140">
        <v>5659220000</v>
      </c>
      <c r="D267" s="140">
        <v>-5659200000</v>
      </c>
      <c r="E267" s="140">
        <v>5659220000</v>
      </c>
      <c r="F267" s="2">
        <v>-1.1667800000000001E-26</v>
      </c>
      <c r="G267" s="143">
        <f t="shared" si="4"/>
        <v>-20000</v>
      </c>
      <c r="H267" s="140">
        <v>5659200000</v>
      </c>
      <c r="I267" s="2">
        <v>2.8949999999999999E-4</v>
      </c>
      <c r="J267" s="2">
        <v>2.8049999999999999E-4</v>
      </c>
    </row>
    <row r="268" spans="2:10" x14ac:dyDescent="0.25">
      <c r="B268">
        <v>657.5</v>
      </c>
      <c r="C268" s="140">
        <v>5680820000</v>
      </c>
      <c r="D268" s="140">
        <v>-5680800000</v>
      </c>
      <c r="E268" s="140">
        <v>5680820000</v>
      </c>
      <c r="F268" s="2">
        <v>-1.24621E-26</v>
      </c>
      <c r="G268" s="143">
        <f t="shared" si="4"/>
        <v>-20000</v>
      </c>
      <c r="H268" s="140">
        <v>5680800000</v>
      </c>
      <c r="I268" s="2">
        <v>2.8840000000000002E-4</v>
      </c>
      <c r="J268" s="2">
        <v>3.0640000000000002E-4</v>
      </c>
    </row>
    <row r="269" spans="2:10" x14ac:dyDescent="0.25">
      <c r="B269">
        <v>660</v>
      </c>
      <c r="C269" s="140">
        <v>5702420000</v>
      </c>
      <c r="D269" s="140">
        <v>-5702400000</v>
      </c>
      <c r="E269" s="140">
        <v>5702420000</v>
      </c>
      <c r="F269" s="2">
        <v>-1.3306999999999999E-26</v>
      </c>
      <c r="G269" s="143">
        <f t="shared" si="4"/>
        <v>-20000</v>
      </c>
      <c r="H269" s="140">
        <v>5702400000</v>
      </c>
      <c r="I269" s="2">
        <v>2.8729999999999999E-4</v>
      </c>
      <c r="J269" s="2">
        <v>2.9629999999999999E-4</v>
      </c>
    </row>
    <row r="270" spans="2:10" x14ac:dyDescent="0.25">
      <c r="B270">
        <v>662.5</v>
      </c>
      <c r="C270" s="140">
        <v>5724020000</v>
      </c>
      <c r="D270" s="140">
        <v>-5724000000</v>
      </c>
      <c r="E270" s="140">
        <v>5724020000</v>
      </c>
      <c r="F270" s="2">
        <v>-1.4205500000000001E-26</v>
      </c>
      <c r="G270" s="143">
        <f t="shared" si="4"/>
        <v>-20000</v>
      </c>
      <c r="H270" s="140">
        <v>5724000000</v>
      </c>
      <c r="I270" s="2">
        <v>2.8620000000000002E-4</v>
      </c>
      <c r="J270" s="2">
        <v>2.9520000000000002E-4</v>
      </c>
    </row>
    <row r="271" spans="2:10" x14ac:dyDescent="0.25">
      <c r="B271">
        <v>665</v>
      </c>
      <c r="C271" s="140">
        <v>5745620000</v>
      </c>
      <c r="D271" s="140">
        <v>-5745600000</v>
      </c>
      <c r="E271" s="140">
        <v>5745620000</v>
      </c>
      <c r="F271" s="2">
        <v>-1.5160900000000001E-26</v>
      </c>
      <c r="G271" s="143">
        <f t="shared" si="4"/>
        <v>-20000</v>
      </c>
      <c r="H271" s="140">
        <v>5745600000</v>
      </c>
      <c r="I271" s="2">
        <v>2.8519999999999999E-4</v>
      </c>
      <c r="J271" s="2">
        <v>3.1189999999999999E-4</v>
      </c>
    </row>
    <row r="272" spans="2:10" x14ac:dyDescent="0.25">
      <c r="B272">
        <v>667.5</v>
      </c>
      <c r="C272" s="140">
        <v>5767220000</v>
      </c>
      <c r="D272" s="140">
        <v>-5767200000</v>
      </c>
      <c r="E272" s="140">
        <v>5767220000</v>
      </c>
      <c r="F272" s="2">
        <v>-1.61763E-26</v>
      </c>
      <c r="G272" s="143">
        <f t="shared" si="4"/>
        <v>-20000</v>
      </c>
      <c r="H272" s="140">
        <v>5767200000</v>
      </c>
      <c r="I272" s="2">
        <v>2.8410000000000002E-4</v>
      </c>
      <c r="J272" s="2">
        <v>3.3740000000000002E-4</v>
      </c>
    </row>
    <row r="273" spans="2:10" x14ac:dyDescent="0.25">
      <c r="B273">
        <v>670</v>
      </c>
      <c r="C273" s="140">
        <v>5788820000</v>
      </c>
      <c r="D273" s="140">
        <v>-5788800000</v>
      </c>
      <c r="E273" s="140">
        <v>5788820000</v>
      </c>
      <c r="F273" s="2">
        <v>-1.7255500000000001E-26</v>
      </c>
      <c r="G273" s="143">
        <f t="shared" si="4"/>
        <v>-20000</v>
      </c>
      <c r="H273" s="140">
        <v>5788800000</v>
      </c>
      <c r="I273" s="2">
        <v>2.9189999999999999E-4</v>
      </c>
      <c r="J273" s="2">
        <v>3.2729999999999999E-4</v>
      </c>
    </row>
    <row r="274" spans="2:10" x14ac:dyDescent="0.25">
      <c r="B274">
        <v>672.5</v>
      </c>
      <c r="C274" s="140">
        <v>5810420000</v>
      </c>
      <c r="D274" s="140">
        <v>-5810400000</v>
      </c>
      <c r="E274" s="140">
        <v>5810420000</v>
      </c>
      <c r="F274" s="2">
        <v>-1.84021E-26</v>
      </c>
      <c r="G274" s="143">
        <f t="shared" si="4"/>
        <v>-20000</v>
      </c>
      <c r="H274" s="140">
        <v>5810400000</v>
      </c>
      <c r="I274" s="2">
        <v>2.9960000000000002E-4</v>
      </c>
      <c r="J274" s="2">
        <v>3.4370000000000001E-4</v>
      </c>
    </row>
    <row r="275" spans="2:10" x14ac:dyDescent="0.25">
      <c r="B275">
        <v>675</v>
      </c>
      <c r="C275" s="140">
        <v>5832020000</v>
      </c>
      <c r="D275" s="140">
        <v>-5832000000</v>
      </c>
      <c r="E275" s="140">
        <v>5832020000</v>
      </c>
      <c r="F275" s="2">
        <v>-1.962E-26</v>
      </c>
      <c r="G275" s="143">
        <f t="shared" si="4"/>
        <v>-20000</v>
      </c>
      <c r="H275" s="140">
        <v>5832000000</v>
      </c>
      <c r="I275" s="2">
        <v>3.0729999999999999E-4</v>
      </c>
      <c r="J275" s="2">
        <v>3.5990000000000002E-4</v>
      </c>
    </row>
    <row r="276" spans="2:10" x14ac:dyDescent="0.25">
      <c r="B276">
        <v>677.5</v>
      </c>
      <c r="C276" s="140">
        <v>5853620000</v>
      </c>
      <c r="D276" s="140">
        <v>-5853600000</v>
      </c>
      <c r="E276" s="140">
        <v>5853620000</v>
      </c>
      <c r="F276" s="2">
        <v>-2.09134E-26</v>
      </c>
      <c r="G276" s="143">
        <f t="shared" si="4"/>
        <v>-20000</v>
      </c>
      <c r="H276" s="140">
        <v>5853600000</v>
      </c>
      <c r="I276" s="2">
        <v>3.1490000000000001E-4</v>
      </c>
      <c r="J276" s="2">
        <v>3.4989999999999999E-4</v>
      </c>
    </row>
    <row r="277" spans="2:10" x14ac:dyDescent="0.25">
      <c r="B277">
        <v>680</v>
      </c>
      <c r="C277" s="140">
        <v>5875220000</v>
      </c>
      <c r="D277" s="140">
        <v>-5875200000</v>
      </c>
      <c r="E277" s="140">
        <v>5875220000</v>
      </c>
      <c r="F277" s="2">
        <v>-2.22868E-26</v>
      </c>
      <c r="G277" s="143">
        <f t="shared" si="4"/>
        <v>-20000</v>
      </c>
      <c r="H277" s="140">
        <v>5875200000</v>
      </c>
      <c r="I277" s="2">
        <v>3.2239999999999998E-4</v>
      </c>
      <c r="J277" s="2">
        <v>3.834E-4</v>
      </c>
    </row>
    <row r="278" spans="2:10" x14ac:dyDescent="0.25">
      <c r="B278">
        <v>682.5</v>
      </c>
      <c r="C278" s="140">
        <v>5896820000</v>
      </c>
      <c r="D278" s="140">
        <v>-5896800000</v>
      </c>
      <c r="E278" s="140">
        <v>5896820000</v>
      </c>
      <c r="F278" s="2">
        <v>-2.3744599999999999E-26</v>
      </c>
      <c r="G278" s="143">
        <f t="shared" si="4"/>
        <v>-20000</v>
      </c>
      <c r="H278" s="140">
        <v>5896800000</v>
      </c>
      <c r="I278" s="2">
        <v>3.299E-4</v>
      </c>
      <c r="J278" s="2">
        <v>3.9070000000000001E-4</v>
      </c>
    </row>
    <row r="279" spans="2:10" x14ac:dyDescent="0.25">
      <c r="B279">
        <v>685</v>
      </c>
      <c r="C279" s="140">
        <v>5918420000</v>
      </c>
      <c r="D279" s="140">
        <v>-5918400000</v>
      </c>
      <c r="E279" s="140">
        <v>5918420000</v>
      </c>
      <c r="F279" s="2">
        <v>-2.5291700000000001E-26</v>
      </c>
      <c r="G279" s="143">
        <f t="shared" si="4"/>
        <v>-20000</v>
      </c>
      <c r="H279" s="140">
        <v>5918400000</v>
      </c>
      <c r="I279" s="2">
        <v>3.3740000000000002E-4</v>
      </c>
      <c r="J279" s="2">
        <v>3.8929999999999998E-4</v>
      </c>
    </row>
    <row r="280" spans="2:10" x14ac:dyDescent="0.25">
      <c r="B280">
        <v>687.5</v>
      </c>
      <c r="C280" s="140">
        <v>5940020000</v>
      </c>
      <c r="D280" s="140">
        <v>-5940000000</v>
      </c>
      <c r="E280" s="140">
        <v>5940020000</v>
      </c>
      <c r="F280" s="2">
        <v>-2.6933300000000003E-26</v>
      </c>
      <c r="G280" s="143">
        <f t="shared" si="4"/>
        <v>-20000</v>
      </c>
      <c r="H280" s="140">
        <v>5940000000</v>
      </c>
      <c r="I280" s="2">
        <v>3.4479999999999998E-4</v>
      </c>
      <c r="J280" s="2">
        <v>3.7060000000000001E-4</v>
      </c>
    </row>
    <row r="281" spans="2:10" x14ac:dyDescent="0.25">
      <c r="B281">
        <v>690</v>
      </c>
      <c r="C281" s="140">
        <v>5961620000</v>
      </c>
      <c r="D281" s="140">
        <v>-5961600000</v>
      </c>
      <c r="E281" s="140">
        <v>5961620000</v>
      </c>
      <c r="F281" s="2">
        <v>-2.8674699999999999E-26</v>
      </c>
      <c r="G281" s="143">
        <f t="shared" si="4"/>
        <v>-20000</v>
      </c>
      <c r="H281" s="140">
        <v>5961600000</v>
      </c>
      <c r="I281" s="2">
        <v>3.5209999999999999E-4</v>
      </c>
      <c r="J281" s="2">
        <v>3.2640000000000002E-4</v>
      </c>
    </row>
    <row r="282" spans="2:10" x14ac:dyDescent="0.25">
      <c r="B282">
        <v>692.5</v>
      </c>
      <c r="C282" s="140">
        <v>5983220000</v>
      </c>
      <c r="D282" s="140">
        <v>-5983200000</v>
      </c>
      <c r="E282" s="140">
        <v>5983220000</v>
      </c>
      <c r="F282" s="2">
        <v>-3.0521699999999997E-26</v>
      </c>
      <c r="G282" s="143">
        <f t="shared" si="4"/>
        <v>-20000</v>
      </c>
      <c r="H282" s="140">
        <v>5983200000</v>
      </c>
      <c r="I282" s="2">
        <v>3.5940000000000001E-4</v>
      </c>
      <c r="J282" s="2">
        <v>3.3369999999999998E-4</v>
      </c>
    </row>
    <row r="283" spans="2:10" x14ac:dyDescent="0.25">
      <c r="B283">
        <v>695</v>
      </c>
      <c r="C283" s="140">
        <v>6004820000</v>
      </c>
      <c r="D283" s="140">
        <v>-6004800000</v>
      </c>
      <c r="E283" s="140">
        <v>6004820000</v>
      </c>
      <c r="F283" s="2">
        <v>-3.24801E-26</v>
      </c>
      <c r="G283" s="143">
        <f t="shared" si="4"/>
        <v>-20000</v>
      </c>
      <c r="H283" s="140">
        <v>6004800000</v>
      </c>
      <c r="I283" s="2">
        <v>3.6660000000000002E-4</v>
      </c>
      <c r="J283" s="2">
        <v>3.411E-4</v>
      </c>
    </row>
    <row r="284" spans="2:10" x14ac:dyDescent="0.25">
      <c r="B284">
        <v>697.5</v>
      </c>
      <c r="C284" s="140">
        <v>6026420000</v>
      </c>
      <c r="D284" s="140">
        <v>-6026400000</v>
      </c>
      <c r="E284" s="140">
        <v>6026420000</v>
      </c>
      <c r="F284" s="2">
        <v>-3.4556400000000002E-26</v>
      </c>
      <c r="G284" s="143">
        <f t="shared" si="4"/>
        <v>-20000</v>
      </c>
      <c r="H284" s="140">
        <v>6026400000</v>
      </c>
      <c r="I284" s="2">
        <v>3.7379999999999998E-4</v>
      </c>
      <c r="J284" s="2">
        <v>3.4830000000000001E-4</v>
      </c>
    </row>
    <row r="285" spans="2:10" x14ac:dyDescent="0.25">
      <c r="B285">
        <v>700</v>
      </c>
      <c r="C285" s="140">
        <v>6048020000</v>
      </c>
      <c r="D285" s="140">
        <v>-6048000000</v>
      </c>
      <c r="E285" s="140">
        <v>6048020000</v>
      </c>
      <c r="F285" s="2">
        <v>-3.6757099999999999E-26</v>
      </c>
      <c r="G285" s="143">
        <f t="shared" si="4"/>
        <v>-20000</v>
      </c>
      <c r="H285" s="140">
        <v>6048000000</v>
      </c>
      <c r="I285" s="2">
        <v>3.725E-4</v>
      </c>
      <c r="J285" s="2">
        <v>3.3859999999999999E-4</v>
      </c>
    </row>
    <row r="286" spans="2:10" x14ac:dyDescent="0.25">
      <c r="B286">
        <v>702.5</v>
      </c>
      <c r="C286" s="140">
        <v>6069620000</v>
      </c>
      <c r="D286" s="140">
        <v>-6069600000</v>
      </c>
      <c r="E286" s="140">
        <v>6069620000</v>
      </c>
      <c r="F286" s="2">
        <v>-3.90891E-26</v>
      </c>
      <c r="G286" s="143">
        <f t="shared" si="4"/>
        <v>-20000</v>
      </c>
      <c r="H286" s="140">
        <v>6069600000</v>
      </c>
      <c r="I286" s="2">
        <v>3.7960000000000001E-4</v>
      </c>
      <c r="J286" s="2">
        <v>3.7960000000000001E-4</v>
      </c>
    </row>
    <row r="287" spans="2:10" x14ac:dyDescent="0.25">
      <c r="B287">
        <v>705</v>
      </c>
      <c r="C287" s="140">
        <v>6091220000</v>
      </c>
      <c r="D287" s="140">
        <v>-6091200000</v>
      </c>
      <c r="E287" s="140">
        <v>6091220000</v>
      </c>
      <c r="F287" s="2">
        <v>-4.1559899999999998E-26</v>
      </c>
      <c r="G287" s="143">
        <f t="shared" si="4"/>
        <v>-20000</v>
      </c>
      <c r="H287" s="140">
        <v>6091200000</v>
      </c>
      <c r="I287" s="2">
        <v>3.8670000000000002E-4</v>
      </c>
      <c r="J287" s="2">
        <v>3.7819999999999998E-4</v>
      </c>
    </row>
    <row r="288" spans="2:10" x14ac:dyDescent="0.25">
      <c r="B288">
        <v>707.5</v>
      </c>
      <c r="C288" s="140">
        <v>6112820000</v>
      </c>
      <c r="D288" s="140">
        <v>-6112800000</v>
      </c>
      <c r="E288" s="140">
        <v>6112820000</v>
      </c>
      <c r="F288" s="2">
        <v>-4.4177099999999999E-26</v>
      </c>
      <c r="G288" s="143">
        <f t="shared" si="4"/>
        <v>-20000</v>
      </c>
      <c r="H288" s="140">
        <v>6112800000</v>
      </c>
      <c r="I288" s="2">
        <v>3.9369999999999997E-4</v>
      </c>
      <c r="J288" s="2">
        <v>3.8529999999999999E-4</v>
      </c>
    </row>
    <row r="289" spans="2:10" x14ac:dyDescent="0.25">
      <c r="B289">
        <v>710</v>
      </c>
      <c r="C289" s="140">
        <v>6134420000</v>
      </c>
      <c r="D289" s="140">
        <v>-6134400000</v>
      </c>
      <c r="E289" s="140">
        <v>6134420000</v>
      </c>
      <c r="F289" s="2">
        <v>-4.69488E-26</v>
      </c>
      <c r="G289" s="143">
        <f t="shared" si="4"/>
        <v>-20000</v>
      </c>
      <c r="H289" s="140">
        <v>6134400000</v>
      </c>
      <c r="I289" s="2">
        <v>3.9229999999999999E-4</v>
      </c>
      <c r="J289" s="2">
        <v>3.7560000000000002E-4</v>
      </c>
    </row>
    <row r="290" spans="2:10" x14ac:dyDescent="0.25">
      <c r="B290">
        <v>712.5</v>
      </c>
      <c r="C290" s="140">
        <v>6156020000</v>
      </c>
      <c r="D290" s="140">
        <v>-6156000000</v>
      </c>
      <c r="E290" s="140">
        <v>6156020000</v>
      </c>
      <c r="F290" s="2">
        <v>-4.9883600000000001E-26</v>
      </c>
      <c r="G290" s="143">
        <f t="shared" si="4"/>
        <v>-20000</v>
      </c>
      <c r="H290" s="140">
        <v>6156000000</v>
      </c>
      <c r="I290" s="2">
        <v>3.9090000000000001E-4</v>
      </c>
      <c r="J290" s="2">
        <v>3.6600000000000001E-4</v>
      </c>
    </row>
    <row r="291" spans="2:10" x14ac:dyDescent="0.25">
      <c r="B291">
        <v>715</v>
      </c>
      <c r="C291" s="140">
        <v>6177620000</v>
      </c>
      <c r="D291" s="140">
        <v>-6177600000</v>
      </c>
      <c r="E291" s="140">
        <v>6177620000</v>
      </c>
      <c r="F291" s="2">
        <v>-5.2990399999999998E-26</v>
      </c>
      <c r="G291" s="143">
        <f t="shared" si="4"/>
        <v>-20000</v>
      </c>
      <c r="H291" s="140">
        <v>6177600000</v>
      </c>
      <c r="I291" s="2">
        <v>3.9780000000000002E-4</v>
      </c>
      <c r="J291" s="2">
        <v>3.9780000000000002E-4</v>
      </c>
    </row>
    <row r="292" spans="2:10" x14ac:dyDescent="0.25">
      <c r="B292">
        <v>717.5</v>
      </c>
      <c r="C292" s="140">
        <v>6199220000</v>
      </c>
      <c r="D292" s="140">
        <v>-6199200000</v>
      </c>
      <c r="E292" s="140">
        <v>6199220000</v>
      </c>
      <c r="F292" s="2">
        <v>-5.6278800000000005E-26</v>
      </c>
      <c r="G292" s="143">
        <f t="shared" si="4"/>
        <v>-20000</v>
      </c>
      <c r="H292" s="140">
        <v>6199200000</v>
      </c>
      <c r="I292" s="2">
        <v>3.9639999999999999E-4</v>
      </c>
      <c r="J292" s="2">
        <v>3.882E-4</v>
      </c>
    </row>
    <row r="293" spans="2:10" x14ac:dyDescent="0.25">
      <c r="B293">
        <v>720</v>
      </c>
      <c r="C293" s="140">
        <v>6220820000</v>
      </c>
      <c r="D293" s="140">
        <v>-6220800000</v>
      </c>
      <c r="E293" s="140">
        <v>6220820000</v>
      </c>
      <c r="F293" s="2">
        <v>-5.9758500000000003E-26</v>
      </c>
      <c r="G293" s="143">
        <f t="shared" si="4"/>
        <v>-20000</v>
      </c>
      <c r="H293" s="140">
        <v>6220800000</v>
      </c>
      <c r="I293" s="2">
        <v>3.9510000000000001E-4</v>
      </c>
      <c r="J293" s="2">
        <v>4.0329999999999999E-4</v>
      </c>
    </row>
    <row r="294" spans="2:10" x14ac:dyDescent="0.25">
      <c r="B294">
        <v>722.5</v>
      </c>
      <c r="C294" s="140">
        <v>6242420000</v>
      </c>
      <c r="D294" s="140">
        <v>-6242400000</v>
      </c>
      <c r="E294" s="140">
        <v>6242420000</v>
      </c>
      <c r="F294" s="2">
        <v>-6.3439999999999999E-26</v>
      </c>
      <c r="G294" s="143">
        <f t="shared" si="4"/>
        <v>-20000</v>
      </c>
      <c r="H294" s="140">
        <v>6242400000</v>
      </c>
      <c r="I294" s="2">
        <v>4.0190000000000001E-4</v>
      </c>
      <c r="J294" s="2">
        <v>4.0190000000000001E-4</v>
      </c>
    </row>
    <row r="295" spans="2:10" x14ac:dyDescent="0.25">
      <c r="B295">
        <v>725</v>
      </c>
      <c r="C295" s="140">
        <v>6264020000</v>
      </c>
      <c r="D295" s="140">
        <v>-6264000000</v>
      </c>
      <c r="E295" s="140">
        <v>6264020000</v>
      </c>
      <c r="F295" s="2">
        <v>-6.73343E-26</v>
      </c>
      <c r="G295" s="143">
        <f t="shared" si="4"/>
        <v>-20000</v>
      </c>
      <c r="H295" s="140">
        <v>6264000000</v>
      </c>
      <c r="I295" s="2">
        <v>4.0049999999999998E-4</v>
      </c>
      <c r="J295" s="2">
        <v>4.0870000000000001E-4</v>
      </c>
    </row>
    <row r="296" spans="2:10" x14ac:dyDescent="0.25">
      <c r="B296">
        <v>727.5</v>
      </c>
      <c r="C296" s="140">
        <v>6285620000</v>
      </c>
      <c r="D296" s="140">
        <v>-6285600000</v>
      </c>
      <c r="E296" s="140">
        <v>6285620000</v>
      </c>
      <c r="F296" s="2">
        <v>-7.1452800000000005E-26</v>
      </c>
      <c r="G296" s="143">
        <f t="shared" si="4"/>
        <v>-20000</v>
      </c>
      <c r="H296" s="140">
        <v>6285600000</v>
      </c>
      <c r="I296" s="2">
        <v>3.991E-4</v>
      </c>
      <c r="J296" s="2">
        <v>4.236E-4</v>
      </c>
    </row>
    <row r="297" spans="2:10" x14ac:dyDescent="0.25">
      <c r="B297">
        <v>730</v>
      </c>
      <c r="C297" s="140">
        <v>6307220000</v>
      </c>
      <c r="D297" s="140">
        <v>-6307200000</v>
      </c>
      <c r="E297" s="140">
        <v>6307220000</v>
      </c>
      <c r="F297" s="2">
        <v>-7.5807599999999999E-26</v>
      </c>
      <c r="G297" s="143">
        <f t="shared" si="4"/>
        <v>-20000</v>
      </c>
      <c r="H297" s="140">
        <v>6307200000</v>
      </c>
      <c r="I297" s="2">
        <v>3.9780000000000002E-4</v>
      </c>
      <c r="J297" s="2">
        <v>3.9780000000000002E-4</v>
      </c>
    </row>
    <row r="298" spans="2:10" x14ac:dyDescent="0.25">
      <c r="B298">
        <v>732.5</v>
      </c>
      <c r="C298" s="140">
        <v>6328820000</v>
      </c>
      <c r="D298" s="140">
        <v>-6328800000</v>
      </c>
      <c r="E298" s="140">
        <v>6328820000</v>
      </c>
      <c r="F298" s="2">
        <v>-8.0411499999999999E-26</v>
      </c>
      <c r="G298" s="143">
        <f t="shared" si="4"/>
        <v>-20000</v>
      </c>
      <c r="H298" s="140">
        <v>6328800000</v>
      </c>
      <c r="I298" s="2">
        <v>4.0450000000000002E-4</v>
      </c>
      <c r="J298" s="2">
        <v>3.9639999999999999E-4</v>
      </c>
    </row>
    <row r="299" spans="2:10" x14ac:dyDescent="0.25">
      <c r="B299">
        <v>735</v>
      </c>
      <c r="C299" s="140">
        <v>6350420000</v>
      </c>
      <c r="D299" s="140">
        <v>-6350400000</v>
      </c>
      <c r="E299" s="140">
        <v>6350420000</v>
      </c>
      <c r="F299" s="2">
        <v>-8.5277700000000002E-26</v>
      </c>
      <c r="G299" s="143">
        <f t="shared" si="4"/>
        <v>-20000</v>
      </c>
      <c r="H299" s="140">
        <v>6350400000</v>
      </c>
      <c r="I299" s="2">
        <v>4.0309999999999999E-4</v>
      </c>
      <c r="J299" s="2">
        <v>3.7889999999999999E-4</v>
      </c>
    </row>
    <row r="300" spans="2:10" x14ac:dyDescent="0.25">
      <c r="B300">
        <v>737.5</v>
      </c>
      <c r="C300" s="140">
        <v>6372020000</v>
      </c>
      <c r="D300" s="140">
        <v>-6372000000</v>
      </c>
      <c r="E300" s="140">
        <v>6372020000</v>
      </c>
      <c r="F300" s="2">
        <v>-9.0420200000000002E-26</v>
      </c>
      <c r="G300" s="143">
        <f t="shared" si="4"/>
        <v>-20000</v>
      </c>
      <c r="H300" s="140">
        <v>6372000000</v>
      </c>
      <c r="I300" s="2">
        <v>4.0979999999999999E-4</v>
      </c>
      <c r="J300" s="2">
        <v>3.857E-4</v>
      </c>
    </row>
    <row r="301" spans="2:10" x14ac:dyDescent="0.25">
      <c r="B301">
        <v>740</v>
      </c>
      <c r="C301" s="140">
        <v>6393620000</v>
      </c>
      <c r="D301" s="140">
        <v>-6393600000</v>
      </c>
      <c r="E301" s="140">
        <v>6393620000</v>
      </c>
      <c r="F301" s="2">
        <v>-9.5853799999999996E-26</v>
      </c>
      <c r="G301" s="143">
        <f t="shared" si="4"/>
        <v>-20000</v>
      </c>
      <c r="H301" s="140">
        <v>6393600000</v>
      </c>
      <c r="I301" s="2">
        <v>4.1639999999999998E-4</v>
      </c>
      <c r="J301" s="2">
        <v>3.8440000000000002E-4</v>
      </c>
    </row>
    <row r="302" spans="2:10" x14ac:dyDescent="0.25">
      <c r="B302">
        <v>742.5</v>
      </c>
      <c r="C302" s="140">
        <v>6415220000</v>
      </c>
      <c r="D302" s="140">
        <v>-6415200000</v>
      </c>
      <c r="E302" s="140">
        <v>6415220000</v>
      </c>
      <c r="F302" s="2">
        <v>-1.0159399999999999E-25</v>
      </c>
      <c r="G302" s="143">
        <f t="shared" si="4"/>
        <v>-20000</v>
      </c>
      <c r="H302" s="140">
        <v>6415200000</v>
      </c>
      <c r="I302" s="2">
        <v>4.2299999999999998E-4</v>
      </c>
      <c r="J302" s="2">
        <v>4.15E-4</v>
      </c>
    </row>
    <row r="303" spans="2:10" x14ac:dyDescent="0.25">
      <c r="B303">
        <v>745</v>
      </c>
      <c r="C303" s="140">
        <v>6436830000</v>
      </c>
      <c r="D303" s="140">
        <v>-6436800000</v>
      </c>
      <c r="E303" s="140">
        <v>6436830000</v>
      </c>
      <c r="F303" s="2">
        <v>-1.0765600000000001E-25</v>
      </c>
      <c r="G303" s="143">
        <f t="shared" si="4"/>
        <v>-30000</v>
      </c>
      <c r="H303" s="140">
        <v>6436800000</v>
      </c>
      <c r="I303" s="2">
        <v>4.216E-4</v>
      </c>
      <c r="J303" s="2">
        <v>3.7379999999999998E-4</v>
      </c>
    </row>
    <row r="304" spans="2:10" x14ac:dyDescent="0.25">
      <c r="B304">
        <v>747.5</v>
      </c>
      <c r="C304" s="140">
        <v>6458430000</v>
      </c>
      <c r="D304" s="140">
        <v>-6458400000</v>
      </c>
      <c r="E304" s="140">
        <v>6458430000</v>
      </c>
      <c r="F304" s="2">
        <v>-1.14058E-25</v>
      </c>
      <c r="G304" s="143">
        <f t="shared" si="4"/>
        <v>-30000</v>
      </c>
      <c r="H304" s="140">
        <v>6458400000</v>
      </c>
      <c r="I304" s="2">
        <v>4.2020000000000002E-4</v>
      </c>
      <c r="J304" s="2">
        <v>4.2020000000000002E-4</v>
      </c>
    </row>
    <row r="305" spans="2:10" x14ac:dyDescent="0.25">
      <c r="B305">
        <v>750</v>
      </c>
      <c r="C305" s="140">
        <v>6480030000</v>
      </c>
      <c r="D305" s="140">
        <v>-6480000000</v>
      </c>
      <c r="E305" s="140">
        <v>6480030000</v>
      </c>
      <c r="F305" s="2">
        <v>-1.2081800000000001E-25</v>
      </c>
      <c r="G305" s="143">
        <f t="shared" si="4"/>
        <v>-30000</v>
      </c>
      <c r="H305" s="140">
        <v>6480000000</v>
      </c>
      <c r="I305" s="2">
        <v>4.1879999999999999E-4</v>
      </c>
      <c r="J305" s="2">
        <v>4.0299999999999998E-4</v>
      </c>
    </row>
    <row r="306" spans="2:10" x14ac:dyDescent="0.25">
      <c r="B306">
        <v>752.5</v>
      </c>
      <c r="C306" s="140">
        <v>6501630000</v>
      </c>
      <c r="D306" s="140">
        <v>-6501600000</v>
      </c>
      <c r="E306" s="140">
        <v>6501630000</v>
      </c>
      <c r="F306" s="2">
        <v>-1.2795299999999999E-25</v>
      </c>
      <c r="G306" s="143">
        <f t="shared" si="4"/>
        <v>-30000</v>
      </c>
      <c r="H306" s="140">
        <v>6501600000</v>
      </c>
      <c r="I306" s="2">
        <v>4.1740000000000001E-4</v>
      </c>
      <c r="J306" s="2">
        <v>4.016E-4</v>
      </c>
    </row>
    <row r="307" spans="2:10" x14ac:dyDescent="0.25">
      <c r="B307">
        <v>755</v>
      </c>
      <c r="C307" s="140">
        <v>6523230000</v>
      </c>
      <c r="D307" s="140">
        <v>-6523200000</v>
      </c>
      <c r="E307" s="140">
        <v>6523230000</v>
      </c>
      <c r="F307" s="2">
        <v>-1.3548400000000001E-25</v>
      </c>
      <c r="G307" s="143">
        <f t="shared" si="4"/>
        <v>-30000</v>
      </c>
      <c r="H307" s="140">
        <v>6523200000</v>
      </c>
      <c r="I307" s="2">
        <v>4.1599999999999997E-4</v>
      </c>
      <c r="J307" s="2">
        <v>3.8460000000000002E-4</v>
      </c>
    </row>
    <row r="308" spans="2:10" x14ac:dyDescent="0.25">
      <c r="B308">
        <v>757.5</v>
      </c>
      <c r="C308" s="140">
        <v>6544830000</v>
      </c>
      <c r="D308" s="140">
        <v>-6544800000</v>
      </c>
      <c r="E308" s="140">
        <v>6544830000</v>
      </c>
      <c r="F308" s="2">
        <v>-1.43431E-25</v>
      </c>
      <c r="G308" s="143">
        <f t="shared" si="4"/>
        <v>-30000</v>
      </c>
      <c r="H308" s="140">
        <v>6544800000</v>
      </c>
      <c r="I308" s="2">
        <v>4.1459999999999999E-4</v>
      </c>
      <c r="J308" s="2">
        <v>4.1459999999999999E-4</v>
      </c>
    </row>
    <row r="309" spans="2:10" x14ac:dyDescent="0.25">
      <c r="B309">
        <v>760</v>
      </c>
      <c r="C309" s="140">
        <v>6566430000</v>
      </c>
      <c r="D309" s="140">
        <v>-6566400000</v>
      </c>
      <c r="E309" s="140">
        <v>6566430000</v>
      </c>
      <c r="F309" s="2">
        <v>-1.51816E-25</v>
      </c>
      <c r="G309" s="143">
        <f t="shared" si="4"/>
        <v>-30000</v>
      </c>
      <c r="H309" s="140">
        <v>6566400000</v>
      </c>
      <c r="I309" s="2">
        <v>4.2109999999999999E-4</v>
      </c>
      <c r="J309" s="2">
        <v>4.1330000000000002E-4</v>
      </c>
    </row>
    <row r="310" spans="2:10" x14ac:dyDescent="0.25">
      <c r="B310">
        <v>762.5</v>
      </c>
      <c r="C310" s="140">
        <v>6588030000</v>
      </c>
      <c r="D310" s="140">
        <v>-6588000000</v>
      </c>
      <c r="E310" s="140">
        <v>6588030000</v>
      </c>
      <c r="F310" s="2">
        <v>-1.6066099999999999E-25</v>
      </c>
      <c r="G310" s="143">
        <f t="shared" si="4"/>
        <v>-30000</v>
      </c>
      <c r="H310" s="140">
        <v>6588000000</v>
      </c>
      <c r="I310" s="2">
        <v>4.1970000000000001E-4</v>
      </c>
      <c r="J310" s="2">
        <v>3.9639999999999999E-4</v>
      </c>
    </row>
    <row r="311" spans="2:10" x14ac:dyDescent="0.25">
      <c r="B311">
        <v>765</v>
      </c>
      <c r="C311" s="140">
        <v>6609630000</v>
      </c>
      <c r="D311" s="140">
        <v>-6609600000</v>
      </c>
      <c r="E311" s="140">
        <v>6609630000</v>
      </c>
      <c r="F311" s="2">
        <v>-1.6998899999999999E-25</v>
      </c>
      <c r="G311" s="143">
        <f t="shared" si="4"/>
        <v>-30000</v>
      </c>
      <c r="H311" s="140">
        <v>6609600000</v>
      </c>
      <c r="I311" s="2">
        <v>4.1829999999999998E-4</v>
      </c>
      <c r="J311" s="2">
        <v>4.26E-4</v>
      </c>
    </row>
    <row r="312" spans="2:10" x14ac:dyDescent="0.25">
      <c r="B312">
        <v>767.5</v>
      </c>
      <c r="C312" s="140">
        <v>6631230000</v>
      </c>
      <c r="D312" s="140">
        <v>-6631200000</v>
      </c>
      <c r="E312" s="140">
        <v>6631230000</v>
      </c>
      <c r="F312" s="2">
        <v>-1.79827E-25</v>
      </c>
      <c r="G312" s="143">
        <f t="shared" si="4"/>
        <v>-30000</v>
      </c>
      <c r="H312" s="140">
        <v>6631200000</v>
      </c>
      <c r="I312" s="2">
        <v>4.2470000000000002E-4</v>
      </c>
      <c r="J312" s="2">
        <v>3.7060000000000001E-4</v>
      </c>
    </row>
    <row r="313" spans="2:10" x14ac:dyDescent="0.25">
      <c r="B313">
        <v>770</v>
      </c>
      <c r="C313" s="140">
        <v>6652830000</v>
      </c>
      <c r="D313" s="140">
        <v>-6652800000</v>
      </c>
      <c r="E313" s="140">
        <v>6652830000</v>
      </c>
      <c r="F313" s="2">
        <v>-1.9019800000000001E-25</v>
      </c>
      <c r="G313" s="143">
        <f t="shared" si="4"/>
        <v>-30000</v>
      </c>
      <c r="H313" s="140">
        <v>6652800000</v>
      </c>
      <c r="I313" s="2">
        <v>4.2329999999999999E-4</v>
      </c>
      <c r="J313" s="2">
        <v>4.0789999999999999E-4</v>
      </c>
    </row>
    <row r="314" spans="2:10" x14ac:dyDescent="0.25">
      <c r="B314">
        <v>772.5</v>
      </c>
      <c r="C314" s="140">
        <v>6674430000</v>
      </c>
      <c r="D314" s="140">
        <v>-6674400000</v>
      </c>
      <c r="E314" s="140">
        <v>6674430000</v>
      </c>
      <c r="F314" s="2">
        <v>-2.01132E-25</v>
      </c>
      <c r="G314" s="143">
        <f t="shared" si="4"/>
        <v>-30000</v>
      </c>
      <c r="H314" s="140">
        <v>6674400000</v>
      </c>
      <c r="I314" s="2">
        <v>4.2959999999999998E-4</v>
      </c>
      <c r="J314" s="2">
        <v>4.1419999999999998E-4</v>
      </c>
    </row>
    <row r="315" spans="2:10" x14ac:dyDescent="0.25">
      <c r="B315">
        <v>775</v>
      </c>
      <c r="C315" s="140">
        <v>6696030000</v>
      </c>
      <c r="D315" s="140">
        <v>-6696000000</v>
      </c>
      <c r="E315" s="140">
        <v>6696030000</v>
      </c>
      <c r="F315" s="2">
        <v>-2.1265600000000001E-25</v>
      </c>
      <c r="G315" s="143">
        <f t="shared" si="4"/>
        <v>-30000</v>
      </c>
      <c r="H315" s="140">
        <v>6696000000</v>
      </c>
      <c r="I315" s="2">
        <v>4.282E-4</v>
      </c>
      <c r="J315" s="2">
        <v>4.282E-4</v>
      </c>
    </row>
    <row r="316" spans="2:10" x14ac:dyDescent="0.25">
      <c r="B316">
        <v>777.5</v>
      </c>
      <c r="C316" s="140">
        <v>6717630000</v>
      </c>
      <c r="D316" s="140">
        <v>-6717600000</v>
      </c>
      <c r="E316" s="140">
        <v>6717630000</v>
      </c>
      <c r="F316" s="2">
        <v>-2.2480000000000001E-25</v>
      </c>
      <c r="G316" s="143">
        <f t="shared" si="4"/>
        <v>-30000</v>
      </c>
      <c r="H316" s="140">
        <v>6717600000</v>
      </c>
      <c r="I316" s="2">
        <v>4.3439999999999999E-4</v>
      </c>
      <c r="J316" s="2">
        <v>4.4969999999999998E-4</v>
      </c>
    </row>
    <row r="317" spans="2:10" x14ac:dyDescent="0.25">
      <c r="B317">
        <v>780</v>
      </c>
      <c r="C317" s="140">
        <v>6739230000</v>
      </c>
      <c r="D317" s="140">
        <v>-6739200000</v>
      </c>
      <c r="E317" s="140">
        <v>6739230000</v>
      </c>
      <c r="F317" s="2">
        <v>-2.37595E-25</v>
      </c>
      <c r="G317" s="143">
        <f t="shared" si="4"/>
        <v>-30000</v>
      </c>
      <c r="H317" s="140">
        <v>6739200000</v>
      </c>
      <c r="I317" s="2">
        <v>4.2549999999999999E-4</v>
      </c>
      <c r="J317" s="2">
        <v>4.1790000000000002E-4</v>
      </c>
    </row>
    <row r="318" spans="2:10" x14ac:dyDescent="0.25">
      <c r="B318">
        <v>782.5</v>
      </c>
      <c r="C318" s="140">
        <v>6760830000</v>
      </c>
      <c r="D318" s="140">
        <v>-6760800000</v>
      </c>
      <c r="E318" s="140">
        <v>6760830000</v>
      </c>
      <c r="F318" s="2">
        <v>-2.51074E-25</v>
      </c>
      <c r="G318" s="143">
        <f t="shared" si="4"/>
        <v>-30000</v>
      </c>
      <c r="H318" s="140">
        <v>6760800000</v>
      </c>
      <c r="I318" s="2">
        <v>4.3169999999999998E-4</v>
      </c>
      <c r="J318" s="2">
        <v>4.1649999999999999E-4</v>
      </c>
    </row>
    <row r="319" spans="2:10" x14ac:dyDescent="0.25">
      <c r="B319">
        <v>785</v>
      </c>
      <c r="C319" s="140">
        <v>6782430000</v>
      </c>
      <c r="D319" s="140">
        <v>-6782400000</v>
      </c>
      <c r="E319" s="140">
        <v>6782430000</v>
      </c>
      <c r="F319" s="2">
        <v>-2.65272E-25</v>
      </c>
      <c r="G319" s="143">
        <f t="shared" si="4"/>
        <v>-30000</v>
      </c>
      <c r="H319" s="140">
        <v>6782400000</v>
      </c>
      <c r="I319" s="2">
        <v>4.303E-4</v>
      </c>
      <c r="J319" s="2">
        <v>4.529E-4</v>
      </c>
    </row>
    <row r="320" spans="2:10" x14ac:dyDescent="0.25">
      <c r="B320">
        <v>787.5</v>
      </c>
      <c r="C320" s="140">
        <v>6804030000</v>
      </c>
      <c r="D320" s="140">
        <v>-6804000000</v>
      </c>
      <c r="E320" s="140">
        <v>6804030000</v>
      </c>
      <c r="F320" s="2">
        <v>-2.80223E-25</v>
      </c>
      <c r="G320" s="143">
        <f t="shared" si="4"/>
        <v>-30000</v>
      </c>
      <c r="H320" s="140">
        <v>6804000000</v>
      </c>
      <c r="I320" s="2">
        <v>4.2890000000000002E-4</v>
      </c>
      <c r="J320" s="2">
        <v>4.7409999999999998E-4</v>
      </c>
    </row>
    <row r="321" spans="2:10" x14ac:dyDescent="0.25">
      <c r="B321">
        <v>790</v>
      </c>
      <c r="C321" s="140">
        <v>6825630000</v>
      </c>
      <c r="D321" s="140">
        <v>-6825600000</v>
      </c>
      <c r="E321" s="140">
        <v>6825630000</v>
      </c>
      <c r="F321" s="2">
        <v>-2.9596699999999999E-25</v>
      </c>
      <c r="G321" s="143">
        <f t="shared" si="4"/>
        <v>-30000</v>
      </c>
      <c r="H321" s="140">
        <v>6825600000</v>
      </c>
      <c r="I321" s="2">
        <v>4.351E-4</v>
      </c>
      <c r="J321" s="2">
        <v>4.351E-4</v>
      </c>
    </row>
    <row r="322" spans="2:10" x14ac:dyDescent="0.25">
      <c r="B322">
        <v>792.5</v>
      </c>
      <c r="C322" s="140">
        <v>6847230000</v>
      </c>
      <c r="D322" s="140">
        <v>-6847200000</v>
      </c>
      <c r="E322" s="140">
        <v>6847230000</v>
      </c>
      <c r="F322" s="2">
        <v>-3.1254100000000001E-25</v>
      </c>
      <c r="G322" s="143">
        <f t="shared" si="4"/>
        <v>-30000</v>
      </c>
      <c r="H322" s="140">
        <v>6847200000</v>
      </c>
      <c r="I322" s="2">
        <v>4.3370000000000003E-4</v>
      </c>
      <c r="J322" s="2">
        <v>4.3370000000000003E-4</v>
      </c>
    </row>
    <row r="323" spans="2:10" x14ac:dyDescent="0.25">
      <c r="B323">
        <v>795</v>
      </c>
      <c r="C323" s="140">
        <v>6868830000</v>
      </c>
      <c r="D323" s="140">
        <v>-6868800000</v>
      </c>
      <c r="E323" s="140">
        <v>6868830000</v>
      </c>
      <c r="F323" s="2">
        <v>-3.2998699999999999E-25</v>
      </c>
      <c r="G323" s="143">
        <f t="shared" si="4"/>
        <v>-30000</v>
      </c>
      <c r="H323" s="140">
        <v>6868800000</v>
      </c>
      <c r="I323" s="2">
        <v>4.3980000000000001E-4</v>
      </c>
      <c r="J323" s="2">
        <v>3.9510000000000001E-4</v>
      </c>
    </row>
    <row r="324" spans="2:10" x14ac:dyDescent="0.25">
      <c r="B324">
        <v>797.5</v>
      </c>
      <c r="C324" s="140">
        <v>6890430000</v>
      </c>
      <c r="D324" s="140">
        <v>-6890400000</v>
      </c>
      <c r="E324" s="140">
        <v>6890430000</v>
      </c>
      <c r="F324" s="2">
        <v>-3.4834900000000002E-25</v>
      </c>
      <c r="G324" s="143">
        <f t="shared" si="4"/>
        <v>-30000</v>
      </c>
      <c r="H324" s="140">
        <v>6890400000</v>
      </c>
      <c r="I324" s="2">
        <v>4.3839999999999998E-4</v>
      </c>
      <c r="J324" s="2">
        <v>4.1609999999999998E-4</v>
      </c>
    </row>
    <row r="325" spans="2:10" x14ac:dyDescent="0.25">
      <c r="B325">
        <v>800</v>
      </c>
      <c r="C325" s="140">
        <v>6912030000</v>
      </c>
      <c r="D325" s="140">
        <v>-6912000000</v>
      </c>
      <c r="E325" s="140">
        <v>6912030000</v>
      </c>
      <c r="F325" s="2">
        <v>-3.6766999999999998E-25</v>
      </c>
      <c r="G325" s="143">
        <f t="shared" si="4"/>
        <v>-30000</v>
      </c>
      <c r="H325" s="140">
        <v>6912000000</v>
      </c>
      <c r="I325" s="2">
        <v>4.4440000000000001E-4</v>
      </c>
      <c r="J325" s="2">
        <v>4.148E-4</v>
      </c>
    </row>
    <row r="326" spans="2:10" x14ac:dyDescent="0.25">
      <c r="B326">
        <v>802.5</v>
      </c>
      <c r="C326" s="140">
        <v>6933630000</v>
      </c>
      <c r="D326" s="140">
        <v>-6933600000</v>
      </c>
      <c r="E326" s="140">
        <v>6933630000</v>
      </c>
      <c r="F326" s="2">
        <v>-3.87998E-25</v>
      </c>
      <c r="G326" s="143">
        <f t="shared" si="4"/>
        <v>-30000</v>
      </c>
      <c r="H326" s="140">
        <v>6933600000</v>
      </c>
      <c r="I326" s="2">
        <v>4.504E-4</v>
      </c>
      <c r="J326" s="2">
        <v>4.5780000000000001E-4</v>
      </c>
    </row>
    <row r="327" spans="2:10" x14ac:dyDescent="0.25">
      <c r="B327">
        <v>805</v>
      </c>
      <c r="C327" s="140">
        <v>6955230000</v>
      </c>
      <c r="D327" s="140">
        <v>-6955200000</v>
      </c>
      <c r="E327" s="140">
        <v>6955230000</v>
      </c>
      <c r="F327" s="2">
        <v>-4.0938299999999999E-25</v>
      </c>
      <c r="G327" s="143">
        <f t="shared" ref="G327:G390" si="5">H327-E327</f>
        <v>-30000</v>
      </c>
      <c r="H327" s="140">
        <v>6955200000</v>
      </c>
      <c r="I327" s="2">
        <v>4.4900000000000002E-4</v>
      </c>
      <c r="J327" s="2">
        <v>4.7849999999999998E-4</v>
      </c>
    </row>
    <row r="328" spans="2:10" x14ac:dyDescent="0.25">
      <c r="B328">
        <v>807.5</v>
      </c>
      <c r="C328" s="140">
        <v>6976830000</v>
      </c>
      <c r="D328" s="140">
        <v>-6976800000</v>
      </c>
      <c r="E328" s="140">
        <v>6976830000</v>
      </c>
      <c r="F328" s="2">
        <v>-4.3187500000000004E-25</v>
      </c>
      <c r="G328" s="143">
        <f t="shared" si="5"/>
        <v>-30000</v>
      </c>
      <c r="H328" s="140">
        <v>6976800000</v>
      </c>
      <c r="I328" s="2">
        <v>4.55E-4</v>
      </c>
      <c r="J328" s="2">
        <v>4.55E-4</v>
      </c>
    </row>
    <row r="329" spans="2:10" x14ac:dyDescent="0.25">
      <c r="B329">
        <v>810</v>
      </c>
      <c r="C329" s="140">
        <v>6998430000</v>
      </c>
      <c r="D329" s="140">
        <v>-6998400000</v>
      </c>
      <c r="E329" s="140">
        <v>6998430000</v>
      </c>
      <c r="F329" s="2">
        <v>-4.5552900000000003E-25</v>
      </c>
      <c r="G329" s="143">
        <f t="shared" si="5"/>
        <v>-30000</v>
      </c>
      <c r="H329" s="140">
        <v>6998400000</v>
      </c>
      <c r="I329" s="2">
        <v>4.6089999999999998E-4</v>
      </c>
      <c r="J329" s="2">
        <v>5.1210000000000003E-4</v>
      </c>
    </row>
    <row r="330" spans="2:10" x14ac:dyDescent="0.25">
      <c r="B330">
        <v>812.5</v>
      </c>
      <c r="C330" s="140">
        <v>7020030000</v>
      </c>
      <c r="D330" s="140">
        <v>-7020000000</v>
      </c>
      <c r="E330" s="140">
        <v>7020030000</v>
      </c>
      <c r="F330" s="2">
        <v>-4.8040000000000002E-25</v>
      </c>
      <c r="G330" s="143">
        <f t="shared" si="5"/>
        <v>-30000</v>
      </c>
      <c r="H330" s="140">
        <v>7020000000</v>
      </c>
      <c r="I330" s="2">
        <v>4.595E-4</v>
      </c>
      <c r="J330" s="2">
        <v>4.9600000000000002E-4</v>
      </c>
    </row>
    <row r="331" spans="2:10" x14ac:dyDescent="0.25">
      <c r="B331">
        <v>815</v>
      </c>
      <c r="C331" s="140">
        <v>7041630000</v>
      </c>
      <c r="D331" s="140">
        <v>-7041600000</v>
      </c>
      <c r="E331" s="140">
        <v>7041630000</v>
      </c>
      <c r="F331" s="2">
        <v>-5.0654700000000003E-25</v>
      </c>
      <c r="G331" s="143">
        <f t="shared" si="5"/>
        <v>-30000</v>
      </c>
      <c r="H331" s="140">
        <v>7041600000</v>
      </c>
      <c r="I331" s="2">
        <v>4.5810000000000002E-4</v>
      </c>
      <c r="J331" s="2">
        <v>4.5810000000000002E-4</v>
      </c>
    </row>
    <row r="332" spans="2:10" x14ac:dyDescent="0.25">
      <c r="B332">
        <v>817.5</v>
      </c>
      <c r="C332" s="140">
        <v>7063230000</v>
      </c>
      <c r="D332" s="140">
        <v>-7063200000</v>
      </c>
      <c r="E332" s="140">
        <v>7063230000</v>
      </c>
      <c r="F332" s="2">
        <v>-5.34033E-25</v>
      </c>
      <c r="G332" s="143">
        <f t="shared" si="5"/>
        <v>-30000</v>
      </c>
      <c r="H332" s="140">
        <v>7063200000</v>
      </c>
      <c r="I332" s="2">
        <v>4.5669999999999999E-4</v>
      </c>
      <c r="J332" s="2">
        <v>4.2769999999999999E-4</v>
      </c>
    </row>
    <row r="333" spans="2:10" x14ac:dyDescent="0.25">
      <c r="B333">
        <v>820</v>
      </c>
      <c r="C333" s="140">
        <v>7084830000</v>
      </c>
      <c r="D333" s="140">
        <v>-7084800000</v>
      </c>
      <c r="E333" s="140">
        <v>7084830000</v>
      </c>
      <c r="F333" s="2">
        <v>-5.6292000000000002E-25</v>
      </c>
      <c r="G333" s="143">
        <f t="shared" si="5"/>
        <v>-30000</v>
      </c>
      <c r="H333" s="140">
        <v>7084800000</v>
      </c>
      <c r="I333" s="2">
        <v>4.6250000000000002E-4</v>
      </c>
      <c r="J333" s="2">
        <v>4.6969999999999998E-4</v>
      </c>
    </row>
    <row r="334" spans="2:10" x14ac:dyDescent="0.25">
      <c r="B334">
        <v>822.5</v>
      </c>
      <c r="C334" s="140">
        <v>7106430000</v>
      </c>
      <c r="D334" s="140">
        <v>-7106400000</v>
      </c>
      <c r="E334" s="140">
        <v>7106430000</v>
      </c>
      <c r="F334" s="2">
        <v>-5.93276E-25</v>
      </c>
      <c r="G334" s="143">
        <f t="shared" si="5"/>
        <v>-30000</v>
      </c>
      <c r="H334" s="140">
        <v>7106400000</v>
      </c>
      <c r="I334" s="2">
        <v>4.683E-4</v>
      </c>
      <c r="J334" s="2">
        <v>4.7550000000000001E-4</v>
      </c>
    </row>
    <row r="335" spans="2:10" x14ac:dyDescent="0.25">
      <c r="B335">
        <v>825</v>
      </c>
      <c r="C335" s="140">
        <v>7128030000</v>
      </c>
      <c r="D335" s="140">
        <v>-7128000000</v>
      </c>
      <c r="E335" s="140">
        <v>7128030000</v>
      </c>
      <c r="F335" s="2">
        <v>-6.2517100000000003E-25</v>
      </c>
      <c r="G335" s="143">
        <f t="shared" si="5"/>
        <v>-30000</v>
      </c>
      <c r="H335" s="140">
        <v>7128000000</v>
      </c>
      <c r="I335" s="2">
        <v>4.7409999999999998E-4</v>
      </c>
      <c r="J335" s="2">
        <v>4.8840000000000005E-4</v>
      </c>
    </row>
    <row r="336" spans="2:10" x14ac:dyDescent="0.25">
      <c r="B336">
        <v>827.5</v>
      </c>
      <c r="C336" s="140">
        <v>7149630000</v>
      </c>
      <c r="D336" s="140">
        <v>-7149600000</v>
      </c>
      <c r="E336" s="140">
        <v>7149630000</v>
      </c>
      <c r="F336" s="2">
        <v>-6.58678E-25</v>
      </c>
      <c r="G336" s="143">
        <f t="shared" si="5"/>
        <v>-30000</v>
      </c>
      <c r="H336" s="140">
        <v>7149600000</v>
      </c>
      <c r="I336" s="2">
        <v>4.7980000000000001E-4</v>
      </c>
      <c r="J336" s="2">
        <v>5.0129999999999999E-4</v>
      </c>
    </row>
    <row r="337" spans="2:10" x14ac:dyDescent="0.25">
      <c r="B337">
        <v>830</v>
      </c>
      <c r="C337" s="140">
        <v>7171230000</v>
      </c>
      <c r="D337" s="140">
        <v>-7171200000</v>
      </c>
      <c r="E337" s="140">
        <v>7171230000</v>
      </c>
      <c r="F337" s="2">
        <v>-6.9387300000000003E-25</v>
      </c>
      <c r="G337" s="143">
        <f t="shared" si="5"/>
        <v>-30000</v>
      </c>
      <c r="H337" s="140">
        <v>7171200000</v>
      </c>
      <c r="I337" s="2">
        <v>4.7839999999999997E-4</v>
      </c>
      <c r="J337" s="2">
        <v>4.8549999999999998E-4</v>
      </c>
    </row>
    <row r="338" spans="2:10" x14ac:dyDescent="0.25">
      <c r="B338">
        <v>832.5</v>
      </c>
      <c r="C338" s="140">
        <v>7192830000</v>
      </c>
      <c r="D338" s="140">
        <v>-7192800000</v>
      </c>
      <c r="E338" s="140">
        <v>7192830000</v>
      </c>
      <c r="F338" s="2">
        <v>-7.3083700000000001E-25</v>
      </c>
      <c r="G338" s="143">
        <f t="shared" si="5"/>
        <v>-30000</v>
      </c>
      <c r="H338" s="140">
        <v>7192800000</v>
      </c>
      <c r="I338" s="2">
        <v>4.7689999999999999E-4</v>
      </c>
      <c r="J338" s="2">
        <v>4.7689999999999999E-4</v>
      </c>
    </row>
    <row r="339" spans="2:10" x14ac:dyDescent="0.25">
      <c r="B339">
        <v>835</v>
      </c>
      <c r="C339" s="140">
        <v>7214430000</v>
      </c>
      <c r="D339" s="140">
        <v>-7214400000</v>
      </c>
      <c r="E339" s="140">
        <v>7214430000</v>
      </c>
      <c r="F339" s="2">
        <v>-7.6965300000000003E-25</v>
      </c>
      <c r="G339" s="143">
        <f t="shared" si="5"/>
        <v>-30000</v>
      </c>
      <c r="H339" s="140">
        <v>7214400000</v>
      </c>
      <c r="I339" s="2">
        <v>4.7550000000000001E-4</v>
      </c>
      <c r="J339" s="2">
        <v>4.8260000000000002E-4</v>
      </c>
    </row>
    <row r="340" spans="2:10" x14ac:dyDescent="0.25">
      <c r="B340">
        <v>837.5</v>
      </c>
      <c r="C340" s="140">
        <v>7236030000</v>
      </c>
      <c r="D340" s="140">
        <v>-7236000000</v>
      </c>
      <c r="E340" s="140">
        <v>7236030000</v>
      </c>
      <c r="F340" s="2">
        <v>-8.1040699999999997E-25</v>
      </c>
      <c r="G340" s="143">
        <f t="shared" si="5"/>
        <v>-30000</v>
      </c>
      <c r="H340" s="140">
        <v>7236000000</v>
      </c>
      <c r="I340" s="2">
        <v>4.8109999999999998E-4</v>
      </c>
      <c r="J340" s="2">
        <v>4.8819999999999999E-4</v>
      </c>
    </row>
    <row r="341" spans="2:10" x14ac:dyDescent="0.25">
      <c r="B341">
        <v>840</v>
      </c>
      <c r="C341" s="140">
        <v>7257630000</v>
      </c>
      <c r="D341" s="140">
        <v>-7257600000</v>
      </c>
      <c r="E341" s="140">
        <v>7257630000</v>
      </c>
      <c r="F341" s="2">
        <v>-8.5319100000000008E-25</v>
      </c>
      <c r="G341" s="143">
        <f t="shared" si="5"/>
        <v>-30000</v>
      </c>
      <c r="H341" s="140">
        <v>7257600000</v>
      </c>
      <c r="I341" s="2">
        <v>4.797E-4</v>
      </c>
      <c r="J341" s="2">
        <v>4.797E-4</v>
      </c>
    </row>
    <row r="342" spans="2:10" x14ac:dyDescent="0.25">
      <c r="B342">
        <v>842.5</v>
      </c>
      <c r="C342" s="140">
        <v>7279240000</v>
      </c>
      <c r="D342" s="140">
        <v>-7279200000</v>
      </c>
      <c r="E342" s="140">
        <v>7279240000</v>
      </c>
      <c r="F342" s="2">
        <v>-8.9809800000000002E-25</v>
      </c>
      <c r="G342" s="143">
        <f t="shared" si="5"/>
        <v>-40000</v>
      </c>
      <c r="H342" s="140">
        <v>7279200000</v>
      </c>
      <c r="I342" s="2">
        <v>4.7830000000000003E-4</v>
      </c>
      <c r="J342" s="2">
        <v>4.7130000000000002E-4</v>
      </c>
    </row>
    <row r="343" spans="2:10" x14ac:dyDescent="0.25">
      <c r="B343">
        <v>845</v>
      </c>
      <c r="C343" s="140">
        <v>7300840000</v>
      </c>
      <c r="D343" s="140">
        <v>-7300800000</v>
      </c>
      <c r="E343" s="140">
        <v>7300840000</v>
      </c>
      <c r="F343" s="2">
        <v>-9.4522900000000002E-25</v>
      </c>
      <c r="G343" s="143">
        <f t="shared" si="5"/>
        <v>-40000</v>
      </c>
      <c r="H343" s="140">
        <v>7300800000</v>
      </c>
      <c r="I343" s="2">
        <v>4.7689999999999999E-4</v>
      </c>
      <c r="J343" s="2">
        <v>5.1190000000000003E-4</v>
      </c>
    </row>
    <row r="344" spans="2:10" x14ac:dyDescent="0.25">
      <c r="B344">
        <v>847.5</v>
      </c>
      <c r="C344" s="140">
        <v>7322440000</v>
      </c>
      <c r="D344" s="140">
        <v>-7322400000</v>
      </c>
      <c r="E344" s="140">
        <v>7322440000</v>
      </c>
      <c r="F344" s="2">
        <v>-9.9468600000000008E-25</v>
      </c>
      <c r="G344" s="143">
        <f t="shared" si="5"/>
        <v>-40000</v>
      </c>
      <c r="H344" s="140">
        <v>7322400000</v>
      </c>
      <c r="I344" s="2">
        <v>4.7550000000000001E-4</v>
      </c>
      <c r="J344" s="2">
        <v>4.685E-4</v>
      </c>
    </row>
    <row r="345" spans="2:10" x14ac:dyDescent="0.25">
      <c r="B345">
        <v>850</v>
      </c>
      <c r="C345" s="140">
        <v>7344040000</v>
      </c>
      <c r="D345" s="140">
        <v>-7344000000</v>
      </c>
      <c r="E345" s="140">
        <v>7344040000</v>
      </c>
      <c r="F345" s="2">
        <v>-1.0465799999999999E-24</v>
      </c>
      <c r="G345" s="143">
        <f t="shared" si="5"/>
        <v>-40000</v>
      </c>
      <c r="H345" s="140">
        <v>7344000000</v>
      </c>
      <c r="I345" s="2">
        <v>4.8099999999999998E-4</v>
      </c>
      <c r="J345" s="2">
        <v>4.392E-4</v>
      </c>
    </row>
    <row r="346" spans="2:10" x14ac:dyDescent="0.25">
      <c r="B346">
        <v>852.5</v>
      </c>
      <c r="C346" s="140">
        <v>7365640000</v>
      </c>
      <c r="D346" s="140">
        <v>-7365600000</v>
      </c>
      <c r="E346" s="140">
        <v>7365640000</v>
      </c>
      <c r="F346" s="2">
        <v>-1.1010200000000001E-24</v>
      </c>
      <c r="G346" s="143">
        <f t="shared" si="5"/>
        <v>-40000</v>
      </c>
      <c r="H346" s="140">
        <v>7365600000</v>
      </c>
      <c r="I346" s="2">
        <v>4.8660000000000001E-4</v>
      </c>
      <c r="J346" s="2">
        <v>4.4490000000000003E-4</v>
      </c>
    </row>
    <row r="347" spans="2:10" x14ac:dyDescent="0.25">
      <c r="B347">
        <v>855</v>
      </c>
      <c r="C347" s="140">
        <v>7387240000</v>
      </c>
      <c r="D347" s="140">
        <v>-7387200000</v>
      </c>
      <c r="E347" s="140">
        <v>7387240000</v>
      </c>
      <c r="F347" s="2">
        <v>-1.15812E-24</v>
      </c>
      <c r="G347" s="143">
        <f t="shared" si="5"/>
        <v>-40000</v>
      </c>
      <c r="H347" s="140">
        <v>7387200000</v>
      </c>
      <c r="I347" s="2">
        <v>4.9209999999999998E-4</v>
      </c>
      <c r="J347" s="2">
        <v>4.9899999999999999E-4</v>
      </c>
    </row>
    <row r="348" spans="2:10" x14ac:dyDescent="0.25">
      <c r="B348">
        <v>857.5</v>
      </c>
      <c r="C348" s="140">
        <v>7408840000</v>
      </c>
      <c r="D348" s="140">
        <v>-7408800000</v>
      </c>
      <c r="E348" s="140">
        <v>7408840000</v>
      </c>
      <c r="F348" s="2">
        <v>-1.218E-24</v>
      </c>
      <c r="G348" s="143">
        <f t="shared" si="5"/>
        <v>-40000</v>
      </c>
      <c r="H348" s="140">
        <v>7408800000</v>
      </c>
      <c r="I348" s="2">
        <v>4.9759999999999995E-4</v>
      </c>
      <c r="J348" s="2">
        <v>4.9069999999999995E-4</v>
      </c>
    </row>
    <row r="349" spans="2:10" x14ac:dyDescent="0.25">
      <c r="B349">
        <v>860</v>
      </c>
      <c r="C349" s="140">
        <v>7430440000</v>
      </c>
      <c r="D349" s="140">
        <v>-7430400000</v>
      </c>
      <c r="E349" s="140">
        <v>7430440000</v>
      </c>
      <c r="F349" s="2">
        <v>-1.28081E-24</v>
      </c>
      <c r="G349" s="143">
        <f t="shared" si="5"/>
        <v>-40000</v>
      </c>
      <c r="H349" s="140">
        <v>7430400000</v>
      </c>
      <c r="I349" s="2">
        <v>4.8919999999999996E-4</v>
      </c>
      <c r="J349" s="2">
        <v>4.617E-4</v>
      </c>
    </row>
    <row r="350" spans="2:10" x14ac:dyDescent="0.25">
      <c r="B350">
        <v>862.5</v>
      </c>
      <c r="C350" s="140">
        <v>7452040000</v>
      </c>
      <c r="D350" s="140">
        <v>-7452000000</v>
      </c>
      <c r="E350" s="140">
        <v>7452040000</v>
      </c>
      <c r="F350" s="2">
        <v>-1.3466500000000001E-24</v>
      </c>
      <c r="G350" s="143">
        <f t="shared" si="5"/>
        <v>-40000</v>
      </c>
      <c r="H350" s="140">
        <v>7452000000</v>
      </c>
      <c r="I350" s="2">
        <v>4.8779999999999998E-4</v>
      </c>
      <c r="J350" s="2">
        <v>4.9470000000000004E-4</v>
      </c>
    </row>
    <row r="351" spans="2:10" x14ac:dyDescent="0.25">
      <c r="B351">
        <v>865</v>
      </c>
      <c r="C351" s="140">
        <v>7473640000</v>
      </c>
      <c r="D351" s="140">
        <v>-7473600000</v>
      </c>
      <c r="E351" s="140">
        <v>7473640000</v>
      </c>
      <c r="F351" s="2">
        <v>-1.41569E-24</v>
      </c>
      <c r="G351" s="143">
        <f t="shared" si="5"/>
        <v>-40000</v>
      </c>
      <c r="H351" s="140">
        <v>7473600000</v>
      </c>
      <c r="I351" s="2">
        <v>4.8640000000000001E-4</v>
      </c>
      <c r="J351" s="2">
        <v>4.5899999999999999E-4</v>
      </c>
    </row>
    <row r="352" spans="2:10" x14ac:dyDescent="0.25">
      <c r="B352">
        <v>867.5</v>
      </c>
      <c r="C352" s="140">
        <v>7495240000</v>
      </c>
      <c r="D352" s="140">
        <v>-7495200000</v>
      </c>
      <c r="E352" s="140">
        <v>7495240000</v>
      </c>
      <c r="F352" s="2">
        <v>-1.4880500000000001E-24</v>
      </c>
      <c r="G352" s="143">
        <f t="shared" si="5"/>
        <v>-40000</v>
      </c>
      <c r="H352" s="140">
        <v>7495200000</v>
      </c>
      <c r="I352" s="2">
        <v>4.9180000000000003E-4</v>
      </c>
      <c r="J352" s="2">
        <v>4.7820000000000002E-4</v>
      </c>
    </row>
    <row r="353" spans="2:10" x14ac:dyDescent="0.25">
      <c r="B353">
        <v>870</v>
      </c>
      <c r="C353" s="140">
        <v>7516840000</v>
      </c>
      <c r="D353" s="140">
        <v>-7516800000</v>
      </c>
      <c r="E353" s="140">
        <v>7516840000</v>
      </c>
      <c r="F353" s="2">
        <v>-1.56389E-24</v>
      </c>
      <c r="G353" s="143">
        <f t="shared" si="5"/>
        <v>-40000</v>
      </c>
      <c r="H353" s="140">
        <v>7516800000</v>
      </c>
      <c r="I353" s="2">
        <v>4.9720000000000005E-4</v>
      </c>
      <c r="J353" s="2">
        <v>4.7679999999999999E-4</v>
      </c>
    </row>
    <row r="354" spans="2:10" x14ac:dyDescent="0.25">
      <c r="B354">
        <v>872.5</v>
      </c>
      <c r="C354" s="140">
        <v>7538440000</v>
      </c>
      <c r="D354" s="140">
        <v>-7538400000</v>
      </c>
      <c r="E354" s="140">
        <v>7538440000</v>
      </c>
      <c r="F354" s="2">
        <v>-1.6433699999999999E-24</v>
      </c>
      <c r="G354" s="143">
        <f t="shared" si="5"/>
        <v>-40000</v>
      </c>
      <c r="H354" s="140">
        <v>7538400000</v>
      </c>
      <c r="I354" s="2">
        <v>4.9580000000000002E-4</v>
      </c>
      <c r="J354" s="2">
        <v>4.7540000000000001E-4</v>
      </c>
    </row>
    <row r="355" spans="2:10" x14ac:dyDescent="0.25">
      <c r="B355">
        <v>875</v>
      </c>
      <c r="C355" s="140">
        <v>7560040000</v>
      </c>
      <c r="D355" s="140">
        <v>-7560000000</v>
      </c>
      <c r="E355" s="140">
        <v>7560040000</v>
      </c>
      <c r="F355" s="2">
        <v>-1.7266600000000001E-24</v>
      </c>
      <c r="G355" s="143">
        <f t="shared" si="5"/>
        <v>-40000</v>
      </c>
      <c r="H355" s="140">
        <v>7560000000</v>
      </c>
      <c r="I355" s="2">
        <v>5.0120000000000004E-4</v>
      </c>
      <c r="J355" s="2">
        <v>4.8079999999999998E-4</v>
      </c>
    </row>
    <row r="356" spans="2:10" x14ac:dyDescent="0.25">
      <c r="B356">
        <v>877.5</v>
      </c>
      <c r="C356" s="140">
        <v>7581640000</v>
      </c>
      <c r="D356" s="140">
        <v>-7581600000</v>
      </c>
      <c r="E356" s="140">
        <v>7581640000</v>
      </c>
      <c r="F356" s="2">
        <v>-1.81391E-24</v>
      </c>
      <c r="G356" s="143">
        <f t="shared" si="5"/>
        <v>-40000</v>
      </c>
      <c r="H356" s="140">
        <v>7581600000</v>
      </c>
      <c r="I356" s="2">
        <v>5.0650000000000001E-4</v>
      </c>
      <c r="J356" s="2">
        <v>4.9299999999999995E-4</v>
      </c>
    </row>
    <row r="357" spans="2:10" x14ac:dyDescent="0.25">
      <c r="B357">
        <v>880</v>
      </c>
      <c r="C357" s="140">
        <v>7603240000</v>
      </c>
      <c r="D357" s="140">
        <v>-7603200000</v>
      </c>
      <c r="E357" s="140">
        <v>7603240000</v>
      </c>
      <c r="F357" s="2">
        <v>-1.9053200000000001E-24</v>
      </c>
      <c r="G357" s="143">
        <f t="shared" si="5"/>
        <v>-40000</v>
      </c>
      <c r="H357" s="140">
        <v>7603200000</v>
      </c>
      <c r="I357" s="2">
        <v>5.0500000000000002E-4</v>
      </c>
      <c r="J357" s="2">
        <v>4.8480000000000002E-4</v>
      </c>
    </row>
    <row r="358" spans="2:10" x14ac:dyDescent="0.25">
      <c r="B358">
        <v>882.5</v>
      </c>
      <c r="C358" s="140">
        <v>7624840000</v>
      </c>
      <c r="D358" s="140">
        <v>-7624800000</v>
      </c>
      <c r="E358" s="140">
        <v>7624840000</v>
      </c>
      <c r="F358" s="2">
        <v>-2.00106E-24</v>
      </c>
      <c r="G358" s="143">
        <f t="shared" si="5"/>
        <v>-40000</v>
      </c>
      <c r="H358" s="140">
        <v>7624800000</v>
      </c>
      <c r="I358" s="2">
        <v>5.0359999999999999E-4</v>
      </c>
      <c r="J358" s="2">
        <v>5.2380000000000005E-4</v>
      </c>
    </row>
    <row r="359" spans="2:10" x14ac:dyDescent="0.25">
      <c r="B359">
        <v>885</v>
      </c>
      <c r="C359" s="140">
        <v>7646440000</v>
      </c>
      <c r="D359" s="140">
        <v>-7646400000</v>
      </c>
      <c r="E359" s="140">
        <v>7646440000</v>
      </c>
      <c r="F359" s="2">
        <v>-2.10133E-24</v>
      </c>
      <c r="G359" s="143">
        <f t="shared" si="5"/>
        <v>-40000</v>
      </c>
      <c r="H359" s="140">
        <v>7646400000</v>
      </c>
      <c r="I359" s="2">
        <v>5.0889999999999996E-4</v>
      </c>
      <c r="J359" s="2">
        <v>4.8879999999999996E-4</v>
      </c>
    </row>
    <row r="360" spans="2:10" x14ac:dyDescent="0.25">
      <c r="B360">
        <v>887.5</v>
      </c>
      <c r="C360" s="140">
        <v>7668040000</v>
      </c>
      <c r="D360" s="140">
        <v>-7668000000</v>
      </c>
      <c r="E360" s="140">
        <v>7668040000</v>
      </c>
      <c r="F360" s="2">
        <v>-2.2063299999999999E-24</v>
      </c>
      <c r="G360" s="143">
        <f t="shared" si="5"/>
        <v>-40000</v>
      </c>
      <c r="H360" s="140">
        <v>7668000000</v>
      </c>
      <c r="I360" s="2">
        <v>5.1409999999999997E-4</v>
      </c>
      <c r="J360" s="2">
        <v>5.2749999999999997E-4</v>
      </c>
    </row>
    <row r="361" spans="2:10" x14ac:dyDescent="0.25">
      <c r="B361">
        <v>890</v>
      </c>
      <c r="C361" s="140">
        <v>7689640000</v>
      </c>
      <c r="D361" s="140">
        <v>-7689600000</v>
      </c>
      <c r="E361" s="140">
        <v>7689640000</v>
      </c>
      <c r="F361" s="2">
        <v>-2.31627E-24</v>
      </c>
      <c r="G361" s="143">
        <f t="shared" si="5"/>
        <v>-40000</v>
      </c>
      <c r="H361" s="140">
        <v>7689600000</v>
      </c>
      <c r="I361" s="2">
        <v>5.1929999999999999E-4</v>
      </c>
      <c r="J361" s="2">
        <v>5.4600000000000004E-4</v>
      </c>
    </row>
    <row r="362" spans="2:10" x14ac:dyDescent="0.25">
      <c r="B362">
        <v>892.5</v>
      </c>
      <c r="C362" s="140">
        <v>7711240000</v>
      </c>
      <c r="D362" s="140">
        <v>-7711200000</v>
      </c>
      <c r="E362" s="140">
        <v>7711240000</v>
      </c>
      <c r="F362" s="2">
        <v>-2.4313600000000002E-24</v>
      </c>
      <c r="G362" s="143">
        <f t="shared" si="5"/>
        <v>-40000</v>
      </c>
      <c r="H362" s="140">
        <v>7711200000</v>
      </c>
      <c r="I362" s="2">
        <v>5.1789999999999996E-4</v>
      </c>
      <c r="J362" s="2">
        <v>5.1789999999999996E-4</v>
      </c>
    </row>
    <row r="363" spans="2:10" x14ac:dyDescent="0.25">
      <c r="B363">
        <v>895</v>
      </c>
      <c r="C363" s="140">
        <v>7732840000</v>
      </c>
      <c r="D363" s="140">
        <v>-7732800000</v>
      </c>
      <c r="E363" s="140">
        <v>7732840000</v>
      </c>
      <c r="F363" s="2">
        <v>-2.55184E-24</v>
      </c>
      <c r="G363" s="143">
        <f t="shared" si="5"/>
        <v>-40000</v>
      </c>
      <c r="H363" s="140">
        <v>7732800000</v>
      </c>
      <c r="I363" s="2">
        <v>5.2309999999999998E-4</v>
      </c>
      <c r="J363" s="2">
        <v>5.0980000000000003E-4</v>
      </c>
    </row>
    <row r="364" spans="2:10" x14ac:dyDescent="0.25">
      <c r="B364">
        <v>897.5</v>
      </c>
      <c r="C364" s="140">
        <v>7754440000</v>
      </c>
      <c r="D364" s="140">
        <v>-7754400000</v>
      </c>
      <c r="E364" s="140">
        <v>7754440000</v>
      </c>
      <c r="F364" s="2">
        <v>-2.6779499999999999E-24</v>
      </c>
      <c r="G364" s="143">
        <f t="shared" si="5"/>
        <v>-40000</v>
      </c>
      <c r="H364" s="140">
        <v>7754400000</v>
      </c>
      <c r="I364" s="2">
        <v>5.2820000000000005E-4</v>
      </c>
      <c r="J364" s="2">
        <v>5.4140000000000004E-4</v>
      </c>
    </row>
    <row r="365" spans="2:10" x14ac:dyDescent="0.25">
      <c r="B365">
        <v>900</v>
      </c>
      <c r="C365" s="140">
        <v>7776040000</v>
      </c>
      <c r="D365" s="140">
        <v>-7776000000</v>
      </c>
      <c r="E365" s="140">
        <v>7776040000</v>
      </c>
      <c r="F365" s="2">
        <v>-2.8099199999999999E-24</v>
      </c>
      <c r="G365" s="143">
        <f t="shared" si="5"/>
        <v>-40000</v>
      </c>
      <c r="H365" s="140">
        <v>7776000000</v>
      </c>
      <c r="I365" s="2">
        <v>5.2669999999999995E-4</v>
      </c>
      <c r="J365" s="2">
        <v>5.3989999999999995E-4</v>
      </c>
    </row>
    <row r="366" spans="2:10" x14ac:dyDescent="0.25">
      <c r="B366">
        <v>902.5</v>
      </c>
      <c r="C366" s="140">
        <v>7797640000</v>
      </c>
      <c r="D366" s="140">
        <v>-7797600000</v>
      </c>
      <c r="E366" s="140">
        <v>7797640000</v>
      </c>
      <c r="F366" s="2">
        <v>-2.9480099999999999E-24</v>
      </c>
      <c r="G366" s="143">
        <f t="shared" si="5"/>
        <v>-40000</v>
      </c>
      <c r="H366" s="140">
        <v>7797600000</v>
      </c>
      <c r="I366" s="2">
        <v>5.3189999999999997E-4</v>
      </c>
      <c r="J366" s="2">
        <v>5.5159999999999996E-4</v>
      </c>
    </row>
    <row r="367" spans="2:10" x14ac:dyDescent="0.25">
      <c r="B367">
        <v>905</v>
      </c>
      <c r="C367" s="140">
        <v>7819240000</v>
      </c>
      <c r="D367" s="140">
        <v>-7819200000</v>
      </c>
      <c r="E367" s="140">
        <v>7819240000</v>
      </c>
      <c r="F367" s="2">
        <v>-3.0925000000000002E-24</v>
      </c>
      <c r="G367" s="143">
        <f t="shared" si="5"/>
        <v>-40000</v>
      </c>
      <c r="H367" s="140">
        <v>7819200000</v>
      </c>
      <c r="I367" s="2">
        <v>5.3039999999999999E-4</v>
      </c>
      <c r="J367" s="2">
        <v>5.042E-4</v>
      </c>
    </row>
    <row r="368" spans="2:10" x14ac:dyDescent="0.25">
      <c r="B368">
        <v>907.5</v>
      </c>
      <c r="C368" s="140">
        <v>7840840000</v>
      </c>
      <c r="D368" s="140">
        <v>-7840800000</v>
      </c>
      <c r="E368" s="140">
        <v>7840840000</v>
      </c>
      <c r="F368" s="2">
        <v>-3.2436499999999999E-24</v>
      </c>
      <c r="G368" s="143">
        <f t="shared" si="5"/>
        <v>-40000</v>
      </c>
      <c r="H368" s="140">
        <v>7840800000</v>
      </c>
      <c r="I368" s="2">
        <v>5.3549999999999995E-4</v>
      </c>
      <c r="J368" s="2">
        <v>5.1590000000000002E-4</v>
      </c>
    </row>
    <row r="369" spans="2:10" x14ac:dyDescent="0.25">
      <c r="B369">
        <v>910</v>
      </c>
      <c r="C369" s="140">
        <v>7862440000</v>
      </c>
      <c r="D369" s="140">
        <v>-7862400000</v>
      </c>
      <c r="E369" s="140">
        <v>7862440000</v>
      </c>
      <c r="F369" s="2">
        <v>-3.4017600000000004E-24</v>
      </c>
      <c r="G369" s="143">
        <f t="shared" si="5"/>
        <v>-40000</v>
      </c>
      <c r="H369" s="140">
        <v>7862400000</v>
      </c>
      <c r="I369" s="2">
        <v>5.3399999999999997E-4</v>
      </c>
      <c r="J369" s="2">
        <v>4.9490000000000005E-4</v>
      </c>
    </row>
    <row r="370" spans="2:10" x14ac:dyDescent="0.25">
      <c r="B370">
        <v>912.5</v>
      </c>
      <c r="C370" s="140">
        <v>7884040000</v>
      </c>
      <c r="D370" s="140">
        <v>-7884000000</v>
      </c>
      <c r="E370" s="140">
        <v>7884040000</v>
      </c>
      <c r="F370" s="2">
        <v>-3.5671400000000002E-24</v>
      </c>
      <c r="G370" s="143">
        <f t="shared" si="5"/>
        <v>-40000</v>
      </c>
      <c r="H370" s="140">
        <v>7884000000</v>
      </c>
      <c r="I370" s="2">
        <v>5.3249999999999999E-4</v>
      </c>
      <c r="J370" s="2">
        <v>5.3249999999999999E-4</v>
      </c>
    </row>
    <row r="371" spans="2:10" x14ac:dyDescent="0.25">
      <c r="B371">
        <v>915</v>
      </c>
      <c r="C371" s="140">
        <v>7905580000</v>
      </c>
      <c r="D371" s="140">
        <v>-7905530000</v>
      </c>
      <c r="E371" s="140">
        <v>7884040000</v>
      </c>
      <c r="F371" s="2">
        <v>-21533400</v>
      </c>
      <c r="G371" s="143">
        <f t="shared" si="5"/>
        <v>-21570000</v>
      </c>
      <c r="H371" s="140">
        <v>7862470000</v>
      </c>
      <c r="I371" s="2">
        <v>5.3109999999999995E-4</v>
      </c>
      <c r="J371" s="2">
        <v>5.3249999999999999E-4</v>
      </c>
    </row>
    <row r="372" spans="2:10" x14ac:dyDescent="0.25">
      <c r="B372">
        <v>917.5</v>
      </c>
      <c r="C372" s="140">
        <v>7927110000</v>
      </c>
      <c r="D372" s="140">
        <v>-7927070000</v>
      </c>
      <c r="E372" s="140">
        <v>7884040000</v>
      </c>
      <c r="F372" s="2">
        <v>-43065300</v>
      </c>
      <c r="G372" s="143">
        <f t="shared" si="5"/>
        <v>-43110000</v>
      </c>
      <c r="H372" s="140">
        <v>7840930000</v>
      </c>
      <c r="I372" s="2">
        <v>5.2320000000000003E-4</v>
      </c>
      <c r="J372" s="2">
        <v>5.3249999999999999E-4</v>
      </c>
    </row>
    <row r="373" spans="2:10" x14ac:dyDescent="0.25">
      <c r="B373">
        <v>920</v>
      </c>
      <c r="C373" s="140">
        <v>7948640000</v>
      </c>
      <c r="D373" s="140">
        <v>-7948600000</v>
      </c>
      <c r="E373" s="140">
        <v>7884040000</v>
      </c>
      <c r="F373" s="2">
        <v>-64595400</v>
      </c>
      <c r="G373" s="143">
        <f t="shared" si="5"/>
        <v>-64640000</v>
      </c>
      <c r="H373" s="140">
        <v>7819400000</v>
      </c>
      <c r="I373" s="2">
        <v>5.218E-4</v>
      </c>
      <c r="J373" s="2">
        <v>5.3249999999999999E-4</v>
      </c>
    </row>
    <row r="374" spans="2:10" x14ac:dyDescent="0.25">
      <c r="B374">
        <v>922.5</v>
      </c>
      <c r="C374" s="140">
        <v>7970170000</v>
      </c>
      <c r="D374" s="140">
        <v>-7970120000</v>
      </c>
      <c r="E374" s="140">
        <v>7884040000</v>
      </c>
      <c r="F374" s="2">
        <v>-86123700</v>
      </c>
      <c r="G374" s="143">
        <f t="shared" si="5"/>
        <v>-86160000</v>
      </c>
      <c r="H374" s="140">
        <v>7797880000</v>
      </c>
      <c r="I374" s="2">
        <v>5.2680000000000001E-4</v>
      </c>
      <c r="J374" s="2">
        <v>5.3899999999999998E-4</v>
      </c>
    </row>
    <row r="375" spans="2:10" x14ac:dyDescent="0.25">
      <c r="B375">
        <v>925</v>
      </c>
      <c r="C375" s="140">
        <v>7991690000</v>
      </c>
      <c r="D375" s="140">
        <v>-7991650000</v>
      </c>
      <c r="E375" s="140">
        <v>7884040000</v>
      </c>
      <c r="F375" s="2">
        <v>-107650000</v>
      </c>
      <c r="G375" s="143">
        <f t="shared" si="5"/>
        <v>-107690000</v>
      </c>
      <c r="H375" s="140">
        <v>7776350000</v>
      </c>
      <c r="I375" s="2">
        <v>5.2530000000000003E-4</v>
      </c>
      <c r="J375" s="2">
        <v>5.3249999999999999E-4</v>
      </c>
    </row>
    <row r="376" spans="2:10" x14ac:dyDescent="0.25">
      <c r="B376">
        <v>927.5</v>
      </c>
      <c r="C376" s="140">
        <v>8013220000</v>
      </c>
      <c r="D376" s="140">
        <v>-8013170000</v>
      </c>
      <c r="E376" s="140">
        <v>7884040000</v>
      </c>
      <c r="F376" s="2">
        <v>-129174000</v>
      </c>
      <c r="G376" s="143">
        <f t="shared" si="5"/>
        <v>-129210000</v>
      </c>
      <c r="H376" s="140">
        <v>7754830000</v>
      </c>
      <c r="I376" s="2">
        <v>5.1749999999999995E-4</v>
      </c>
      <c r="J376" s="2">
        <v>5.3899999999999998E-4</v>
      </c>
    </row>
    <row r="377" spans="2:10" x14ac:dyDescent="0.25">
      <c r="B377">
        <v>930</v>
      </c>
      <c r="C377" s="140">
        <v>8034740000</v>
      </c>
      <c r="D377" s="140">
        <v>-8034700000</v>
      </c>
      <c r="E377" s="140">
        <v>7884040000</v>
      </c>
      <c r="F377" s="2">
        <v>-150696000</v>
      </c>
      <c r="G377" s="143">
        <f t="shared" si="5"/>
        <v>-150740000</v>
      </c>
      <c r="H377" s="140">
        <v>7733300000</v>
      </c>
      <c r="I377" s="2">
        <v>5.1619999999999997E-4</v>
      </c>
      <c r="J377" s="2">
        <v>5.4549999999999998E-4</v>
      </c>
    </row>
    <row r="378" spans="2:10" x14ac:dyDescent="0.25">
      <c r="B378">
        <v>932.5</v>
      </c>
      <c r="C378" s="140">
        <v>8056260000</v>
      </c>
      <c r="D378" s="140">
        <v>-8056220000</v>
      </c>
      <c r="E378" s="140">
        <v>7884040000</v>
      </c>
      <c r="F378" s="2">
        <v>-172216000</v>
      </c>
      <c r="G378" s="143">
        <f t="shared" si="5"/>
        <v>-172260000</v>
      </c>
      <c r="H378" s="140">
        <v>7711780000</v>
      </c>
      <c r="I378" s="2">
        <v>5.084E-4</v>
      </c>
      <c r="J378" s="2">
        <v>5.2599999999999999E-4</v>
      </c>
    </row>
    <row r="379" spans="2:10" x14ac:dyDescent="0.25">
      <c r="B379">
        <v>935</v>
      </c>
      <c r="C379" s="140">
        <v>8077770000</v>
      </c>
      <c r="D379" s="140">
        <v>-8077730000</v>
      </c>
      <c r="E379" s="140">
        <v>7884040000</v>
      </c>
      <c r="F379" s="2">
        <v>-193733000</v>
      </c>
      <c r="G379" s="143">
        <f t="shared" si="5"/>
        <v>-193770000</v>
      </c>
      <c r="H379" s="140">
        <v>7690270000</v>
      </c>
      <c r="I379" s="2">
        <v>5.0069999999999997E-4</v>
      </c>
      <c r="J379" s="2">
        <v>5.3899999999999998E-4</v>
      </c>
    </row>
    <row r="380" spans="2:10" x14ac:dyDescent="0.25">
      <c r="B380">
        <v>937.5</v>
      </c>
      <c r="C380" s="140">
        <v>8099290000</v>
      </c>
      <c r="D380" s="140">
        <v>-8099250000</v>
      </c>
      <c r="E380" s="140">
        <v>7884040000</v>
      </c>
      <c r="F380" s="2">
        <v>-215248000</v>
      </c>
      <c r="G380" s="143">
        <f t="shared" si="5"/>
        <v>-215290000</v>
      </c>
      <c r="H380" s="140">
        <v>7668750000</v>
      </c>
      <c r="I380" s="2">
        <v>5.1199999999999998E-4</v>
      </c>
      <c r="J380" s="2">
        <v>5.13E-4</v>
      </c>
    </row>
    <row r="381" spans="2:10" x14ac:dyDescent="0.25">
      <c r="B381">
        <v>940</v>
      </c>
      <c r="C381" s="140">
        <v>8120800000</v>
      </c>
      <c r="D381" s="140">
        <v>-8120760000</v>
      </c>
      <c r="E381" s="140">
        <v>7884040000</v>
      </c>
      <c r="F381" s="2">
        <v>-236760000</v>
      </c>
      <c r="G381" s="143">
        <f t="shared" si="5"/>
        <v>-236800000</v>
      </c>
      <c r="H381" s="140">
        <v>7647240000</v>
      </c>
      <c r="I381" s="2">
        <v>5.0440000000000001E-4</v>
      </c>
      <c r="J381" s="2">
        <v>5.0650000000000001E-4</v>
      </c>
    </row>
    <row r="382" spans="2:10" x14ac:dyDescent="0.25">
      <c r="B382">
        <v>942.5</v>
      </c>
      <c r="C382" s="140">
        <v>8142310000</v>
      </c>
      <c r="D382" s="140">
        <v>-8142270000</v>
      </c>
      <c r="E382" s="140">
        <v>7884040000</v>
      </c>
      <c r="F382" s="2">
        <v>-258269000</v>
      </c>
      <c r="G382" s="143">
        <f t="shared" si="5"/>
        <v>-258310000</v>
      </c>
      <c r="H382" s="140">
        <v>7625730000</v>
      </c>
      <c r="I382" s="2">
        <v>5.0310000000000003E-4</v>
      </c>
      <c r="J382" s="2">
        <v>5.3899999999999998E-4</v>
      </c>
    </row>
    <row r="383" spans="2:10" x14ac:dyDescent="0.25">
      <c r="B383">
        <v>945</v>
      </c>
      <c r="C383" s="140">
        <v>8163820000</v>
      </c>
      <c r="D383" s="140">
        <v>-8163780000</v>
      </c>
      <c r="E383" s="140">
        <v>7884040000</v>
      </c>
      <c r="F383" s="2">
        <v>-279775000</v>
      </c>
      <c r="G383" s="143">
        <f t="shared" si="5"/>
        <v>-279810000</v>
      </c>
      <c r="H383" s="140">
        <v>7604230000</v>
      </c>
      <c r="I383" s="2">
        <v>5.017E-4</v>
      </c>
      <c r="J383" s="2">
        <v>4.9359999999999996E-4</v>
      </c>
    </row>
    <row r="384" spans="2:10" x14ac:dyDescent="0.25">
      <c r="B384">
        <v>947.5</v>
      </c>
      <c r="C384" s="140">
        <v>8185320000</v>
      </c>
      <c r="D384" s="140">
        <v>-8185280000</v>
      </c>
      <c r="E384" s="140">
        <v>7884040000</v>
      </c>
      <c r="F384" s="2">
        <v>-301278000</v>
      </c>
      <c r="G384" s="143">
        <f t="shared" si="5"/>
        <v>-301320000</v>
      </c>
      <c r="H384" s="140">
        <v>7582720000</v>
      </c>
      <c r="I384" s="2">
        <v>5.0670000000000001E-4</v>
      </c>
      <c r="J384" s="2">
        <v>5.195E-4</v>
      </c>
    </row>
    <row r="385" spans="2:10" x14ac:dyDescent="0.25">
      <c r="B385">
        <v>950</v>
      </c>
      <c r="C385" s="140">
        <v>8206820000</v>
      </c>
      <c r="D385" s="140">
        <v>-8206780000</v>
      </c>
      <c r="E385" s="140">
        <v>7884040000</v>
      </c>
      <c r="F385" s="2">
        <v>-322778000</v>
      </c>
      <c r="G385" s="143">
        <f t="shared" si="5"/>
        <v>-322820000</v>
      </c>
      <c r="H385" s="140">
        <v>7561220000</v>
      </c>
      <c r="I385" s="2">
        <v>5.0529999999999998E-4</v>
      </c>
      <c r="J385" s="2">
        <v>5.2599999999999999E-4</v>
      </c>
    </row>
    <row r="386" spans="2:10" x14ac:dyDescent="0.25">
      <c r="B386">
        <v>952.5</v>
      </c>
      <c r="C386" s="140">
        <v>8228320000</v>
      </c>
      <c r="D386" s="140">
        <v>-8228270000</v>
      </c>
      <c r="E386" s="140">
        <v>7884040000</v>
      </c>
      <c r="F386" s="2">
        <v>-344274000</v>
      </c>
      <c r="G386" s="143">
        <f t="shared" si="5"/>
        <v>-344320000</v>
      </c>
      <c r="H386" s="140">
        <v>7539720000</v>
      </c>
      <c r="I386" s="2">
        <v>5.04E-4</v>
      </c>
      <c r="J386" s="2">
        <v>5.5849999999999997E-4</v>
      </c>
    </row>
    <row r="387" spans="2:10" x14ac:dyDescent="0.25">
      <c r="B387">
        <v>955</v>
      </c>
      <c r="C387" s="140">
        <v>8249810000</v>
      </c>
      <c r="D387" s="140">
        <v>-8249770000</v>
      </c>
      <c r="E387" s="140">
        <v>7884040000</v>
      </c>
      <c r="F387" s="2">
        <v>-365767000</v>
      </c>
      <c r="G387" s="143">
        <f t="shared" si="5"/>
        <v>-365810000</v>
      </c>
      <c r="H387" s="140">
        <v>7518230000</v>
      </c>
      <c r="I387" s="2">
        <v>5.0270000000000002E-4</v>
      </c>
      <c r="J387" s="2">
        <v>5.3899999999999998E-4</v>
      </c>
    </row>
    <row r="388" spans="2:10" x14ac:dyDescent="0.25">
      <c r="B388">
        <v>957.5</v>
      </c>
      <c r="C388" s="140">
        <v>8271300000</v>
      </c>
      <c r="D388" s="140">
        <v>-8271260000</v>
      </c>
      <c r="E388" s="140">
        <v>7884040000</v>
      </c>
      <c r="F388" s="2">
        <v>-387256000</v>
      </c>
      <c r="G388" s="143">
        <f t="shared" si="5"/>
        <v>-387290000</v>
      </c>
      <c r="H388" s="140">
        <v>7496750000</v>
      </c>
      <c r="I388" s="2">
        <v>4.952E-4</v>
      </c>
      <c r="J388" s="2">
        <v>5.195E-4</v>
      </c>
    </row>
    <row r="389" spans="2:10" x14ac:dyDescent="0.25">
      <c r="B389">
        <v>960</v>
      </c>
      <c r="C389" s="140">
        <v>8292780000</v>
      </c>
      <c r="D389" s="140">
        <v>-8292740000</v>
      </c>
      <c r="E389" s="140">
        <v>7884040000</v>
      </c>
      <c r="F389" s="2">
        <v>-408741000</v>
      </c>
      <c r="G389" s="143">
        <f t="shared" si="5"/>
        <v>-408780000</v>
      </c>
      <c r="H389" s="140">
        <v>7475260000</v>
      </c>
      <c r="I389" s="2">
        <v>4.9390000000000002E-4</v>
      </c>
      <c r="J389" s="2">
        <v>5.2599999999999999E-4</v>
      </c>
    </row>
    <row r="390" spans="2:10" x14ac:dyDescent="0.25">
      <c r="B390">
        <v>962.5</v>
      </c>
      <c r="C390" s="140">
        <v>8314260000</v>
      </c>
      <c r="D390" s="140">
        <v>-8314220000</v>
      </c>
      <c r="E390" s="140">
        <v>7884040000</v>
      </c>
      <c r="F390" s="2">
        <v>-430222000</v>
      </c>
      <c r="G390" s="143">
        <f t="shared" si="5"/>
        <v>-430260000</v>
      </c>
      <c r="H390" s="140">
        <v>7453780000</v>
      </c>
      <c r="I390" s="2">
        <v>4.9260000000000005E-4</v>
      </c>
      <c r="J390" s="2">
        <v>5.0650000000000001E-4</v>
      </c>
    </row>
    <row r="391" spans="2:10" x14ac:dyDescent="0.25">
      <c r="B391">
        <v>965</v>
      </c>
      <c r="C391" s="140">
        <v>8335740000</v>
      </c>
      <c r="D391" s="140">
        <v>-8335700000</v>
      </c>
      <c r="E391" s="140">
        <v>7884040000</v>
      </c>
      <c r="F391" s="2">
        <v>-451699000</v>
      </c>
      <c r="G391" s="143">
        <f t="shared" ref="G391:G454" si="6">H391-E391</f>
        <v>-451740000</v>
      </c>
      <c r="H391" s="140">
        <v>7432300000</v>
      </c>
      <c r="I391" s="2">
        <v>4.7909999999999999E-4</v>
      </c>
      <c r="J391" s="2">
        <v>5.13E-4</v>
      </c>
    </row>
    <row r="392" spans="2:10" x14ac:dyDescent="0.25">
      <c r="B392">
        <v>967.5</v>
      </c>
      <c r="C392" s="140">
        <v>8357210000</v>
      </c>
      <c r="D392" s="140">
        <v>-8357170000</v>
      </c>
      <c r="E392" s="140">
        <v>7884040000</v>
      </c>
      <c r="F392" s="2">
        <v>-473172000</v>
      </c>
      <c r="G392" s="143">
        <f t="shared" si="6"/>
        <v>-473210000</v>
      </c>
      <c r="H392" s="140">
        <v>7410830000</v>
      </c>
      <c r="I392" s="2">
        <v>4.7790000000000002E-4</v>
      </c>
      <c r="J392" s="2">
        <v>4.9359999999999996E-4</v>
      </c>
    </row>
    <row r="393" spans="2:10" x14ac:dyDescent="0.25">
      <c r="B393">
        <v>970</v>
      </c>
      <c r="C393" s="140">
        <v>8378680000</v>
      </c>
      <c r="D393" s="140">
        <v>-8378640000</v>
      </c>
      <c r="E393" s="140">
        <v>7884040000</v>
      </c>
      <c r="F393" s="2">
        <v>-494641000</v>
      </c>
      <c r="G393" s="143">
        <f t="shared" si="6"/>
        <v>-494680000</v>
      </c>
      <c r="H393" s="140">
        <v>7389360000</v>
      </c>
      <c r="I393" s="2">
        <v>4.7659999999999998E-4</v>
      </c>
      <c r="J393" s="2">
        <v>4.9359999999999996E-4</v>
      </c>
    </row>
    <row r="394" spans="2:10" x14ac:dyDescent="0.25">
      <c r="B394">
        <v>972.5</v>
      </c>
      <c r="C394" s="140">
        <v>8400150000</v>
      </c>
      <c r="D394" s="140">
        <v>-8400100000</v>
      </c>
      <c r="E394" s="140">
        <v>7884040000</v>
      </c>
      <c r="F394" s="2">
        <v>-516105000</v>
      </c>
      <c r="G394" s="143">
        <f t="shared" si="6"/>
        <v>-516140000</v>
      </c>
      <c r="H394" s="140">
        <v>7367900000</v>
      </c>
      <c r="I394" s="2">
        <v>4.8149999999999999E-4</v>
      </c>
      <c r="J394" s="2">
        <v>5.2599999999999999E-4</v>
      </c>
    </row>
    <row r="395" spans="2:10" x14ac:dyDescent="0.25">
      <c r="B395">
        <v>975</v>
      </c>
      <c r="C395" s="140">
        <v>8421600000</v>
      </c>
      <c r="D395" s="140">
        <v>-8421560000</v>
      </c>
      <c r="E395" s="140">
        <v>7884040000</v>
      </c>
      <c r="F395" s="2">
        <v>-537564000</v>
      </c>
      <c r="G395" s="143">
        <f t="shared" si="6"/>
        <v>-537600000</v>
      </c>
      <c r="H395" s="140">
        <v>7346440000</v>
      </c>
      <c r="I395" s="2">
        <v>4.8030000000000002E-4</v>
      </c>
      <c r="J395" s="2">
        <v>5.13E-4</v>
      </c>
    </row>
    <row r="396" spans="2:10" x14ac:dyDescent="0.25">
      <c r="B396">
        <v>977.5</v>
      </c>
      <c r="C396" s="140">
        <v>8443060000</v>
      </c>
      <c r="D396" s="140">
        <v>-8443020000</v>
      </c>
      <c r="E396" s="140">
        <v>7884040000</v>
      </c>
      <c r="F396" s="2">
        <v>-559019000</v>
      </c>
      <c r="G396" s="143">
        <f t="shared" si="6"/>
        <v>-559060000</v>
      </c>
      <c r="H396" s="140">
        <v>7324980000</v>
      </c>
      <c r="I396" s="2">
        <v>4.7909999999999999E-4</v>
      </c>
      <c r="J396" s="2">
        <v>5.195E-4</v>
      </c>
    </row>
    <row r="397" spans="2:10" x14ac:dyDescent="0.25">
      <c r="B397">
        <v>980</v>
      </c>
      <c r="C397" s="140">
        <v>8464510000</v>
      </c>
      <c r="D397" s="140">
        <v>-8464470000</v>
      </c>
      <c r="E397" s="140">
        <v>7884040000</v>
      </c>
      <c r="F397" s="2">
        <v>-580468000</v>
      </c>
      <c r="G397" s="143">
        <f t="shared" si="6"/>
        <v>-580500000</v>
      </c>
      <c r="H397" s="140">
        <v>7303540000</v>
      </c>
      <c r="I397" s="2">
        <v>4.7790000000000002E-4</v>
      </c>
      <c r="J397" s="2">
        <v>4.9359999999999996E-4</v>
      </c>
    </row>
    <row r="398" spans="2:10" x14ac:dyDescent="0.25">
      <c r="B398">
        <v>982.5</v>
      </c>
      <c r="C398" s="140">
        <v>8485950000</v>
      </c>
      <c r="D398" s="140">
        <v>-8485910000</v>
      </c>
      <c r="E398" s="140">
        <v>7884040000</v>
      </c>
      <c r="F398" s="2">
        <v>-601912000</v>
      </c>
      <c r="G398" s="143">
        <f t="shared" si="6"/>
        <v>-601950000</v>
      </c>
      <c r="H398" s="140">
        <v>7282090000</v>
      </c>
      <c r="I398" s="2">
        <v>4.8270000000000002E-4</v>
      </c>
      <c r="J398" s="2">
        <v>5.0650000000000001E-4</v>
      </c>
    </row>
    <row r="399" spans="2:10" x14ac:dyDescent="0.25">
      <c r="B399">
        <v>985</v>
      </c>
      <c r="C399" s="140">
        <v>8507390000</v>
      </c>
      <c r="D399" s="140">
        <v>-8507350000</v>
      </c>
      <c r="E399" s="140">
        <v>7884040000</v>
      </c>
      <c r="F399" s="2">
        <v>-623351000</v>
      </c>
      <c r="G399" s="143">
        <f t="shared" si="6"/>
        <v>-623390000</v>
      </c>
      <c r="H399" s="140">
        <v>7260650000</v>
      </c>
      <c r="I399" s="2">
        <v>4.8149999999999999E-4</v>
      </c>
      <c r="J399" s="2">
        <v>5.13E-4</v>
      </c>
    </row>
    <row r="400" spans="2:10" x14ac:dyDescent="0.25">
      <c r="B400">
        <v>987.5</v>
      </c>
      <c r="C400" s="140">
        <v>8528830000</v>
      </c>
      <c r="D400" s="140">
        <v>-8528790000</v>
      </c>
      <c r="E400" s="140">
        <v>7884040000</v>
      </c>
      <c r="F400" s="2">
        <v>-644785000</v>
      </c>
      <c r="G400" s="143">
        <f t="shared" si="6"/>
        <v>-644820000</v>
      </c>
      <c r="H400" s="140">
        <v>7239220000</v>
      </c>
      <c r="I400" s="2">
        <v>4.7429999999999998E-4</v>
      </c>
      <c r="J400" s="2">
        <v>5.2599999999999999E-4</v>
      </c>
    </row>
    <row r="401" spans="2:10" x14ac:dyDescent="0.25">
      <c r="B401">
        <v>990</v>
      </c>
      <c r="C401" s="140">
        <v>8550250000</v>
      </c>
      <c r="D401" s="140">
        <v>-8550210000</v>
      </c>
      <c r="E401" s="140">
        <v>7884040000</v>
      </c>
      <c r="F401" s="2">
        <v>-666213000</v>
      </c>
      <c r="G401" s="143">
        <f t="shared" si="6"/>
        <v>-666250000</v>
      </c>
      <c r="H401" s="140">
        <v>7217790000</v>
      </c>
      <c r="I401" s="2">
        <v>4.7310000000000001E-4</v>
      </c>
      <c r="J401" s="2">
        <v>5.0000000000000001E-4</v>
      </c>
    </row>
    <row r="402" spans="2:10" x14ac:dyDescent="0.25">
      <c r="B402">
        <v>992.5</v>
      </c>
      <c r="C402" s="140">
        <v>8571680000</v>
      </c>
      <c r="D402" s="140">
        <v>-8571640000</v>
      </c>
      <c r="E402" s="140">
        <v>7884040000</v>
      </c>
      <c r="F402" s="2">
        <v>-687635000</v>
      </c>
      <c r="G402" s="143">
        <f t="shared" si="6"/>
        <v>-687670000</v>
      </c>
      <c r="H402" s="140">
        <v>7196370000</v>
      </c>
      <c r="I402" s="2">
        <v>4.6589999999999999E-4</v>
      </c>
      <c r="J402" s="2">
        <v>5.2599999999999999E-4</v>
      </c>
    </row>
    <row r="403" spans="2:10" x14ac:dyDescent="0.25">
      <c r="B403">
        <v>995</v>
      </c>
      <c r="C403" s="140">
        <v>8593090000</v>
      </c>
      <c r="D403" s="140">
        <v>-8593050000</v>
      </c>
      <c r="E403" s="140">
        <v>7884040000</v>
      </c>
      <c r="F403" s="2">
        <v>-709052000</v>
      </c>
      <c r="G403" s="143">
        <f t="shared" si="6"/>
        <v>-709090000</v>
      </c>
      <c r="H403" s="140">
        <v>7174950000</v>
      </c>
      <c r="I403" s="2">
        <v>4.7669999999999999E-4</v>
      </c>
      <c r="J403" s="2">
        <v>5.0000000000000001E-4</v>
      </c>
    </row>
    <row r="404" spans="2:10" x14ac:dyDescent="0.25">
      <c r="B404">
        <v>997.5</v>
      </c>
      <c r="C404" s="140">
        <v>8614500000</v>
      </c>
      <c r="D404" s="140">
        <v>-8614460000</v>
      </c>
      <c r="E404" s="140">
        <v>7884040000</v>
      </c>
      <c r="F404" s="2">
        <v>-730462000</v>
      </c>
      <c r="G404" s="143">
        <f t="shared" si="6"/>
        <v>-730500000</v>
      </c>
      <c r="H404" s="140">
        <v>7153540000</v>
      </c>
      <c r="I404" s="2">
        <v>4.6359999999999999E-4</v>
      </c>
      <c r="J404" s="2">
        <v>4.9359999999999996E-4</v>
      </c>
    </row>
    <row r="405" spans="2:10" x14ac:dyDescent="0.25">
      <c r="B405">
        <v>1000</v>
      </c>
      <c r="C405" s="140">
        <v>8635910000</v>
      </c>
      <c r="D405" s="140">
        <v>-8635870000</v>
      </c>
      <c r="E405" s="140">
        <v>7884040000</v>
      </c>
      <c r="F405" s="2">
        <v>-751866000</v>
      </c>
      <c r="G405" s="143">
        <f t="shared" si="6"/>
        <v>-751900000</v>
      </c>
      <c r="H405" s="140">
        <v>7132140000</v>
      </c>
      <c r="I405" s="2">
        <v>4.6240000000000002E-4</v>
      </c>
      <c r="J405" s="2">
        <v>4.8060000000000003E-4</v>
      </c>
    </row>
    <row r="406" spans="2:10" x14ac:dyDescent="0.25">
      <c r="B406">
        <v>1002.5</v>
      </c>
      <c r="C406" s="140">
        <v>8657300000</v>
      </c>
      <c r="D406" s="140">
        <v>-8657260000</v>
      </c>
      <c r="E406" s="140">
        <v>7884040000</v>
      </c>
      <c r="F406" s="2">
        <v>-773264000</v>
      </c>
      <c r="G406" s="143">
        <f t="shared" si="6"/>
        <v>-773300000</v>
      </c>
      <c r="H406" s="140">
        <v>7110740000</v>
      </c>
      <c r="I406" s="2">
        <v>4.6129999999999999E-4</v>
      </c>
      <c r="J406" s="2">
        <v>4.7409999999999998E-4</v>
      </c>
    </row>
    <row r="407" spans="2:10" x14ac:dyDescent="0.25">
      <c r="B407">
        <v>1005</v>
      </c>
      <c r="C407" s="140">
        <v>8678690000</v>
      </c>
      <c r="D407" s="140">
        <v>-8678650000</v>
      </c>
      <c r="E407" s="140">
        <v>7884040000</v>
      </c>
      <c r="F407" s="2">
        <v>-794655000</v>
      </c>
      <c r="G407" s="143">
        <f t="shared" si="6"/>
        <v>-794690000</v>
      </c>
      <c r="H407" s="140">
        <v>7089350000</v>
      </c>
      <c r="I407" s="2">
        <v>4.484E-4</v>
      </c>
      <c r="J407" s="2">
        <v>4.8060000000000003E-4</v>
      </c>
    </row>
    <row r="408" spans="2:10" x14ac:dyDescent="0.25">
      <c r="B408">
        <v>1007.5</v>
      </c>
      <c r="C408" s="140">
        <v>8700080000</v>
      </c>
      <c r="D408" s="140">
        <v>-8700040000</v>
      </c>
      <c r="E408" s="140">
        <v>7884040000</v>
      </c>
      <c r="F408" s="2">
        <v>-816039000</v>
      </c>
      <c r="G408" s="143">
        <f t="shared" si="6"/>
        <v>-816080000</v>
      </c>
      <c r="H408" s="140">
        <v>7067960000</v>
      </c>
      <c r="I408" s="2">
        <v>4.3550000000000001E-4</v>
      </c>
      <c r="J408" s="2">
        <v>5.0000000000000001E-4</v>
      </c>
    </row>
    <row r="409" spans="2:10" x14ac:dyDescent="0.25">
      <c r="B409">
        <v>1010</v>
      </c>
      <c r="C409" s="140">
        <v>8721460000</v>
      </c>
      <c r="D409" s="140">
        <v>-8721420000</v>
      </c>
      <c r="E409" s="140">
        <v>7884040000</v>
      </c>
      <c r="F409" s="2">
        <v>-837417000</v>
      </c>
      <c r="G409" s="143">
        <f t="shared" si="6"/>
        <v>-837450000</v>
      </c>
      <c r="H409" s="140">
        <v>7046590000</v>
      </c>
      <c r="I409" s="2">
        <v>4.462E-4</v>
      </c>
      <c r="J409" s="2">
        <v>4.7409999999999998E-4</v>
      </c>
    </row>
    <row r="410" spans="2:10" x14ac:dyDescent="0.25">
      <c r="B410">
        <v>1012.5</v>
      </c>
      <c r="C410" s="140">
        <v>8742830000</v>
      </c>
      <c r="D410" s="140">
        <v>-8742790000</v>
      </c>
      <c r="E410" s="140">
        <v>7884040000</v>
      </c>
      <c r="F410" s="2">
        <v>-858788000</v>
      </c>
      <c r="G410" s="143">
        <f t="shared" si="6"/>
        <v>-858820000</v>
      </c>
      <c r="H410" s="140">
        <v>7025220000</v>
      </c>
      <c r="I410" s="2">
        <v>4.3340000000000002E-4</v>
      </c>
      <c r="J410" s="2">
        <v>4.8710000000000002E-4</v>
      </c>
    </row>
    <row r="411" spans="2:10" x14ac:dyDescent="0.25">
      <c r="B411">
        <v>1015</v>
      </c>
      <c r="C411" s="140">
        <v>8764190000</v>
      </c>
      <c r="D411" s="140">
        <v>-8764150000</v>
      </c>
      <c r="E411" s="140">
        <v>7884040000</v>
      </c>
      <c r="F411" s="2">
        <v>-880151000</v>
      </c>
      <c r="G411" s="143">
        <f t="shared" si="6"/>
        <v>-880180000</v>
      </c>
      <c r="H411" s="140">
        <v>7003860000</v>
      </c>
      <c r="I411" s="2">
        <v>4.3229999999999999E-4</v>
      </c>
      <c r="J411" s="2">
        <v>4.481E-4</v>
      </c>
    </row>
    <row r="412" spans="2:10" x14ac:dyDescent="0.25">
      <c r="B412">
        <v>1017.5</v>
      </c>
      <c r="C412" s="140">
        <v>8785550000</v>
      </c>
      <c r="D412" s="140">
        <v>-8785510000</v>
      </c>
      <c r="E412" s="140">
        <v>7884040000</v>
      </c>
      <c r="F412" s="2">
        <v>-901508000</v>
      </c>
      <c r="G412" s="143">
        <f t="shared" si="6"/>
        <v>-901540000</v>
      </c>
      <c r="H412" s="140">
        <v>6982500000</v>
      </c>
      <c r="I412" s="2">
        <v>4.3130000000000002E-4</v>
      </c>
      <c r="J412" s="2">
        <v>4.5459999999999999E-4</v>
      </c>
    </row>
    <row r="413" spans="2:10" x14ac:dyDescent="0.25">
      <c r="B413">
        <v>1020</v>
      </c>
      <c r="C413" s="140">
        <v>8806890000</v>
      </c>
      <c r="D413" s="140">
        <v>-8806860000</v>
      </c>
      <c r="E413" s="140">
        <v>7884040000</v>
      </c>
      <c r="F413" s="2">
        <v>-922856000</v>
      </c>
      <c r="G413" s="143">
        <f t="shared" si="6"/>
        <v>-922890000</v>
      </c>
      <c r="H413" s="140">
        <v>6961150000</v>
      </c>
      <c r="I413" s="2">
        <v>4.3019999999999999E-4</v>
      </c>
      <c r="J413" s="2">
        <v>4.5459999999999999E-4</v>
      </c>
    </row>
    <row r="414" spans="2:10" x14ac:dyDescent="0.25">
      <c r="B414">
        <v>1022.5</v>
      </c>
      <c r="C414" s="140">
        <v>8828230000</v>
      </c>
      <c r="D414" s="140">
        <v>-8828200000</v>
      </c>
      <c r="E414" s="140">
        <v>7884040000</v>
      </c>
      <c r="F414" s="2">
        <v>-944197000</v>
      </c>
      <c r="G414" s="143">
        <f t="shared" si="6"/>
        <v>-944230000</v>
      </c>
      <c r="H414" s="140">
        <v>6939810000</v>
      </c>
      <c r="I414" s="2">
        <v>4.1760000000000001E-4</v>
      </c>
      <c r="J414" s="2">
        <v>4.7409999999999998E-4</v>
      </c>
    </row>
    <row r="415" spans="2:10" x14ac:dyDescent="0.25">
      <c r="B415">
        <v>1025</v>
      </c>
      <c r="C415" s="140">
        <v>8849570000</v>
      </c>
      <c r="D415" s="140">
        <v>-8849530000</v>
      </c>
      <c r="E415" s="140">
        <v>7884040000</v>
      </c>
      <c r="F415" s="2">
        <v>-965530000</v>
      </c>
      <c r="G415" s="143">
        <f t="shared" si="6"/>
        <v>-965570000</v>
      </c>
      <c r="H415" s="140">
        <v>6918470000</v>
      </c>
      <c r="I415" s="2">
        <v>4.1659999999999999E-4</v>
      </c>
      <c r="J415" s="2">
        <v>4.6759999999999998E-4</v>
      </c>
    </row>
    <row r="416" spans="2:10" x14ac:dyDescent="0.25">
      <c r="B416">
        <v>1027.5</v>
      </c>
      <c r="C416" s="140">
        <v>8870890000</v>
      </c>
      <c r="D416" s="140">
        <v>-8870860000</v>
      </c>
      <c r="E416" s="140">
        <v>7884040000</v>
      </c>
      <c r="F416" s="2">
        <v>-986856000</v>
      </c>
      <c r="G416" s="143">
        <f t="shared" si="6"/>
        <v>-986890000</v>
      </c>
      <c r="H416" s="140">
        <v>6897150000</v>
      </c>
      <c r="I416" s="2">
        <v>4.2709999999999997E-4</v>
      </c>
      <c r="J416" s="2">
        <v>4.7409999999999998E-4</v>
      </c>
    </row>
    <row r="417" spans="2:10" x14ac:dyDescent="0.25">
      <c r="B417">
        <v>1030</v>
      </c>
      <c r="C417" s="140">
        <v>8892210000</v>
      </c>
      <c r="D417" s="140">
        <v>-8892170000</v>
      </c>
      <c r="E417" s="140">
        <v>7884040000</v>
      </c>
      <c r="F417" s="2">
        <v>-1008170000</v>
      </c>
      <c r="G417" s="143">
        <f t="shared" si="6"/>
        <v>-1008210000</v>
      </c>
      <c r="H417" s="140">
        <v>6875830000</v>
      </c>
      <c r="I417" s="2">
        <v>4.1459999999999999E-4</v>
      </c>
      <c r="J417" s="2">
        <v>4.9359999999999996E-4</v>
      </c>
    </row>
    <row r="418" spans="2:10" x14ac:dyDescent="0.25">
      <c r="B418">
        <v>1032.5</v>
      </c>
      <c r="C418" s="140">
        <v>8913520000</v>
      </c>
      <c r="D418" s="140">
        <v>-8913480000</v>
      </c>
      <c r="E418" s="140">
        <v>7884040000</v>
      </c>
      <c r="F418" s="2">
        <v>-1029480000</v>
      </c>
      <c r="G418" s="143">
        <f t="shared" si="6"/>
        <v>-1029510000</v>
      </c>
      <c r="H418" s="140">
        <v>6854530000</v>
      </c>
      <c r="I418" s="2">
        <v>4.1360000000000002E-4</v>
      </c>
      <c r="J418" s="2">
        <v>4.481E-4</v>
      </c>
    </row>
    <row r="419" spans="2:10" x14ac:dyDescent="0.25">
      <c r="B419">
        <v>1035</v>
      </c>
      <c r="C419" s="140">
        <v>8934820000</v>
      </c>
      <c r="D419" s="140">
        <v>-8934780000</v>
      </c>
      <c r="E419" s="140">
        <v>7884040000</v>
      </c>
      <c r="F419" s="2">
        <v>-1050780000</v>
      </c>
      <c r="G419" s="143">
        <f t="shared" si="6"/>
        <v>-1050820000</v>
      </c>
      <c r="H419" s="140">
        <v>6833220000</v>
      </c>
      <c r="I419" s="2">
        <v>4.126E-4</v>
      </c>
      <c r="J419" s="2">
        <v>4.5459999999999999E-4</v>
      </c>
    </row>
    <row r="420" spans="2:10" x14ac:dyDescent="0.25">
      <c r="B420">
        <v>1037.5</v>
      </c>
      <c r="C420" s="140">
        <v>8956110000</v>
      </c>
      <c r="D420" s="140">
        <v>-8956070000</v>
      </c>
      <c r="E420" s="140">
        <v>7884040000</v>
      </c>
      <c r="F420" s="2">
        <v>-1072070000</v>
      </c>
      <c r="G420" s="143">
        <f t="shared" si="6"/>
        <v>-1072110000</v>
      </c>
      <c r="H420" s="140">
        <v>6811930000</v>
      </c>
      <c r="I420" s="2">
        <v>4.2299999999999998E-4</v>
      </c>
      <c r="J420" s="2">
        <v>4.416E-4</v>
      </c>
    </row>
    <row r="421" spans="2:10" x14ac:dyDescent="0.25">
      <c r="B421">
        <v>1040</v>
      </c>
      <c r="C421" s="140">
        <v>8977390000</v>
      </c>
      <c r="D421" s="140">
        <v>-8977360000</v>
      </c>
      <c r="E421" s="140">
        <v>7884040000</v>
      </c>
      <c r="F421" s="2">
        <v>-1093360000</v>
      </c>
      <c r="G421" s="143">
        <f t="shared" si="6"/>
        <v>-1093390000</v>
      </c>
      <c r="H421" s="140">
        <v>6790650000</v>
      </c>
      <c r="I421" s="2">
        <v>4.2200000000000001E-4</v>
      </c>
      <c r="J421" s="2">
        <v>4.7409999999999998E-4</v>
      </c>
    </row>
    <row r="422" spans="2:10" x14ac:dyDescent="0.25">
      <c r="B422">
        <v>1042.5</v>
      </c>
      <c r="C422" s="140">
        <v>8998670000</v>
      </c>
      <c r="D422" s="140">
        <v>-8998630000</v>
      </c>
      <c r="E422" s="140">
        <v>7884040000</v>
      </c>
      <c r="F422" s="2">
        <v>-1114630000</v>
      </c>
      <c r="G422" s="143">
        <f t="shared" si="6"/>
        <v>-1114660000</v>
      </c>
      <c r="H422" s="140">
        <v>6769380000</v>
      </c>
      <c r="I422" s="2">
        <v>4.2099999999999999E-4</v>
      </c>
      <c r="J422" s="2">
        <v>4.6109999999999999E-4</v>
      </c>
    </row>
    <row r="423" spans="2:10" x14ac:dyDescent="0.25">
      <c r="B423">
        <v>1045</v>
      </c>
      <c r="C423" s="140">
        <v>9019930000</v>
      </c>
      <c r="D423" s="140">
        <v>-9019890000</v>
      </c>
      <c r="E423" s="140">
        <v>7884040000</v>
      </c>
      <c r="F423" s="2">
        <v>-1135890000</v>
      </c>
      <c r="G423" s="143">
        <f t="shared" si="6"/>
        <v>-1135930000</v>
      </c>
      <c r="H423" s="140">
        <v>6748110000</v>
      </c>
      <c r="I423" s="2">
        <v>4.0870000000000001E-4</v>
      </c>
      <c r="J423" s="2">
        <v>4.5459999999999999E-4</v>
      </c>
    </row>
    <row r="424" spans="2:10" x14ac:dyDescent="0.25">
      <c r="B424">
        <v>1047.5</v>
      </c>
      <c r="C424" s="140">
        <v>9041190000</v>
      </c>
      <c r="D424" s="140">
        <v>-9041150000</v>
      </c>
      <c r="E424" s="140">
        <v>7884040000</v>
      </c>
      <c r="F424" s="2">
        <v>-1157150000</v>
      </c>
      <c r="G424" s="143">
        <f t="shared" si="6"/>
        <v>-1157190000</v>
      </c>
      <c r="H424" s="140">
        <v>6726850000</v>
      </c>
      <c r="I424" s="2">
        <v>4.0769999999999999E-4</v>
      </c>
      <c r="J424" s="2">
        <v>5.0650000000000001E-4</v>
      </c>
    </row>
    <row r="425" spans="2:10" x14ac:dyDescent="0.25">
      <c r="B425">
        <v>1050</v>
      </c>
      <c r="C425" s="140">
        <v>9062430000</v>
      </c>
      <c r="D425" s="140">
        <v>-9062390000</v>
      </c>
      <c r="E425" s="140">
        <v>7884040000</v>
      </c>
      <c r="F425" s="2">
        <v>-1178390000</v>
      </c>
      <c r="G425" s="143">
        <f t="shared" si="6"/>
        <v>-1178430000</v>
      </c>
      <c r="H425" s="140">
        <v>6705610000</v>
      </c>
      <c r="I425" s="2">
        <v>4.0680000000000002E-4</v>
      </c>
      <c r="J425" s="2">
        <v>4.7409999999999998E-4</v>
      </c>
    </row>
    <row r="426" spans="2:10" x14ac:dyDescent="0.25">
      <c r="B426">
        <v>1052.5</v>
      </c>
      <c r="C426" s="140">
        <v>9083660000</v>
      </c>
      <c r="D426" s="140">
        <v>-9083630000</v>
      </c>
      <c r="E426" s="140">
        <v>7884040000</v>
      </c>
      <c r="F426" s="2">
        <v>-1199630000</v>
      </c>
      <c r="G426" s="143">
        <f t="shared" si="6"/>
        <v>-1199660000</v>
      </c>
      <c r="H426" s="140">
        <v>6684380000</v>
      </c>
      <c r="I426" s="2">
        <v>3.946E-4</v>
      </c>
      <c r="J426" s="2">
        <v>4.6109999999999999E-4</v>
      </c>
    </row>
    <row r="427" spans="2:10" x14ac:dyDescent="0.25">
      <c r="B427">
        <v>1055</v>
      </c>
      <c r="C427" s="140">
        <v>9104880000</v>
      </c>
      <c r="D427" s="140">
        <v>-9104840000</v>
      </c>
      <c r="E427" s="140">
        <v>7884040000</v>
      </c>
      <c r="F427" s="2">
        <v>-1220840000</v>
      </c>
      <c r="G427" s="143">
        <f t="shared" si="6"/>
        <v>-1220880000</v>
      </c>
      <c r="H427" s="140">
        <v>6663160000</v>
      </c>
      <c r="I427" s="2">
        <v>4.0489999999999998E-4</v>
      </c>
      <c r="J427" s="2">
        <v>4.8060000000000003E-4</v>
      </c>
    </row>
    <row r="428" spans="2:10" x14ac:dyDescent="0.25">
      <c r="B428">
        <v>1057.5</v>
      </c>
      <c r="C428" s="140">
        <v>9126090000</v>
      </c>
      <c r="D428" s="140">
        <v>-9126050000</v>
      </c>
      <c r="E428" s="140">
        <v>7884040000</v>
      </c>
      <c r="F428" s="2">
        <v>-1242050000</v>
      </c>
      <c r="G428" s="143">
        <f t="shared" si="6"/>
        <v>-1242080000</v>
      </c>
      <c r="H428" s="140">
        <v>6641960000</v>
      </c>
      <c r="I428" s="2">
        <v>3.927E-4</v>
      </c>
      <c r="J428" s="2">
        <v>4.8060000000000003E-4</v>
      </c>
    </row>
    <row r="429" spans="2:10" x14ac:dyDescent="0.25">
      <c r="B429">
        <v>1060</v>
      </c>
      <c r="C429" s="140">
        <v>9147280000</v>
      </c>
      <c r="D429" s="140">
        <v>-9147240000</v>
      </c>
      <c r="E429" s="140">
        <v>7884040000</v>
      </c>
      <c r="F429" s="2">
        <v>-1263240000</v>
      </c>
      <c r="G429" s="143">
        <f t="shared" si="6"/>
        <v>-1263270000</v>
      </c>
      <c r="H429" s="140">
        <v>6620770000</v>
      </c>
      <c r="I429" s="2">
        <v>4.0299999999999998E-4</v>
      </c>
      <c r="J429" s="2">
        <v>4.481E-4</v>
      </c>
    </row>
    <row r="430" spans="2:10" x14ac:dyDescent="0.25">
      <c r="B430">
        <v>1062.5</v>
      </c>
      <c r="C430" s="140">
        <v>9168450000</v>
      </c>
      <c r="D430" s="140">
        <v>-9168410000</v>
      </c>
      <c r="E430" s="140">
        <v>7884040000</v>
      </c>
      <c r="F430" s="2">
        <v>-1284410000</v>
      </c>
      <c r="G430" s="143">
        <f t="shared" si="6"/>
        <v>-1284440000</v>
      </c>
      <c r="H430" s="140">
        <v>6599600000</v>
      </c>
      <c r="I430" s="2">
        <v>4.0210000000000002E-4</v>
      </c>
      <c r="J430" s="2">
        <v>4.481E-4</v>
      </c>
    </row>
    <row r="431" spans="2:10" x14ac:dyDescent="0.25">
      <c r="B431">
        <v>1065</v>
      </c>
      <c r="C431" s="140">
        <v>9189600000</v>
      </c>
      <c r="D431" s="140">
        <v>-9189570000</v>
      </c>
      <c r="E431" s="140">
        <v>7884040000</v>
      </c>
      <c r="F431" s="2">
        <v>-1305560000</v>
      </c>
      <c r="G431" s="143">
        <f t="shared" si="6"/>
        <v>-1305600000</v>
      </c>
      <c r="H431" s="140">
        <v>6578440000</v>
      </c>
      <c r="I431" s="2">
        <v>3.8999999999999999E-4</v>
      </c>
      <c r="J431" s="2">
        <v>4.481E-4</v>
      </c>
    </row>
    <row r="432" spans="2:10" x14ac:dyDescent="0.25">
      <c r="B432">
        <v>1067.5</v>
      </c>
      <c r="C432" s="140">
        <v>9210740000</v>
      </c>
      <c r="D432" s="140">
        <v>-9210700000</v>
      </c>
      <c r="E432" s="140">
        <v>7884040000</v>
      </c>
      <c r="F432" s="2">
        <v>-1326700000</v>
      </c>
      <c r="G432" s="143">
        <f t="shared" si="6"/>
        <v>-1326730000</v>
      </c>
      <c r="H432" s="140">
        <v>6557310000</v>
      </c>
      <c r="I432" s="2">
        <v>3.8910000000000003E-4</v>
      </c>
      <c r="J432" s="2">
        <v>4.416E-4</v>
      </c>
    </row>
    <row r="433" spans="2:10" x14ac:dyDescent="0.25">
      <c r="B433">
        <v>1070</v>
      </c>
      <c r="C433" s="140">
        <v>9231850000</v>
      </c>
      <c r="D433" s="140">
        <v>-9231820000</v>
      </c>
      <c r="E433" s="140">
        <v>7884040000</v>
      </c>
      <c r="F433" s="2">
        <v>-1347820000</v>
      </c>
      <c r="G433" s="143">
        <f t="shared" si="6"/>
        <v>-1347850000</v>
      </c>
      <c r="H433" s="140">
        <v>6536190000</v>
      </c>
      <c r="I433" s="2">
        <v>3.882E-4</v>
      </c>
      <c r="J433" s="2">
        <v>4.6759999999999998E-4</v>
      </c>
    </row>
    <row r="434" spans="2:10" x14ac:dyDescent="0.25">
      <c r="B434">
        <v>1072.5</v>
      </c>
      <c r="C434" s="140">
        <v>9252950000</v>
      </c>
      <c r="D434" s="140">
        <v>-9252910000</v>
      </c>
      <c r="E434" s="140">
        <v>7884040000</v>
      </c>
      <c r="F434" s="2">
        <v>-1368910000</v>
      </c>
      <c r="G434" s="143">
        <f t="shared" si="6"/>
        <v>-1368940000</v>
      </c>
      <c r="H434" s="140">
        <v>6515100000</v>
      </c>
      <c r="I434" s="2">
        <v>3.9839999999999998E-4</v>
      </c>
      <c r="J434" s="2">
        <v>4.416E-4</v>
      </c>
    </row>
    <row r="435" spans="2:10" x14ac:dyDescent="0.25">
      <c r="B435">
        <v>1075</v>
      </c>
      <c r="C435" s="140">
        <v>9274020000</v>
      </c>
      <c r="D435" s="140">
        <v>-9273980000</v>
      </c>
      <c r="E435" s="140">
        <v>7884040000</v>
      </c>
      <c r="F435" s="2">
        <v>-1389980000</v>
      </c>
      <c r="G435" s="143">
        <f t="shared" si="6"/>
        <v>-1390020000</v>
      </c>
      <c r="H435" s="140">
        <v>6494020000</v>
      </c>
      <c r="I435" s="2">
        <v>3.9750000000000001E-4</v>
      </c>
      <c r="J435" s="2">
        <v>4.481E-4</v>
      </c>
    </row>
    <row r="436" spans="2:10" x14ac:dyDescent="0.25">
      <c r="B436">
        <v>1077.5</v>
      </c>
      <c r="C436" s="140">
        <v>9295070000</v>
      </c>
      <c r="D436" s="140">
        <v>-9295030000</v>
      </c>
      <c r="E436" s="140">
        <v>7884040000</v>
      </c>
      <c r="F436" s="2">
        <v>-1411030000</v>
      </c>
      <c r="G436" s="143">
        <f t="shared" si="6"/>
        <v>-1411070000</v>
      </c>
      <c r="H436" s="140">
        <v>6472970000</v>
      </c>
      <c r="I436" s="2">
        <v>3.9659999999999999E-4</v>
      </c>
      <c r="J436" s="2">
        <v>4.481E-4</v>
      </c>
    </row>
    <row r="437" spans="2:10" x14ac:dyDescent="0.25">
      <c r="B437">
        <v>1080</v>
      </c>
      <c r="C437" s="140">
        <v>9316100000</v>
      </c>
      <c r="D437" s="140">
        <v>-9316060000</v>
      </c>
      <c r="E437" s="140">
        <v>7884040000</v>
      </c>
      <c r="F437" s="2">
        <v>-1432060000</v>
      </c>
      <c r="G437" s="143">
        <f t="shared" si="6"/>
        <v>-1432090000</v>
      </c>
      <c r="H437" s="140">
        <v>6451950000</v>
      </c>
      <c r="I437" s="2">
        <v>3.8470000000000003E-4</v>
      </c>
      <c r="J437" s="2">
        <v>4.416E-4</v>
      </c>
    </row>
    <row r="438" spans="2:10" x14ac:dyDescent="0.25">
      <c r="B438">
        <v>1082.5</v>
      </c>
      <c r="C438" s="140">
        <v>9337100000</v>
      </c>
      <c r="D438" s="140">
        <v>-9337060000</v>
      </c>
      <c r="E438" s="140">
        <v>7884040000</v>
      </c>
      <c r="F438" s="2">
        <v>-1453060000</v>
      </c>
      <c r="G438" s="143">
        <f t="shared" si="6"/>
        <v>-1453100000</v>
      </c>
      <c r="H438" s="140">
        <v>6430940000</v>
      </c>
      <c r="I438" s="2">
        <v>3.948E-4</v>
      </c>
      <c r="J438" s="2">
        <v>4.416E-4</v>
      </c>
    </row>
    <row r="439" spans="2:10" x14ac:dyDescent="0.25">
      <c r="B439">
        <v>1085</v>
      </c>
      <c r="C439" s="140">
        <v>9358080000</v>
      </c>
      <c r="D439" s="140">
        <v>-9358040000</v>
      </c>
      <c r="E439" s="140">
        <v>7884040000</v>
      </c>
      <c r="F439" s="2">
        <v>-1474040000</v>
      </c>
      <c r="G439" s="143">
        <f t="shared" si="6"/>
        <v>-1474070000</v>
      </c>
      <c r="H439" s="140">
        <v>6409970000</v>
      </c>
      <c r="I439" s="2">
        <v>3.9389999999999998E-4</v>
      </c>
      <c r="J439" s="2">
        <v>4.2860000000000001E-4</v>
      </c>
    </row>
    <row r="440" spans="2:10" x14ac:dyDescent="0.25">
      <c r="B440">
        <v>1087.5</v>
      </c>
      <c r="C440" s="140">
        <v>9379030000</v>
      </c>
      <c r="D440" s="140">
        <v>-9378990000</v>
      </c>
      <c r="E440" s="140">
        <v>7884040000</v>
      </c>
      <c r="F440" s="2">
        <v>-1494990000</v>
      </c>
      <c r="G440" s="143">
        <f t="shared" si="6"/>
        <v>-1495020000</v>
      </c>
      <c r="H440" s="140">
        <v>6389020000</v>
      </c>
      <c r="I440" s="2">
        <v>3.9300000000000001E-4</v>
      </c>
      <c r="J440" s="2">
        <v>4.6109999999999999E-4</v>
      </c>
    </row>
    <row r="441" spans="2:10" x14ac:dyDescent="0.25">
      <c r="B441">
        <v>1090</v>
      </c>
      <c r="C441" s="140">
        <v>9399950000</v>
      </c>
      <c r="D441" s="140">
        <v>-9399910000</v>
      </c>
      <c r="E441" s="140">
        <v>7884040000</v>
      </c>
      <c r="F441" s="2">
        <v>-1515910000</v>
      </c>
      <c r="G441" s="143">
        <f t="shared" si="6"/>
        <v>-1515950000</v>
      </c>
      <c r="H441" s="140">
        <v>6368090000</v>
      </c>
      <c r="I441" s="2">
        <v>3.9219999999999999E-4</v>
      </c>
      <c r="J441" s="2">
        <v>4.481E-4</v>
      </c>
    </row>
    <row r="442" spans="2:10" x14ac:dyDescent="0.25">
      <c r="B442">
        <v>1092.5</v>
      </c>
      <c r="C442" s="140">
        <v>9420840000</v>
      </c>
      <c r="D442" s="140">
        <v>-9420810000</v>
      </c>
      <c r="E442" s="140">
        <v>7884040000</v>
      </c>
      <c r="F442" s="2">
        <v>-1536810000</v>
      </c>
      <c r="G442" s="143">
        <f t="shared" si="6"/>
        <v>-1536840000</v>
      </c>
      <c r="H442" s="140">
        <v>6347200000</v>
      </c>
      <c r="I442" s="2">
        <v>3.9130000000000002E-4</v>
      </c>
      <c r="J442" s="2">
        <v>4.351E-4</v>
      </c>
    </row>
    <row r="443" spans="2:10" x14ac:dyDescent="0.25">
      <c r="B443">
        <v>1095</v>
      </c>
      <c r="C443" s="140">
        <v>9441710000</v>
      </c>
      <c r="D443" s="140">
        <v>-9441670000</v>
      </c>
      <c r="E443" s="140">
        <v>7884040000</v>
      </c>
      <c r="F443" s="2">
        <v>-1557670000</v>
      </c>
      <c r="G443" s="143">
        <f t="shared" si="6"/>
        <v>-1557710000</v>
      </c>
      <c r="H443" s="140">
        <v>6326330000</v>
      </c>
      <c r="I443" s="2">
        <v>3.7960000000000001E-4</v>
      </c>
      <c r="J443" s="2">
        <v>4.5459999999999999E-4</v>
      </c>
    </row>
    <row r="444" spans="2:10" x14ac:dyDescent="0.25">
      <c r="B444">
        <v>1097.5</v>
      </c>
      <c r="C444" s="140">
        <v>9462550000</v>
      </c>
      <c r="D444" s="140">
        <v>-9462510000</v>
      </c>
      <c r="E444" s="140">
        <v>7884040000</v>
      </c>
      <c r="F444" s="2">
        <v>-1578510000</v>
      </c>
      <c r="G444" s="143">
        <f t="shared" si="6"/>
        <v>-1578540000</v>
      </c>
      <c r="H444" s="140">
        <v>6305500000</v>
      </c>
      <c r="I444" s="2">
        <v>3.8959999999999998E-4</v>
      </c>
      <c r="J444" s="2">
        <v>4.351E-4</v>
      </c>
    </row>
    <row r="445" spans="2:10" x14ac:dyDescent="0.25">
      <c r="B445">
        <v>1100</v>
      </c>
      <c r="C445" s="140">
        <v>9483350000</v>
      </c>
      <c r="D445" s="140">
        <v>-9483320000</v>
      </c>
      <c r="E445" s="140">
        <v>7884040000</v>
      </c>
      <c r="F445" s="2">
        <v>-1599320000</v>
      </c>
      <c r="G445" s="143">
        <f t="shared" si="6"/>
        <v>-1599350000</v>
      </c>
      <c r="H445" s="140">
        <v>6284690000</v>
      </c>
      <c r="I445" s="2">
        <v>3.8870000000000002E-4</v>
      </c>
      <c r="J445" s="2">
        <v>4.5459999999999999E-4</v>
      </c>
    </row>
    <row r="446" spans="2:10" x14ac:dyDescent="0.25">
      <c r="B446">
        <v>1102.5</v>
      </c>
      <c r="C446" s="140">
        <v>9504130000</v>
      </c>
      <c r="D446" s="140">
        <v>-9504100000</v>
      </c>
      <c r="E446" s="140">
        <v>7884040000</v>
      </c>
      <c r="F446" s="2">
        <v>-1620090000</v>
      </c>
      <c r="G446" s="143">
        <f t="shared" si="6"/>
        <v>-1620130000</v>
      </c>
      <c r="H446" s="140">
        <v>6263910000</v>
      </c>
      <c r="I446" s="2">
        <v>3.771E-4</v>
      </c>
      <c r="J446" s="2">
        <v>4.5459999999999999E-4</v>
      </c>
    </row>
    <row r="447" spans="2:10" x14ac:dyDescent="0.25">
      <c r="B447">
        <v>1105</v>
      </c>
      <c r="C447" s="140">
        <v>9524880000</v>
      </c>
      <c r="D447" s="140">
        <v>-9524840000</v>
      </c>
      <c r="E447" s="140">
        <v>7884040000</v>
      </c>
      <c r="F447" s="2">
        <v>-1640840000</v>
      </c>
      <c r="G447" s="143">
        <f t="shared" si="6"/>
        <v>-1640870000</v>
      </c>
      <c r="H447" s="140">
        <v>6243170000</v>
      </c>
      <c r="I447" s="2">
        <v>3.7629999999999999E-4</v>
      </c>
      <c r="J447" s="2">
        <v>4.416E-4</v>
      </c>
    </row>
    <row r="448" spans="2:10" x14ac:dyDescent="0.25">
      <c r="B448">
        <v>1107.5</v>
      </c>
      <c r="C448" s="140">
        <v>9545600000</v>
      </c>
      <c r="D448" s="140">
        <v>-9545560000</v>
      </c>
      <c r="E448" s="140">
        <v>7884040000</v>
      </c>
      <c r="F448" s="2">
        <v>-1661550000</v>
      </c>
      <c r="G448" s="143">
        <f t="shared" si="6"/>
        <v>-1661580000</v>
      </c>
      <c r="H448" s="140">
        <v>6222460000</v>
      </c>
      <c r="I448" s="2">
        <v>3.7550000000000002E-4</v>
      </c>
      <c r="J448" s="2">
        <v>4.5459999999999999E-4</v>
      </c>
    </row>
    <row r="449" spans="2:10" x14ac:dyDescent="0.25">
      <c r="B449">
        <v>1110</v>
      </c>
      <c r="C449" s="140">
        <v>9566280000</v>
      </c>
      <c r="D449" s="140">
        <v>-9566240000</v>
      </c>
      <c r="E449" s="140">
        <v>7884040000</v>
      </c>
      <c r="F449" s="2">
        <v>-1682230000</v>
      </c>
      <c r="G449" s="143">
        <f t="shared" si="6"/>
        <v>-1682260000</v>
      </c>
      <c r="H449" s="140">
        <v>6201780000</v>
      </c>
      <c r="I449" s="2">
        <v>3.746E-4</v>
      </c>
      <c r="J449" s="2">
        <v>4.6109999999999999E-4</v>
      </c>
    </row>
    <row r="450" spans="2:10" x14ac:dyDescent="0.25">
      <c r="B450">
        <v>1112.5</v>
      </c>
      <c r="C450" s="140">
        <v>9586930000</v>
      </c>
      <c r="D450" s="140">
        <v>-9586890000</v>
      </c>
      <c r="E450" s="140">
        <v>7884040000</v>
      </c>
      <c r="F450" s="2">
        <v>-1702880000</v>
      </c>
      <c r="G450" s="143">
        <f t="shared" si="6"/>
        <v>-1702910000</v>
      </c>
      <c r="H450" s="140">
        <v>6181130000</v>
      </c>
      <c r="I450" s="2">
        <v>3.7379999999999998E-4</v>
      </c>
      <c r="J450" s="2">
        <v>4.416E-4</v>
      </c>
    </row>
    <row r="451" spans="2:10" x14ac:dyDescent="0.25">
      <c r="B451">
        <v>1115</v>
      </c>
      <c r="C451" s="140">
        <v>9607550000</v>
      </c>
      <c r="D451" s="140">
        <v>-9607510000</v>
      </c>
      <c r="E451" s="140">
        <v>7884040000</v>
      </c>
      <c r="F451" s="2">
        <v>-1723490000</v>
      </c>
      <c r="G451" s="143">
        <f t="shared" si="6"/>
        <v>-1723520000</v>
      </c>
      <c r="H451" s="140">
        <v>6160520000</v>
      </c>
      <c r="I451" s="2">
        <v>3.7300000000000001E-4</v>
      </c>
      <c r="J451" s="2">
        <v>4.351E-4</v>
      </c>
    </row>
    <row r="452" spans="2:10" x14ac:dyDescent="0.25">
      <c r="B452">
        <v>1117.5</v>
      </c>
      <c r="C452" s="140">
        <v>9628130000</v>
      </c>
      <c r="D452" s="140">
        <v>-9628090000</v>
      </c>
      <c r="E452" s="140">
        <v>7884040000</v>
      </c>
      <c r="F452" s="2">
        <v>-1744060000</v>
      </c>
      <c r="G452" s="143">
        <f t="shared" si="6"/>
        <v>-1744100000</v>
      </c>
      <c r="H452" s="140">
        <v>6139940000</v>
      </c>
      <c r="I452" s="2">
        <v>3.7219999999999999E-4</v>
      </c>
      <c r="J452" s="2">
        <v>4.416E-4</v>
      </c>
    </row>
    <row r="453" spans="2:10" x14ac:dyDescent="0.25">
      <c r="B453">
        <v>1120</v>
      </c>
      <c r="C453" s="140">
        <v>9648670000</v>
      </c>
      <c r="D453" s="140">
        <v>-9648640000</v>
      </c>
      <c r="E453" s="140">
        <v>7884040000</v>
      </c>
      <c r="F453" s="2">
        <v>-1764610000</v>
      </c>
      <c r="G453" s="143">
        <f t="shared" si="6"/>
        <v>-1764640000</v>
      </c>
      <c r="H453" s="140">
        <v>6119400000</v>
      </c>
      <c r="I453" s="2">
        <v>3.7149999999999998E-4</v>
      </c>
      <c r="J453" s="2">
        <v>4.416E-4</v>
      </c>
    </row>
    <row r="454" spans="2:10" x14ac:dyDescent="0.25">
      <c r="B454">
        <v>1122.5</v>
      </c>
      <c r="C454" s="140">
        <v>9669180000</v>
      </c>
      <c r="D454" s="140">
        <v>-9669150000</v>
      </c>
      <c r="E454" s="140">
        <v>7884040000</v>
      </c>
      <c r="F454" s="2">
        <v>-1785110000</v>
      </c>
      <c r="G454" s="143">
        <f t="shared" si="6"/>
        <v>-1785150000</v>
      </c>
      <c r="H454" s="140">
        <v>6098890000</v>
      </c>
      <c r="I454" s="2">
        <v>3.7070000000000001E-4</v>
      </c>
      <c r="J454" s="2">
        <v>4.5459999999999999E-4</v>
      </c>
    </row>
    <row r="455" spans="2:10" x14ac:dyDescent="0.25">
      <c r="B455">
        <v>1125</v>
      </c>
      <c r="C455" s="140">
        <v>9689660000</v>
      </c>
      <c r="D455" s="140">
        <v>-9689620000</v>
      </c>
      <c r="E455" s="140">
        <v>7884040000</v>
      </c>
      <c r="F455" s="2">
        <v>-1805580000</v>
      </c>
      <c r="G455" s="143">
        <f t="shared" ref="G455:G518" si="7">H455-E455</f>
        <v>-1805610000</v>
      </c>
      <c r="H455" s="140">
        <v>6078430000</v>
      </c>
      <c r="I455" s="2">
        <v>3.6989999999999999E-4</v>
      </c>
      <c r="J455" s="2">
        <v>4.481E-4</v>
      </c>
    </row>
    <row r="456" spans="2:10" x14ac:dyDescent="0.25">
      <c r="B456">
        <v>1127.5</v>
      </c>
      <c r="C456" s="140">
        <v>9710090000</v>
      </c>
      <c r="D456" s="140">
        <v>-9710060000</v>
      </c>
      <c r="E456" s="140">
        <v>7884040000</v>
      </c>
      <c r="F456" s="2">
        <v>-1826010000</v>
      </c>
      <c r="G456" s="143">
        <f t="shared" si="7"/>
        <v>-1826040000</v>
      </c>
      <c r="H456" s="140">
        <v>6058000000</v>
      </c>
      <c r="I456" s="2">
        <v>3.6910000000000003E-4</v>
      </c>
      <c r="J456" s="2">
        <v>4.2860000000000001E-4</v>
      </c>
    </row>
    <row r="457" spans="2:10" x14ac:dyDescent="0.25">
      <c r="B457">
        <v>1130</v>
      </c>
      <c r="C457" s="140">
        <v>9730490000</v>
      </c>
      <c r="D457" s="140">
        <v>-9730460000</v>
      </c>
      <c r="E457" s="140">
        <v>7884040000</v>
      </c>
      <c r="F457" s="2">
        <v>-1846410000</v>
      </c>
      <c r="G457" s="143">
        <f t="shared" si="7"/>
        <v>-1846440000</v>
      </c>
      <c r="H457" s="140">
        <v>6037600000</v>
      </c>
      <c r="I457" s="2">
        <v>3.6830000000000001E-4</v>
      </c>
      <c r="J457" s="2">
        <v>4.2860000000000001E-4</v>
      </c>
    </row>
    <row r="458" spans="2:10" x14ac:dyDescent="0.25">
      <c r="B458">
        <v>1132.5</v>
      </c>
      <c r="C458" s="140">
        <v>9750850000</v>
      </c>
      <c r="D458" s="140">
        <v>-9750820000</v>
      </c>
      <c r="E458" s="140">
        <v>7884040000</v>
      </c>
      <c r="F458" s="2">
        <v>-1866770000</v>
      </c>
      <c r="G458" s="143">
        <f t="shared" si="7"/>
        <v>-1866800000</v>
      </c>
      <c r="H458" s="140">
        <v>6017240000</v>
      </c>
      <c r="I458" s="2">
        <v>3.6759999999999999E-4</v>
      </c>
      <c r="J458" s="2">
        <v>4.2860000000000001E-4</v>
      </c>
    </row>
    <row r="459" spans="2:10" x14ac:dyDescent="0.25">
      <c r="B459">
        <v>1135</v>
      </c>
      <c r="C459" s="140">
        <v>9771180000</v>
      </c>
      <c r="D459" s="140">
        <v>-9771140000</v>
      </c>
      <c r="E459" s="140">
        <v>7884040000</v>
      </c>
      <c r="F459" s="2">
        <v>-1887080000</v>
      </c>
      <c r="G459" s="143">
        <f t="shared" si="7"/>
        <v>-1887120000</v>
      </c>
      <c r="H459" s="140">
        <v>5996920000</v>
      </c>
      <c r="I459" s="2">
        <v>3.5629999999999999E-4</v>
      </c>
      <c r="J459" s="2">
        <v>4.416E-4</v>
      </c>
    </row>
    <row r="460" spans="2:10" x14ac:dyDescent="0.25">
      <c r="B460">
        <v>1137.5</v>
      </c>
      <c r="C460" s="140">
        <v>9791460000</v>
      </c>
      <c r="D460" s="140">
        <v>-9791420000</v>
      </c>
      <c r="E460" s="140">
        <v>7884040000</v>
      </c>
      <c r="F460" s="2">
        <v>-1907360000</v>
      </c>
      <c r="G460" s="143">
        <f t="shared" si="7"/>
        <v>-1907400000</v>
      </c>
      <c r="H460" s="140">
        <v>5976640000</v>
      </c>
      <c r="I460" s="2">
        <v>3.6600000000000001E-4</v>
      </c>
      <c r="J460" s="2">
        <v>4.416E-4</v>
      </c>
    </row>
    <row r="461" spans="2:10" x14ac:dyDescent="0.25">
      <c r="B461">
        <v>1140</v>
      </c>
      <c r="C461" s="140">
        <v>9811700000</v>
      </c>
      <c r="D461" s="140">
        <v>-9811670000</v>
      </c>
      <c r="E461" s="140">
        <v>7884040000</v>
      </c>
      <c r="F461" s="2">
        <v>-1927610000</v>
      </c>
      <c r="G461" s="143">
        <f t="shared" si="7"/>
        <v>-1927640000</v>
      </c>
      <c r="H461" s="140">
        <v>5956400000</v>
      </c>
      <c r="I461" s="2">
        <v>3.6529999999999999E-4</v>
      </c>
      <c r="J461" s="2">
        <v>4.2860000000000001E-4</v>
      </c>
    </row>
    <row r="462" spans="2:10" x14ac:dyDescent="0.25">
      <c r="B462">
        <v>1142.5</v>
      </c>
      <c r="C462" s="140">
        <v>9831910000</v>
      </c>
      <c r="D462" s="140">
        <v>-9831870000</v>
      </c>
      <c r="E462" s="140">
        <v>7884040000</v>
      </c>
      <c r="F462" s="2">
        <v>-1947810000</v>
      </c>
      <c r="G462" s="143">
        <f t="shared" si="7"/>
        <v>-1947840000</v>
      </c>
      <c r="H462" s="140">
        <v>5936200000</v>
      </c>
      <c r="I462" s="2">
        <v>3.5409999999999999E-4</v>
      </c>
      <c r="J462" s="2">
        <v>4.2860000000000001E-4</v>
      </c>
    </row>
    <row r="463" spans="2:10" x14ac:dyDescent="0.25">
      <c r="B463">
        <v>1145</v>
      </c>
      <c r="C463" s="140">
        <v>9852070000</v>
      </c>
      <c r="D463" s="140">
        <v>-9852040000</v>
      </c>
      <c r="E463" s="140">
        <v>7884040000</v>
      </c>
      <c r="F463" s="2">
        <v>-1967970000</v>
      </c>
      <c r="G463" s="143">
        <f t="shared" si="7"/>
        <v>-1968000000</v>
      </c>
      <c r="H463" s="140">
        <v>5916040000</v>
      </c>
      <c r="I463" s="2">
        <v>3.5340000000000002E-4</v>
      </c>
      <c r="J463" s="2">
        <v>4.351E-4</v>
      </c>
    </row>
    <row r="464" spans="2:10" x14ac:dyDescent="0.25">
      <c r="B464">
        <v>1147.5</v>
      </c>
      <c r="C464" s="140">
        <v>9872200000</v>
      </c>
      <c r="D464" s="140">
        <v>-9872160000</v>
      </c>
      <c r="E464" s="140">
        <v>7884040000</v>
      </c>
      <c r="F464" s="2">
        <v>-1988090000</v>
      </c>
      <c r="G464" s="143">
        <f t="shared" si="7"/>
        <v>-1988120000</v>
      </c>
      <c r="H464" s="140">
        <v>5895920000</v>
      </c>
      <c r="I464" s="2">
        <v>3.5270000000000001E-4</v>
      </c>
      <c r="J464" s="2">
        <v>4.5459999999999999E-4</v>
      </c>
    </row>
    <row r="465" spans="2:10" x14ac:dyDescent="0.25">
      <c r="B465">
        <v>1150</v>
      </c>
      <c r="C465" s="140">
        <v>9892280000</v>
      </c>
      <c r="D465" s="140">
        <v>-9892250000</v>
      </c>
      <c r="E465" s="140">
        <v>7884040000</v>
      </c>
      <c r="F465" s="2">
        <v>-2008170000</v>
      </c>
      <c r="G465" s="143">
        <f t="shared" si="7"/>
        <v>-2008200000</v>
      </c>
      <c r="H465" s="140">
        <v>5875840000</v>
      </c>
      <c r="I465" s="2">
        <v>3.5199999999999999E-4</v>
      </c>
      <c r="J465" s="2">
        <v>4.481E-4</v>
      </c>
    </row>
    <row r="466" spans="2:10" x14ac:dyDescent="0.25">
      <c r="B466">
        <v>1152.5</v>
      </c>
      <c r="C466" s="140">
        <v>9912320000</v>
      </c>
      <c r="D466" s="140">
        <v>-9912290000</v>
      </c>
      <c r="E466" s="140">
        <v>7884040000</v>
      </c>
      <c r="F466" s="2">
        <v>-2028200000</v>
      </c>
      <c r="G466" s="143">
        <f t="shared" si="7"/>
        <v>-2028240000</v>
      </c>
      <c r="H466" s="140">
        <v>5855800000</v>
      </c>
      <c r="I466" s="2">
        <v>3.4089999999999999E-4</v>
      </c>
      <c r="J466" s="2">
        <v>4.416E-4</v>
      </c>
    </row>
    <row r="467" spans="2:10" x14ac:dyDescent="0.25">
      <c r="B467">
        <v>1155</v>
      </c>
      <c r="C467" s="140">
        <v>9932320000</v>
      </c>
      <c r="D467" s="140">
        <v>-9932290000</v>
      </c>
      <c r="E467" s="140">
        <v>7884040000</v>
      </c>
      <c r="F467" s="2">
        <v>-2048200000</v>
      </c>
      <c r="G467" s="143">
        <f t="shared" si="7"/>
        <v>-2048230000</v>
      </c>
      <c r="H467" s="140">
        <v>5835810000</v>
      </c>
      <c r="I467" s="2">
        <v>3.4019999999999998E-4</v>
      </c>
      <c r="J467" s="2">
        <v>4.416E-4</v>
      </c>
    </row>
    <row r="468" spans="2:10" x14ac:dyDescent="0.25">
      <c r="B468">
        <v>1157.5</v>
      </c>
      <c r="C468" s="140">
        <v>9952280000</v>
      </c>
      <c r="D468" s="140">
        <v>-9952250000</v>
      </c>
      <c r="E468" s="140">
        <v>7884040000</v>
      </c>
      <c r="F468" s="2">
        <v>-2068150000</v>
      </c>
      <c r="G468" s="143">
        <f t="shared" si="7"/>
        <v>-2068190000</v>
      </c>
      <c r="H468" s="140">
        <v>5815850000</v>
      </c>
      <c r="I468" s="2">
        <v>3.3950000000000001E-4</v>
      </c>
      <c r="J468" s="2">
        <v>4.2860000000000001E-4</v>
      </c>
    </row>
    <row r="469" spans="2:10" x14ac:dyDescent="0.25">
      <c r="B469">
        <v>1160</v>
      </c>
      <c r="C469" s="140">
        <v>9972200000</v>
      </c>
      <c r="D469" s="140">
        <v>-9972160000</v>
      </c>
      <c r="E469" s="140">
        <v>7884040000</v>
      </c>
      <c r="F469" s="2">
        <v>-2088070000</v>
      </c>
      <c r="G469" s="143">
        <f t="shared" si="7"/>
        <v>-2088100000</v>
      </c>
      <c r="H469" s="140">
        <v>5795940000</v>
      </c>
      <c r="I469" s="2">
        <v>3.389E-4</v>
      </c>
      <c r="J469" s="2">
        <v>4.2860000000000001E-4</v>
      </c>
    </row>
    <row r="470" spans="2:10" x14ac:dyDescent="0.25">
      <c r="B470">
        <v>1162.5</v>
      </c>
      <c r="C470" s="140">
        <v>9992070000</v>
      </c>
      <c r="D470" s="140">
        <v>-9992040000</v>
      </c>
      <c r="E470" s="140">
        <v>7884040000</v>
      </c>
      <c r="F470" s="2">
        <v>-2107940000</v>
      </c>
      <c r="G470" s="143">
        <f t="shared" si="7"/>
        <v>-2107970000</v>
      </c>
      <c r="H470" s="140">
        <v>5776070000</v>
      </c>
      <c r="I470" s="2">
        <v>3.3819999999999998E-4</v>
      </c>
      <c r="J470" s="2">
        <v>4.2210000000000001E-4</v>
      </c>
    </row>
    <row r="471" spans="2:10" x14ac:dyDescent="0.25">
      <c r="B471">
        <v>1165</v>
      </c>
      <c r="C471" s="140">
        <v>10011900000</v>
      </c>
      <c r="D471" s="140">
        <v>-10011900000</v>
      </c>
      <c r="E471" s="140">
        <v>7884040000</v>
      </c>
      <c r="F471" s="2">
        <v>-2127760000</v>
      </c>
      <c r="G471" s="143">
        <f t="shared" si="7"/>
        <v>-2127790000</v>
      </c>
      <c r="H471" s="140">
        <v>5756250000</v>
      </c>
      <c r="I471" s="2">
        <v>3.4769999999999999E-4</v>
      </c>
      <c r="J471" s="2">
        <v>4.2860000000000001E-4</v>
      </c>
    </row>
    <row r="472" spans="2:10" x14ac:dyDescent="0.25">
      <c r="B472">
        <v>1167.5</v>
      </c>
      <c r="C472" s="140">
        <v>10031700000</v>
      </c>
      <c r="D472" s="140">
        <v>-10031700000</v>
      </c>
      <c r="E472" s="140">
        <v>7884040000</v>
      </c>
      <c r="F472" s="2">
        <v>-2147540000</v>
      </c>
      <c r="G472" s="143">
        <f t="shared" si="7"/>
        <v>-2147580000</v>
      </c>
      <c r="H472" s="140">
        <v>5736460000</v>
      </c>
      <c r="I472" s="2">
        <v>3.369E-4</v>
      </c>
      <c r="J472" s="2">
        <v>4.2860000000000001E-4</v>
      </c>
    </row>
    <row r="473" spans="2:10" x14ac:dyDescent="0.25">
      <c r="B473">
        <v>1170</v>
      </c>
      <c r="C473" s="140">
        <v>10051400000</v>
      </c>
      <c r="D473" s="140">
        <v>-10051400000</v>
      </c>
      <c r="E473" s="140">
        <v>7884040000</v>
      </c>
      <c r="F473" s="2">
        <v>-2167280000</v>
      </c>
      <c r="G473" s="143">
        <f t="shared" si="7"/>
        <v>-2167310000</v>
      </c>
      <c r="H473" s="140">
        <v>5716730000</v>
      </c>
      <c r="I473" s="2">
        <v>3.4640000000000002E-4</v>
      </c>
      <c r="J473" s="2">
        <v>4.2210000000000001E-4</v>
      </c>
    </row>
    <row r="474" spans="2:10" x14ac:dyDescent="0.25">
      <c r="B474">
        <v>1172.5</v>
      </c>
      <c r="C474" s="140">
        <v>10071100000</v>
      </c>
      <c r="D474" s="140">
        <v>-10071100000</v>
      </c>
      <c r="E474" s="140">
        <v>7884040000</v>
      </c>
      <c r="F474" s="2">
        <v>-2186980000</v>
      </c>
      <c r="G474" s="143">
        <f t="shared" si="7"/>
        <v>-2187010000</v>
      </c>
      <c r="H474" s="140">
        <v>5697030000</v>
      </c>
      <c r="I474" s="2">
        <v>3.3550000000000002E-4</v>
      </c>
      <c r="J474" s="2">
        <v>4.1560000000000002E-4</v>
      </c>
    </row>
    <row r="475" spans="2:10" x14ac:dyDescent="0.25">
      <c r="B475">
        <v>1175</v>
      </c>
      <c r="C475" s="140">
        <v>10090800000</v>
      </c>
      <c r="D475" s="140">
        <v>-10090700000</v>
      </c>
      <c r="E475" s="140">
        <v>7884040000</v>
      </c>
      <c r="F475" s="2">
        <v>-2206630000</v>
      </c>
      <c r="G475" s="143">
        <f t="shared" si="7"/>
        <v>-2206660000</v>
      </c>
      <c r="H475" s="140">
        <v>5677380000</v>
      </c>
      <c r="I475" s="2">
        <v>3.3490000000000001E-4</v>
      </c>
      <c r="J475" s="2">
        <v>4.1560000000000002E-4</v>
      </c>
    </row>
    <row r="476" spans="2:10" x14ac:dyDescent="0.25">
      <c r="B476">
        <v>1177.5</v>
      </c>
      <c r="C476" s="140">
        <v>10110400000</v>
      </c>
      <c r="D476" s="140">
        <v>-10110400000</v>
      </c>
      <c r="E476" s="140">
        <v>7884040000</v>
      </c>
      <c r="F476" s="2">
        <v>-2226240000</v>
      </c>
      <c r="G476" s="143">
        <f t="shared" si="7"/>
        <v>-2226270000</v>
      </c>
      <c r="H476" s="140">
        <v>5657770000</v>
      </c>
      <c r="I476" s="2">
        <v>3.2410000000000002E-4</v>
      </c>
      <c r="J476" s="2">
        <v>4.2210000000000001E-4</v>
      </c>
    </row>
    <row r="477" spans="2:10" x14ac:dyDescent="0.25">
      <c r="B477">
        <v>1180</v>
      </c>
      <c r="C477" s="140">
        <v>10130000000</v>
      </c>
      <c r="D477" s="140">
        <v>-10129900000</v>
      </c>
      <c r="E477" s="140">
        <v>7884040000</v>
      </c>
      <c r="F477" s="2">
        <v>-2245800000</v>
      </c>
      <c r="G477" s="143">
        <f t="shared" si="7"/>
        <v>-2245830000</v>
      </c>
      <c r="H477" s="140">
        <v>5638210000</v>
      </c>
      <c r="I477" s="2">
        <v>3.3359999999999998E-4</v>
      </c>
      <c r="J477" s="2">
        <v>4.2210000000000001E-4</v>
      </c>
    </row>
    <row r="478" spans="2:10" x14ac:dyDescent="0.25">
      <c r="B478">
        <v>1182.5</v>
      </c>
      <c r="C478" s="140">
        <v>10149500000</v>
      </c>
      <c r="D478" s="140">
        <v>-10149400000</v>
      </c>
      <c r="E478" s="140">
        <v>7884040000</v>
      </c>
      <c r="F478" s="2">
        <v>-2265310000</v>
      </c>
      <c r="G478" s="143">
        <f t="shared" si="7"/>
        <v>-2265350000</v>
      </c>
      <c r="H478" s="140">
        <v>5618690000</v>
      </c>
      <c r="I478" s="2">
        <v>3.4299999999999999E-4</v>
      </c>
      <c r="J478" s="2">
        <v>4.351E-4</v>
      </c>
    </row>
    <row r="479" spans="2:10" x14ac:dyDescent="0.25">
      <c r="B479">
        <v>1185</v>
      </c>
      <c r="C479" s="140">
        <v>10169000000</v>
      </c>
      <c r="D479" s="140">
        <v>-10168900000</v>
      </c>
      <c r="E479" s="140">
        <v>7884040000</v>
      </c>
      <c r="F479" s="2">
        <v>-2284780000</v>
      </c>
      <c r="G479" s="143">
        <f t="shared" si="7"/>
        <v>-2284810000</v>
      </c>
      <c r="H479" s="140">
        <v>5599230000</v>
      </c>
      <c r="I479" s="2">
        <v>3.323E-4</v>
      </c>
      <c r="J479" s="2">
        <v>4.0910000000000002E-4</v>
      </c>
    </row>
    <row r="480" spans="2:10" x14ac:dyDescent="0.25">
      <c r="B480">
        <v>1187.5</v>
      </c>
      <c r="C480" s="140">
        <v>10188400000</v>
      </c>
      <c r="D480" s="140">
        <v>-10188300000</v>
      </c>
      <c r="E480" s="140">
        <v>7884040000</v>
      </c>
      <c r="F480" s="2">
        <v>-2304210000</v>
      </c>
      <c r="G480" s="143">
        <f t="shared" si="7"/>
        <v>-2304240000</v>
      </c>
      <c r="H480" s="140">
        <v>5579800000</v>
      </c>
      <c r="I480" s="2">
        <v>3.3169999999999999E-4</v>
      </c>
      <c r="J480" s="2">
        <v>4.2210000000000001E-4</v>
      </c>
    </row>
    <row r="481" spans="2:10" x14ac:dyDescent="0.25">
      <c r="B481">
        <v>1190</v>
      </c>
      <c r="C481" s="140">
        <v>10207800000</v>
      </c>
      <c r="D481" s="140">
        <v>-10207700000</v>
      </c>
      <c r="E481" s="140">
        <v>7884040000</v>
      </c>
      <c r="F481" s="2">
        <v>-2323590000</v>
      </c>
      <c r="G481" s="143">
        <f t="shared" si="7"/>
        <v>-2323620000</v>
      </c>
      <c r="H481" s="140">
        <v>5560420000</v>
      </c>
      <c r="I481" s="2">
        <v>3.3100000000000002E-4</v>
      </c>
      <c r="J481" s="2">
        <v>4.0259999999999997E-4</v>
      </c>
    </row>
    <row r="482" spans="2:10" x14ac:dyDescent="0.25">
      <c r="B482">
        <v>1192.5</v>
      </c>
      <c r="C482" s="140">
        <v>10227100000</v>
      </c>
      <c r="D482" s="140">
        <v>-10227100000</v>
      </c>
      <c r="E482" s="140">
        <v>7884040000</v>
      </c>
      <c r="F482" s="2">
        <v>-2342920000</v>
      </c>
      <c r="G482" s="143">
        <f t="shared" si="7"/>
        <v>-2342960000</v>
      </c>
      <c r="H482" s="140">
        <v>5541080000</v>
      </c>
      <c r="I482" s="2">
        <v>3.3040000000000001E-4</v>
      </c>
      <c r="J482" s="2">
        <v>4.1560000000000002E-4</v>
      </c>
    </row>
    <row r="483" spans="2:10" x14ac:dyDescent="0.25">
      <c r="B483">
        <v>1195</v>
      </c>
      <c r="C483" s="140">
        <v>10246400000</v>
      </c>
      <c r="D483" s="140">
        <v>-10246400000</v>
      </c>
      <c r="E483" s="140">
        <v>7884040000</v>
      </c>
      <c r="F483" s="2">
        <v>-2362210000</v>
      </c>
      <c r="G483" s="143">
        <f t="shared" si="7"/>
        <v>-2362240000</v>
      </c>
      <c r="H483" s="140">
        <v>5521800000</v>
      </c>
      <c r="I483" s="2">
        <v>3.2979999999999999E-4</v>
      </c>
      <c r="J483" s="2">
        <v>4.2860000000000001E-4</v>
      </c>
    </row>
    <row r="484" spans="2:10" x14ac:dyDescent="0.25">
      <c r="B484">
        <v>1197.5</v>
      </c>
      <c r="C484" s="140">
        <v>10265600000</v>
      </c>
      <c r="D484" s="140">
        <v>-10265600000</v>
      </c>
      <c r="E484" s="140">
        <v>7884040000</v>
      </c>
      <c r="F484" s="2">
        <v>-2381450000</v>
      </c>
      <c r="G484" s="143">
        <f t="shared" si="7"/>
        <v>-2381480000</v>
      </c>
      <c r="H484" s="140">
        <v>5502560000</v>
      </c>
      <c r="I484" s="2">
        <v>3.2919999999999998E-4</v>
      </c>
      <c r="J484" s="2">
        <v>4.1560000000000002E-4</v>
      </c>
    </row>
    <row r="485" spans="2:10" x14ac:dyDescent="0.25">
      <c r="B485">
        <v>1200</v>
      </c>
      <c r="C485" s="140">
        <v>10284800000</v>
      </c>
      <c r="D485" s="140">
        <v>-10284800000</v>
      </c>
      <c r="E485" s="140">
        <v>7884040000</v>
      </c>
      <c r="F485" s="2">
        <v>-2400650000</v>
      </c>
      <c r="G485" s="143">
        <f t="shared" si="7"/>
        <v>-2400680000</v>
      </c>
      <c r="H485" s="140">
        <v>5483360000</v>
      </c>
      <c r="I485" s="2">
        <v>3.2860000000000002E-4</v>
      </c>
      <c r="J485" s="2">
        <v>4.1560000000000002E-4</v>
      </c>
    </row>
    <row r="486" spans="2:10" x14ac:dyDescent="0.25">
      <c r="B486">
        <v>1202.5</v>
      </c>
      <c r="C486" s="140">
        <v>10304000000</v>
      </c>
      <c r="D486" s="140">
        <v>-10304000000</v>
      </c>
      <c r="E486" s="140">
        <v>7884040000</v>
      </c>
      <c r="F486" s="2">
        <v>-2419800000</v>
      </c>
      <c r="G486" s="143">
        <f t="shared" si="7"/>
        <v>-2419830000</v>
      </c>
      <c r="H486" s="140">
        <v>5464210000</v>
      </c>
      <c r="I486" s="2">
        <v>3.28E-4</v>
      </c>
      <c r="J486" s="2">
        <v>4.351E-4</v>
      </c>
    </row>
    <row r="487" spans="2:10" x14ac:dyDescent="0.25">
      <c r="B487">
        <v>1205</v>
      </c>
      <c r="C487" s="140">
        <v>10323100000</v>
      </c>
      <c r="D487" s="140">
        <v>-10323100000</v>
      </c>
      <c r="E487" s="140">
        <v>7884040000</v>
      </c>
      <c r="F487" s="2">
        <v>-2438900000</v>
      </c>
      <c r="G487" s="143">
        <f t="shared" si="7"/>
        <v>-2438930000</v>
      </c>
      <c r="H487" s="140">
        <v>5445110000</v>
      </c>
      <c r="I487" s="2">
        <v>3.1740000000000002E-4</v>
      </c>
      <c r="J487" s="2">
        <v>4.2860000000000001E-4</v>
      </c>
    </row>
    <row r="488" spans="2:10" x14ac:dyDescent="0.25">
      <c r="B488">
        <v>1207.5</v>
      </c>
      <c r="C488" s="140">
        <v>10342200000</v>
      </c>
      <c r="D488" s="140">
        <v>-10342100000</v>
      </c>
      <c r="E488" s="140">
        <v>7884040000</v>
      </c>
      <c r="F488" s="2">
        <v>-2457950000</v>
      </c>
      <c r="G488" s="143">
        <f t="shared" si="7"/>
        <v>-2457980000</v>
      </c>
      <c r="H488" s="140">
        <v>5426060000</v>
      </c>
      <c r="I488" s="2">
        <v>3.168E-4</v>
      </c>
      <c r="J488" s="2">
        <v>4.0910000000000002E-4</v>
      </c>
    </row>
    <row r="489" spans="2:10" x14ac:dyDescent="0.25">
      <c r="B489">
        <v>1210</v>
      </c>
      <c r="C489" s="140">
        <v>10361200000</v>
      </c>
      <c r="D489" s="140">
        <v>-10361100000</v>
      </c>
      <c r="E489" s="140">
        <v>7884040000</v>
      </c>
      <c r="F489" s="2">
        <v>-2476960000</v>
      </c>
      <c r="G489" s="143">
        <f t="shared" si="7"/>
        <v>-2476990000</v>
      </c>
      <c r="H489" s="140">
        <v>5407050000</v>
      </c>
      <c r="I489" s="2">
        <v>3.1629999999999999E-4</v>
      </c>
      <c r="J489" s="2">
        <v>4.0259999999999997E-4</v>
      </c>
    </row>
    <row r="490" spans="2:10" x14ac:dyDescent="0.25">
      <c r="B490">
        <v>1212.5</v>
      </c>
      <c r="C490" s="140">
        <v>10380100000</v>
      </c>
      <c r="D490" s="140">
        <v>-10380100000</v>
      </c>
      <c r="E490" s="140">
        <v>7884040000</v>
      </c>
      <c r="F490" s="2">
        <v>-2495920000</v>
      </c>
      <c r="G490" s="143">
        <f t="shared" si="7"/>
        <v>-2495950000</v>
      </c>
      <c r="H490" s="140">
        <v>5388090000</v>
      </c>
      <c r="I490" s="2">
        <v>3.0580000000000001E-4</v>
      </c>
      <c r="J490" s="2">
        <v>4.0259999999999997E-4</v>
      </c>
    </row>
    <row r="491" spans="2:10" x14ac:dyDescent="0.25">
      <c r="B491">
        <v>1215</v>
      </c>
      <c r="C491" s="140">
        <v>10399000000</v>
      </c>
      <c r="D491" s="140">
        <v>-10399000000</v>
      </c>
      <c r="E491" s="140">
        <v>7884040000</v>
      </c>
      <c r="F491" s="2">
        <v>-2514830000</v>
      </c>
      <c r="G491" s="143">
        <f t="shared" si="7"/>
        <v>-2514860000</v>
      </c>
      <c r="H491" s="140">
        <v>5369180000</v>
      </c>
      <c r="I491" s="2">
        <v>3.0529999999999999E-4</v>
      </c>
      <c r="J491" s="2">
        <v>4.0259999999999997E-4</v>
      </c>
    </row>
    <row r="492" spans="2:10" x14ac:dyDescent="0.25">
      <c r="B492">
        <v>1217.5</v>
      </c>
      <c r="C492" s="140">
        <v>10417900000</v>
      </c>
      <c r="D492" s="140">
        <v>-10417900000</v>
      </c>
      <c r="E492" s="140">
        <v>7884040000</v>
      </c>
      <c r="F492" s="2">
        <v>-2533700000</v>
      </c>
      <c r="G492" s="143">
        <f t="shared" si="7"/>
        <v>-2533730000</v>
      </c>
      <c r="H492" s="140">
        <v>5350310000</v>
      </c>
      <c r="I492" s="2">
        <v>3.0469999999999998E-4</v>
      </c>
      <c r="J492" s="2">
        <v>4.0259999999999997E-4</v>
      </c>
    </row>
    <row r="493" spans="2:10" x14ac:dyDescent="0.25">
      <c r="B493">
        <v>1220</v>
      </c>
      <c r="C493" s="140">
        <v>10436700000</v>
      </c>
      <c r="D493" s="140">
        <v>-10436700000</v>
      </c>
      <c r="E493" s="140">
        <v>7884040000</v>
      </c>
      <c r="F493" s="2">
        <v>-2552520000</v>
      </c>
      <c r="G493" s="143">
        <f t="shared" si="7"/>
        <v>-2552550000</v>
      </c>
      <c r="H493" s="140">
        <v>5331490000</v>
      </c>
      <c r="I493" s="2">
        <v>3.0420000000000002E-4</v>
      </c>
      <c r="J493" s="2">
        <v>4.2210000000000001E-4</v>
      </c>
    </row>
    <row r="494" spans="2:10" x14ac:dyDescent="0.25">
      <c r="B494">
        <v>1222.5</v>
      </c>
      <c r="C494" s="140">
        <v>10455500000</v>
      </c>
      <c r="D494" s="140">
        <v>-10455500000</v>
      </c>
      <c r="E494" s="140">
        <v>7884040000</v>
      </c>
      <c r="F494" s="2">
        <v>-2571290000</v>
      </c>
      <c r="G494" s="143">
        <f t="shared" si="7"/>
        <v>-2571320000</v>
      </c>
      <c r="H494" s="140">
        <v>5312720000</v>
      </c>
      <c r="I494" s="2">
        <v>3.0360000000000001E-4</v>
      </c>
      <c r="J494" s="2">
        <v>4.0259999999999997E-4</v>
      </c>
    </row>
    <row r="495" spans="2:10" x14ac:dyDescent="0.25">
      <c r="B495">
        <v>1225</v>
      </c>
      <c r="C495" s="140">
        <v>10474200000</v>
      </c>
      <c r="D495" s="140">
        <v>-10474200000</v>
      </c>
      <c r="E495" s="140">
        <v>7884040000</v>
      </c>
      <c r="F495" s="2">
        <v>-2590010000</v>
      </c>
      <c r="G495" s="143">
        <f t="shared" si="7"/>
        <v>-2590040000</v>
      </c>
      <c r="H495" s="140">
        <v>5294000000</v>
      </c>
      <c r="I495" s="2">
        <v>3.0309999999999999E-4</v>
      </c>
      <c r="J495" s="2">
        <v>4.2860000000000001E-4</v>
      </c>
    </row>
    <row r="496" spans="2:10" x14ac:dyDescent="0.25">
      <c r="B496">
        <v>1227.5</v>
      </c>
      <c r="C496" s="140">
        <v>10492900000</v>
      </c>
      <c r="D496" s="140">
        <v>-10492900000</v>
      </c>
      <c r="E496" s="140">
        <v>7884040000</v>
      </c>
      <c r="F496" s="2">
        <v>-2608680000</v>
      </c>
      <c r="G496" s="143">
        <f t="shared" si="7"/>
        <v>-2608710000</v>
      </c>
      <c r="H496" s="140">
        <v>5275330000</v>
      </c>
      <c r="I496" s="2">
        <v>3.0249999999999998E-4</v>
      </c>
      <c r="J496" s="2">
        <v>4.1560000000000002E-4</v>
      </c>
    </row>
    <row r="497" spans="2:10" x14ac:dyDescent="0.25">
      <c r="B497">
        <v>1230</v>
      </c>
      <c r="C497" s="140">
        <v>10511500000</v>
      </c>
      <c r="D497" s="140">
        <v>-10511500000</v>
      </c>
      <c r="E497" s="140">
        <v>7884040000</v>
      </c>
      <c r="F497" s="2">
        <v>-2627310000</v>
      </c>
      <c r="G497" s="143">
        <f t="shared" si="7"/>
        <v>-2627340000</v>
      </c>
      <c r="H497" s="140">
        <v>5256700000</v>
      </c>
      <c r="I497" s="2">
        <v>3.0200000000000002E-4</v>
      </c>
      <c r="J497" s="2">
        <v>4.1560000000000002E-4</v>
      </c>
    </row>
    <row r="498" spans="2:10" x14ac:dyDescent="0.25">
      <c r="B498">
        <v>1232.5</v>
      </c>
      <c r="C498" s="140">
        <v>10530100000</v>
      </c>
      <c r="D498" s="140">
        <v>-10530100000</v>
      </c>
      <c r="E498" s="140">
        <v>7884040000</v>
      </c>
      <c r="F498" s="2">
        <v>-2645880000</v>
      </c>
      <c r="G498" s="143">
        <f t="shared" si="7"/>
        <v>-2645910000</v>
      </c>
      <c r="H498" s="140">
        <v>5238130000</v>
      </c>
      <c r="I498" s="2">
        <v>3.1119999999999997E-4</v>
      </c>
      <c r="J498" s="2">
        <v>4.1560000000000002E-4</v>
      </c>
    </row>
    <row r="499" spans="2:10" x14ac:dyDescent="0.25">
      <c r="B499">
        <v>1235</v>
      </c>
      <c r="C499" s="140">
        <v>10548600000</v>
      </c>
      <c r="D499" s="140">
        <v>-10548600000</v>
      </c>
      <c r="E499" s="140">
        <v>7884040000</v>
      </c>
      <c r="F499" s="2">
        <v>-2664410000</v>
      </c>
      <c r="G499" s="143">
        <f t="shared" si="7"/>
        <v>-2664440000</v>
      </c>
      <c r="H499" s="140">
        <v>5219600000</v>
      </c>
      <c r="I499" s="2">
        <v>3.1060000000000001E-4</v>
      </c>
      <c r="J499" s="2">
        <v>4.1560000000000002E-4</v>
      </c>
    </row>
    <row r="500" spans="2:10" x14ac:dyDescent="0.25">
      <c r="B500">
        <v>1237.5</v>
      </c>
      <c r="C500" s="140">
        <v>10567100000</v>
      </c>
      <c r="D500" s="140">
        <v>-10567100000</v>
      </c>
      <c r="E500" s="140">
        <v>7884040000</v>
      </c>
      <c r="F500" s="2">
        <v>-2682890000</v>
      </c>
      <c r="G500" s="143">
        <f t="shared" si="7"/>
        <v>-2682920000</v>
      </c>
      <c r="H500" s="140">
        <v>5201120000</v>
      </c>
      <c r="I500" s="2">
        <v>3.101E-4</v>
      </c>
      <c r="J500" s="2">
        <v>4.1560000000000002E-4</v>
      </c>
    </row>
    <row r="501" spans="2:10" x14ac:dyDescent="0.25">
      <c r="B501">
        <v>1240</v>
      </c>
      <c r="C501" s="140">
        <v>10585600000</v>
      </c>
      <c r="D501" s="140">
        <v>-10585500000</v>
      </c>
      <c r="E501" s="140">
        <v>7884040000</v>
      </c>
      <c r="F501" s="2">
        <v>-2701320000</v>
      </c>
      <c r="G501" s="143">
        <f t="shared" si="7"/>
        <v>-2701350000</v>
      </c>
      <c r="H501" s="140">
        <v>5182690000</v>
      </c>
      <c r="I501" s="2">
        <v>3.0959999999999999E-4</v>
      </c>
      <c r="J501" s="2">
        <v>4.1560000000000002E-4</v>
      </c>
    </row>
    <row r="502" spans="2:10" x14ac:dyDescent="0.25">
      <c r="B502">
        <v>1242.5</v>
      </c>
      <c r="C502" s="140">
        <v>10603900000</v>
      </c>
      <c r="D502" s="140">
        <v>-10603900000</v>
      </c>
      <c r="E502" s="140">
        <v>7884040000</v>
      </c>
      <c r="F502" s="2">
        <v>-2719700000</v>
      </c>
      <c r="G502" s="143">
        <f t="shared" si="7"/>
        <v>-2719730000</v>
      </c>
      <c r="H502" s="140">
        <v>5164310000</v>
      </c>
      <c r="I502" s="2">
        <v>3.0899999999999998E-4</v>
      </c>
      <c r="J502" s="2">
        <v>4.2860000000000001E-4</v>
      </c>
    </row>
    <row r="503" spans="2:10" x14ac:dyDescent="0.25">
      <c r="B503">
        <v>1245</v>
      </c>
      <c r="C503" s="140">
        <v>10622300000</v>
      </c>
      <c r="D503" s="140">
        <v>-10622200000</v>
      </c>
      <c r="E503" s="140">
        <v>7884040000</v>
      </c>
      <c r="F503" s="2">
        <v>-2738040000</v>
      </c>
      <c r="G503" s="143">
        <f t="shared" si="7"/>
        <v>-2738070000</v>
      </c>
      <c r="H503" s="140">
        <v>5145970000</v>
      </c>
      <c r="I503" s="2">
        <v>2.988E-4</v>
      </c>
      <c r="J503" s="2">
        <v>4.0259999999999997E-4</v>
      </c>
    </row>
    <row r="504" spans="2:10" x14ac:dyDescent="0.25">
      <c r="B504">
        <v>1247.5</v>
      </c>
      <c r="C504" s="140">
        <v>10640600000</v>
      </c>
      <c r="D504" s="140">
        <v>-10640500000</v>
      </c>
      <c r="E504" s="140">
        <v>7884040000</v>
      </c>
      <c r="F504" s="2">
        <v>-2756320000</v>
      </c>
      <c r="G504" s="143">
        <f t="shared" si="7"/>
        <v>-2756350000</v>
      </c>
      <c r="H504" s="140">
        <v>5127690000</v>
      </c>
      <c r="I504" s="2">
        <v>3.0800000000000001E-4</v>
      </c>
      <c r="J504" s="2">
        <v>3.9609999999999998E-4</v>
      </c>
    </row>
    <row r="505" spans="2:10" x14ac:dyDescent="0.25">
      <c r="B505">
        <v>1250</v>
      </c>
      <c r="C505" s="140">
        <v>10658800000</v>
      </c>
      <c r="D505" s="140">
        <v>-10658800000</v>
      </c>
      <c r="E505" s="140">
        <v>7884040000</v>
      </c>
      <c r="F505" s="2">
        <v>-2774560000</v>
      </c>
      <c r="G505" s="143">
        <f t="shared" si="7"/>
        <v>-2774590000</v>
      </c>
      <c r="H505" s="140">
        <v>5109450000</v>
      </c>
      <c r="I505" s="2">
        <v>2.9779999999999997E-4</v>
      </c>
      <c r="J505" s="2">
        <v>4.0259999999999997E-4</v>
      </c>
    </row>
    <row r="506" spans="2:10" x14ac:dyDescent="0.25">
      <c r="B506">
        <v>1252.5</v>
      </c>
      <c r="C506" s="140">
        <v>10677000000</v>
      </c>
      <c r="D506" s="140">
        <v>-10677000000</v>
      </c>
      <c r="E506" s="140">
        <v>7884040000</v>
      </c>
      <c r="F506" s="2">
        <v>-2792740000</v>
      </c>
      <c r="G506" s="143">
        <f t="shared" si="7"/>
        <v>-2792770000</v>
      </c>
      <c r="H506" s="140">
        <v>5091270000</v>
      </c>
      <c r="I506" s="2">
        <v>2.877E-4</v>
      </c>
      <c r="J506" s="2">
        <v>4.0259999999999997E-4</v>
      </c>
    </row>
    <row r="507" spans="2:10" x14ac:dyDescent="0.25">
      <c r="B507">
        <v>1255</v>
      </c>
      <c r="C507" s="140">
        <v>10695100000</v>
      </c>
      <c r="D507" s="140">
        <v>-10695100000</v>
      </c>
      <c r="E507" s="140">
        <v>7884040000</v>
      </c>
      <c r="F507" s="2">
        <v>-2810880000</v>
      </c>
      <c r="G507" s="143">
        <f t="shared" si="7"/>
        <v>-2810910000</v>
      </c>
      <c r="H507" s="140">
        <v>5073130000</v>
      </c>
      <c r="I507" s="2">
        <v>2.8719999999999999E-4</v>
      </c>
      <c r="J507" s="2">
        <v>4.0259999999999997E-4</v>
      </c>
    </row>
    <row r="508" spans="2:10" x14ac:dyDescent="0.25">
      <c r="B508">
        <v>1257.5</v>
      </c>
      <c r="C508" s="140">
        <v>10713200000</v>
      </c>
      <c r="D508" s="140">
        <v>-10713200000</v>
      </c>
      <c r="E508" s="140">
        <v>7884040000</v>
      </c>
      <c r="F508" s="2">
        <v>-2828970000</v>
      </c>
      <c r="G508" s="143">
        <f t="shared" si="7"/>
        <v>-2829000000</v>
      </c>
      <c r="H508" s="140">
        <v>5055040000</v>
      </c>
      <c r="I508" s="2">
        <v>2.8669999999999998E-4</v>
      </c>
      <c r="J508" s="2">
        <v>4.0259999999999997E-4</v>
      </c>
    </row>
    <row r="509" spans="2:10" x14ac:dyDescent="0.25">
      <c r="B509">
        <v>1260</v>
      </c>
      <c r="C509" s="140">
        <v>10731300000</v>
      </c>
      <c r="D509" s="140">
        <v>-10731200000</v>
      </c>
      <c r="E509" s="140">
        <v>7884040000</v>
      </c>
      <c r="F509" s="2">
        <v>-2847010000</v>
      </c>
      <c r="G509" s="143">
        <f t="shared" si="7"/>
        <v>-2847040000</v>
      </c>
      <c r="H509" s="140">
        <v>5037000000</v>
      </c>
      <c r="I509" s="2">
        <v>2.8630000000000002E-4</v>
      </c>
      <c r="J509" s="2">
        <v>3.9609999999999998E-4</v>
      </c>
    </row>
    <row r="510" spans="2:10" x14ac:dyDescent="0.25">
      <c r="B510">
        <v>1262.5</v>
      </c>
      <c r="C510" s="140">
        <v>10749300000</v>
      </c>
      <c r="D510" s="140">
        <v>-10749200000</v>
      </c>
      <c r="E510" s="140">
        <v>7884040000</v>
      </c>
      <c r="F510" s="2">
        <v>-2865000000</v>
      </c>
      <c r="G510" s="143">
        <f t="shared" si="7"/>
        <v>-2865030000</v>
      </c>
      <c r="H510" s="140">
        <v>5019010000</v>
      </c>
      <c r="I510" s="2">
        <v>2.7629999999999999E-4</v>
      </c>
      <c r="J510" s="2">
        <v>3.9609999999999998E-4</v>
      </c>
    </row>
    <row r="511" spans="2:10" x14ac:dyDescent="0.25">
      <c r="B511">
        <v>1265</v>
      </c>
      <c r="C511" s="140">
        <v>10767200000</v>
      </c>
      <c r="D511" s="140">
        <v>-10767200000</v>
      </c>
      <c r="E511" s="140">
        <v>7884040000</v>
      </c>
      <c r="F511" s="2">
        <v>-2882940000</v>
      </c>
      <c r="G511" s="143">
        <f t="shared" si="7"/>
        <v>-2882970000</v>
      </c>
      <c r="H511" s="140">
        <v>5001070000</v>
      </c>
      <c r="I511" s="2">
        <v>2.6630000000000002E-4</v>
      </c>
      <c r="J511" s="2">
        <v>4.0259999999999997E-4</v>
      </c>
    </row>
    <row r="512" spans="2:10" x14ac:dyDescent="0.25">
      <c r="B512">
        <v>1267.5</v>
      </c>
      <c r="C512" s="140">
        <v>10785100000</v>
      </c>
      <c r="D512" s="140">
        <v>-10785100000</v>
      </c>
      <c r="E512" s="140">
        <v>7884040000</v>
      </c>
      <c r="F512" s="2">
        <v>-2900840000</v>
      </c>
      <c r="G512" s="143">
        <f t="shared" si="7"/>
        <v>-2900870000</v>
      </c>
      <c r="H512" s="140">
        <v>4983170000</v>
      </c>
      <c r="I512" s="2">
        <v>2.7530000000000002E-4</v>
      </c>
      <c r="J512" s="2">
        <v>4.0259999999999997E-4</v>
      </c>
    </row>
    <row r="513" spans="2:10" x14ac:dyDescent="0.25">
      <c r="B513">
        <v>1270</v>
      </c>
      <c r="C513" s="140">
        <v>10803000000</v>
      </c>
      <c r="D513" s="140">
        <v>-10802900000</v>
      </c>
      <c r="E513" s="140">
        <v>7884040000</v>
      </c>
      <c r="F513" s="2">
        <v>-2918680000</v>
      </c>
      <c r="G513" s="143">
        <f t="shared" si="7"/>
        <v>-2918710000</v>
      </c>
      <c r="H513" s="140">
        <v>4965330000</v>
      </c>
      <c r="I513" s="2">
        <v>2.8439999999999997E-4</v>
      </c>
      <c r="J513" s="2">
        <v>3.8959999999999998E-4</v>
      </c>
    </row>
    <row r="514" spans="2:10" x14ac:dyDescent="0.25">
      <c r="B514">
        <v>1272.5</v>
      </c>
      <c r="C514" s="140">
        <v>10820700000</v>
      </c>
      <c r="D514" s="140">
        <v>-10820700000</v>
      </c>
      <c r="E514" s="140">
        <v>7884040000</v>
      </c>
      <c r="F514" s="2">
        <v>-2936470000</v>
      </c>
      <c r="G514" s="143">
        <f t="shared" si="7"/>
        <v>-2936500000</v>
      </c>
      <c r="H514" s="140">
        <v>4947540000</v>
      </c>
      <c r="I514" s="2">
        <v>2.744E-4</v>
      </c>
      <c r="J514" s="2">
        <v>3.9609999999999998E-4</v>
      </c>
    </row>
    <row r="515" spans="2:10" x14ac:dyDescent="0.25">
      <c r="B515">
        <v>1275</v>
      </c>
      <c r="C515" s="140">
        <v>10838500000</v>
      </c>
      <c r="D515" s="140">
        <v>-10838500000</v>
      </c>
      <c r="E515" s="140">
        <v>7884040000</v>
      </c>
      <c r="F515" s="2">
        <v>-2954220000</v>
      </c>
      <c r="G515" s="143">
        <f t="shared" si="7"/>
        <v>-2954250000</v>
      </c>
      <c r="H515" s="140">
        <v>4929790000</v>
      </c>
      <c r="I515" s="2">
        <v>2.7399999999999999E-4</v>
      </c>
      <c r="J515" s="2">
        <v>3.9609999999999998E-4</v>
      </c>
    </row>
    <row r="516" spans="2:10" x14ac:dyDescent="0.25">
      <c r="B516">
        <v>1277.5</v>
      </c>
      <c r="C516" s="140">
        <v>10856200000</v>
      </c>
      <c r="D516" s="140">
        <v>-10856200000</v>
      </c>
      <c r="E516" s="140">
        <v>7884040000</v>
      </c>
      <c r="F516" s="2">
        <v>-2971910000</v>
      </c>
      <c r="G516" s="143">
        <f t="shared" si="7"/>
        <v>-2971940000</v>
      </c>
      <c r="H516" s="140">
        <v>4912100000</v>
      </c>
      <c r="I516" s="2">
        <v>2.7349999999999998E-4</v>
      </c>
      <c r="J516" s="2">
        <v>3.8959999999999998E-4</v>
      </c>
    </row>
    <row r="517" spans="2:10" x14ac:dyDescent="0.25">
      <c r="B517">
        <v>1280</v>
      </c>
      <c r="C517" s="140">
        <v>10873800000</v>
      </c>
      <c r="D517" s="140">
        <v>-10873800000</v>
      </c>
      <c r="E517" s="140">
        <v>7884040000</v>
      </c>
      <c r="F517" s="2">
        <v>-2989560000</v>
      </c>
      <c r="G517" s="143">
        <f t="shared" si="7"/>
        <v>-2989590000</v>
      </c>
      <c r="H517" s="140">
        <v>4894450000</v>
      </c>
      <c r="I517" s="2">
        <v>2.8249999999999998E-4</v>
      </c>
      <c r="J517" s="2">
        <v>3.8959999999999998E-4</v>
      </c>
    </row>
    <row r="518" spans="2:10" x14ac:dyDescent="0.25">
      <c r="B518">
        <v>1282.5</v>
      </c>
      <c r="C518" s="140">
        <v>10891400000</v>
      </c>
      <c r="D518" s="140">
        <v>-10891400000</v>
      </c>
      <c r="E518" s="140">
        <v>7884040000</v>
      </c>
      <c r="F518" s="2">
        <v>-3007150000</v>
      </c>
      <c r="G518" s="143">
        <f t="shared" si="7"/>
        <v>-3007180000</v>
      </c>
      <c r="H518" s="140">
        <v>4876860000</v>
      </c>
      <c r="I518" s="2">
        <v>2.7270000000000001E-4</v>
      </c>
      <c r="J518" s="2">
        <v>3.7669999999999999E-4</v>
      </c>
    </row>
    <row r="519" spans="2:10" x14ac:dyDescent="0.25">
      <c r="B519">
        <v>1285</v>
      </c>
      <c r="C519" s="140">
        <v>10909000000</v>
      </c>
      <c r="D519" s="140">
        <v>-10909000000</v>
      </c>
      <c r="E519" s="140">
        <v>7884040000</v>
      </c>
      <c r="F519" s="2">
        <v>-3024700000</v>
      </c>
      <c r="G519" s="143">
        <f t="shared" ref="G519:G582" si="8">H519-E519</f>
        <v>-3024730000</v>
      </c>
      <c r="H519" s="140">
        <v>4859310000</v>
      </c>
      <c r="I519" s="2">
        <v>2.722E-4</v>
      </c>
      <c r="J519" s="2">
        <v>3.8959999999999998E-4</v>
      </c>
    </row>
    <row r="520" spans="2:10" x14ac:dyDescent="0.25">
      <c r="B520">
        <v>1287.5</v>
      </c>
      <c r="C520" s="140">
        <v>10926500000</v>
      </c>
      <c r="D520" s="140">
        <v>-10926500000</v>
      </c>
      <c r="E520" s="140">
        <v>7884040000</v>
      </c>
      <c r="F520" s="2">
        <v>-3042200000</v>
      </c>
      <c r="G520" s="143">
        <f t="shared" si="8"/>
        <v>-3042230000</v>
      </c>
      <c r="H520" s="140">
        <v>4841810000</v>
      </c>
      <c r="I520" s="2">
        <v>2.7179999999999999E-4</v>
      </c>
      <c r="J520" s="2">
        <v>3.7669999999999999E-4</v>
      </c>
    </row>
    <row r="521" spans="2:10" x14ac:dyDescent="0.25">
      <c r="B521">
        <v>1290</v>
      </c>
      <c r="C521" s="140">
        <v>10943900000</v>
      </c>
      <c r="D521" s="140">
        <v>-10943900000</v>
      </c>
      <c r="E521" s="140">
        <v>7884040000</v>
      </c>
      <c r="F521" s="2">
        <v>-3059650000</v>
      </c>
      <c r="G521" s="143">
        <f t="shared" si="8"/>
        <v>-3059670000</v>
      </c>
      <c r="H521" s="140">
        <v>4824370000</v>
      </c>
      <c r="I521" s="2">
        <v>2.7129999999999998E-4</v>
      </c>
      <c r="J521" s="2">
        <v>3.7669999999999999E-4</v>
      </c>
    </row>
    <row r="522" spans="2:10" x14ac:dyDescent="0.25">
      <c r="B522">
        <v>1292.5</v>
      </c>
      <c r="C522" s="140">
        <v>10961300000</v>
      </c>
      <c r="D522" s="140">
        <v>-10961300000</v>
      </c>
      <c r="E522" s="140">
        <v>7884040000</v>
      </c>
      <c r="F522" s="2">
        <v>-3077040000</v>
      </c>
      <c r="G522" s="143">
        <f t="shared" si="8"/>
        <v>-3077070000</v>
      </c>
      <c r="H522" s="140">
        <v>4806970000</v>
      </c>
      <c r="I522" s="2">
        <v>2.8029999999999998E-4</v>
      </c>
      <c r="J522" s="2">
        <v>3.7669999999999999E-4</v>
      </c>
    </row>
    <row r="523" spans="2:10" x14ac:dyDescent="0.25">
      <c r="B523">
        <v>1295</v>
      </c>
      <c r="C523" s="140">
        <v>10978700000</v>
      </c>
      <c r="D523" s="140">
        <v>-10978700000</v>
      </c>
      <c r="E523" s="140">
        <v>7884040000</v>
      </c>
      <c r="F523" s="2">
        <v>-3094390000</v>
      </c>
      <c r="G523" s="143">
        <f t="shared" si="8"/>
        <v>-3094420000</v>
      </c>
      <c r="H523" s="140">
        <v>4789620000</v>
      </c>
      <c r="I523" s="2">
        <v>2.7050000000000002E-4</v>
      </c>
      <c r="J523" s="2">
        <v>3.637E-4</v>
      </c>
    </row>
    <row r="524" spans="2:10" x14ac:dyDescent="0.25">
      <c r="B524">
        <v>1297.5</v>
      </c>
      <c r="C524" s="140">
        <v>10996000000</v>
      </c>
      <c r="D524" s="140">
        <v>-10996000000</v>
      </c>
      <c r="E524" s="140">
        <v>7884040000</v>
      </c>
      <c r="F524" s="2">
        <v>-3111690000</v>
      </c>
      <c r="G524" s="143">
        <f t="shared" si="8"/>
        <v>-3111720000</v>
      </c>
      <c r="H524" s="140">
        <v>4772320000</v>
      </c>
      <c r="I524" s="2">
        <v>2.7010000000000001E-4</v>
      </c>
      <c r="J524" s="2">
        <v>3.8959999999999998E-4</v>
      </c>
    </row>
    <row r="525" spans="2:10" x14ac:dyDescent="0.25">
      <c r="B525">
        <v>1300</v>
      </c>
      <c r="C525" s="140">
        <v>11013200000</v>
      </c>
      <c r="D525" s="140">
        <v>-11013200000</v>
      </c>
      <c r="E525" s="140">
        <v>7884040000</v>
      </c>
      <c r="F525" s="2">
        <v>-3128950000</v>
      </c>
      <c r="G525" s="143">
        <f t="shared" si="8"/>
        <v>-3128970000</v>
      </c>
      <c r="H525" s="140">
        <v>4755070000</v>
      </c>
      <c r="I525" s="2">
        <v>2.6959999999999999E-4</v>
      </c>
      <c r="J525" s="2">
        <v>3.7669999999999999E-4</v>
      </c>
    </row>
    <row r="526" spans="2:10" x14ac:dyDescent="0.25">
      <c r="B526">
        <v>1302.5</v>
      </c>
      <c r="C526" s="140">
        <v>11030500000</v>
      </c>
      <c r="D526" s="140">
        <v>-11030400000</v>
      </c>
      <c r="E526" s="140">
        <v>7884040000</v>
      </c>
      <c r="F526" s="2">
        <v>-3146150000</v>
      </c>
      <c r="G526" s="143">
        <f t="shared" si="8"/>
        <v>-3146180000</v>
      </c>
      <c r="H526" s="140">
        <v>4737860000</v>
      </c>
      <c r="I526" s="2">
        <v>2.7849999999999999E-4</v>
      </c>
      <c r="J526" s="2">
        <v>3.8959999999999998E-4</v>
      </c>
    </row>
    <row r="527" spans="2:10" x14ac:dyDescent="0.25">
      <c r="B527">
        <v>1305</v>
      </c>
      <c r="C527" s="140">
        <v>11047600000</v>
      </c>
      <c r="D527" s="140">
        <v>-11047600000</v>
      </c>
      <c r="E527" s="140">
        <v>7884040000</v>
      </c>
      <c r="F527" s="2">
        <v>-3163300000</v>
      </c>
      <c r="G527" s="143">
        <f t="shared" si="8"/>
        <v>-3163330000</v>
      </c>
      <c r="H527" s="140">
        <v>4720710000</v>
      </c>
      <c r="I527" s="2">
        <v>2.6879999999999997E-4</v>
      </c>
      <c r="J527" s="2">
        <v>3.702E-4</v>
      </c>
    </row>
    <row r="528" spans="2:10" x14ac:dyDescent="0.25">
      <c r="B528">
        <v>1307.5</v>
      </c>
      <c r="C528" s="140">
        <v>11064700000</v>
      </c>
      <c r="D528" s="140">
        <v>-11064700000</v>
      </c>
      <c r="E528" s="140">
        <v>7884040000</v>
      </c>
      <c r="F528" s="2">
        <v>-3180400000</v>
      </c>
      <c r="G528" s="143">
        <f t="shared" si="8"/>
        <v>-3180430000</v>
      </c>
      <c r="H528" s="140">
        <v>4703610000</v>
      </c>
      <c r="I528" s="2">
        <v>2.5910000000000001E-4</v>
      </c>
      <c r="J528" s="2">
        <v>3.637E-4</v>
      </c>
    </row>
    <row r="529" spans="2:10" x14ac:dyDescent="0.25">
      <c r="B529">
        <v>1310</v>
      </c>
      <c r="C529" s="140">
        <v>11081800000</v>
      </c>
      <c r="D529" s="140">
        <v>-11081700000</v>
      </c>
      <c r="E529" s="140">
        <v>7884040000</v>
      </c>
      <c r="F529" s="2">
        <v>-3197460000</v>
      </c>
      <c r="G529" s="143">
        <f t="shared" si="8"/>
        <v>-3197480000</v>
      </c>
      <c r="H529" s="140">
        <v>4686560000</v>
      </c>
      <c r="I529" s="2">
        <v>2.587E-4</v>
      </c>
      <c r="J529" s="2">
        <v>3.8959999999999998E-4</v>
      </c>
    </row>
    <row r="530" spans="2:10" x14ac:dyDescent="0.25">
      <c r="B530">
        <v>1312.5</v>
      </c>
      <c r="C530" s="140">
        <v>11098800000</v>
      </c>
      <c r="D530" s="140">
        <v>-11098700000</v>
      </c>
      <c r="E530" s="140">
        <v>7884040000</v>
      </c>
      <c r="F530" s="2">
        <v>-3214460000</v>
      </c>
      <c r="G530" s="143">
        <f t="shared" si="8"/>
        <v>-3214490000</v>
      </c>
      <c r="H530" s="140">
        <v>4669550000</v>
      </c>
      <c r="I530" s="2">
        <v>2.5829999999999999E-4</v>
      </c>
      <c r="J530" s="2">
        <v>3.8319999999999999E-4</v>
      </c>
    </row>
    <row r="531" spans="2:10" x14ac:dyDescent="0.25">
      <c r="B531">
        <v>1315</v>
      </c>
      <c r="C531" s="140">
        <v>11115700000</v>
      </c>
      <c r="D531" s="140">
        <v>-11115700000</v>
      </c>
      <c r="E531" s="140">
        <v>7884040000</v>
      </c>
      <c r="F531" s="2">
        <v>-3231410000</v>
      </c>
      <c r="G531" s="143">
        <f t="shared" si="8"/>
        <v>-3231440000</v>
      </c>
      <c r="H531" s="140">
        <v>4652600000</v>
      </c>
      <c r="I531" s="2">
        <v>2.5789999999999998E-4</v>
      </c>
      <c r="J531" s="2">
        <v>3.7669999999999999E-4</v>
      </c>
    </row>
    <row r="532" spans="2:10" x14ac:dyDescent="0.25">
      <c r="B532">
        <v>1317.5</v>
      </c>
      <c r="C532" s="140">
        <v>11132600000</v>
      </c>
      <c r="D532" s="140">
        <v>-11132600000</v>
      </c>
      <c r="E532" s="140">
        <v>7884040000</v>
      </c>
      <c r="F532" s="2">
        <v>-3248320000</v>
      </c>
      <c r="G532" s="143">
        <f t="shared" si="8"/>
        <v>-3248350000</v>
      </c>
      <c r="H532" s="140">
        <v>4635690000</v>
      </c>
      <c r="I532" s="2">
        <v>2.5750000000000002E-4</v>
      </c>
      <c r="J532" s="2">
        <v>3.702E-4</v>
      </c>
    </row>
    <row r="533" spans="2:10" x14ac:dyDescent="0.25">
      <c r="B533">
        <v>1320</v>
      </c>
      <c r="C533" s="140">
        <v>11149500000</v>
      </c>
      <c r="D533" s="140">
        <v>-11149500000</v>
      </c>
      <c r="E533" s="140">
        <v>7884040000</v>
      </c>
      <c r="F533" s="2">
        <v>-3265180000</v>
      </c>
      <c r="G533" s="143">
        <f t="shared" si="8"/>
        <v>-3265200000</v>
      </c>
      <c r="H533" s="140">
        <v>4618840000</v>
      </c>
      <c r="I533" s="2">
        <v>2.5720000000000002E-4</v>
      </c>
      <c r="J533" s="2">
        <v>3.8319999999999999E-4</v>
      </c>
    </row>
    <row r="534" spans="2:10" x14ac:dyDescent="0.25">
      <c r="B534">
        <v>1322.5</v>
      </c>
      <c r="C534" s="140">
        <v>11166300000</v>
      </c>
      <c r="D534" s="140">
        <v>-11166300000</v>
      </c>
      <c r="E534" s="140">
        <v>7884040000</v>
      </c>
      <c r="F534" s="2">
        <v>-3281980000</v>
      </c>
      <c r="G534" s="143">
        <f t="shared" si="8"/>
        <v>-3282010000</v>
      </c>
      <c r="H534" s="140">
        <v>4602030000</v>
      </c>
      <c r="I534" s="2">
        <v>2.5680000000000001E-4</v>
      </c>
      <c r="J534" s="2">
        <v>3.702E-4</v>
      </c>
    </row>
    <row r="535" spans="2:10" x14ac:dyDescent="0.25">
      <c r="B535">
        <v>1325</v>
      </c>
      <c r="C535" s="140">
        <v>11183100000</v>
      </c>
      <c r="D535" s="140">
        <v>-11183000000</v>
      </c>
      <c r="E535" s="140">
        <v>7884040000</v>
      </c>
      <c r="F535" s="2">
        <v>-3298740000</v>
      </c>
      <c r="G535" s="143">
        <f t="shared" si="8"/>
        <v>-3298770000</v>
      </c>
      <c r="H535" s="140">
        <v>4585270000</v>
      </c>
      <c r="I535" s="2">
        <v>2.564E-4</v>
      </c>
      <c r="J535" s="2">
        <v>3.7669999999999999E-4</v>
      </c>
    </row>
    <row r="536" spans="2:10" x14ac:dyDescent="0.25">
      <c r="B536">
        <v>1327.5</v>
      </c>
      <c r="C536" s="140">
        <v>11199800000</v>
      </c>
      <c r="D536" s="140">
        <v>-11199800000</v>
      </c>
      <c r="E536" s="140">
        <v>7884040000</v>
      </c>
      <c r="F536" s="2">
        <v>-3315450000</v>
      </c>
      <c r="G536" s="143">
        <f t="shared" si="8"/>
        <v>-3315480000</v>
      </c>
      <c r="H536" s="140">
        <v>4568560000</v>
      </c>
      <c r="I536" s="2">
        <v>2.5599999999999999E-4</v>
      </c>
      <c r="J536" s="2">
        <v>3.702E-4</v>
      </c>
    </row>
    <row r="537" spans="2:10" x14ac:dyDescent="0.25">
      <c r="B537">
        <v>1330</v>
      </c>
      <c r="C537" s="140">
        <v>11216400000</v>
      </c>
      <c r="D537" s="140">
        <v>-11216400000</v>
      </c>
      <c r="E537" s="140">
        <v>7884040000</v>
      </c>
      <c r="F537" s="2">
        <v>-3332110000</v>
      </c>
      <c r="G537" s="143">
        <f t="shared" si="8"/>
        <v>-3332140000</v>
      </c>
      <c r="H537" s="140">
        <v>4551900000</v>
      </c>
      <c r="I537" s="2">
        <v>2.5559999999999998E-4</v>
      </c>
      <c r="J537" s="2">
        <v>3.7669999999999999E-4</v>
      </c>
    </row>
    <row r="538" spans="2:10" x14ac:dyDescent="0.25">
      <c r="B538">
        <v>1332.5</v>
      </c>
      <c r="C538" s="140">
        <v>11233100000</v>
      </c>
      <c r="D538" s="140">
        <v>-11233000000</v>
      </c>
      <c r="E538" s="140">
        <v>7884040000</v>
      </c>
      <c r="F538" s="2">
        <v>-3348720000</v>
      </c>
      <c r="G538" s="143">
        <f t="shared" si="8"/>
        <v>-3348750000</v>
      </c>
      <c r="H538" s="140">
        <v>4535290000</v>
      </c>
      <c r="I538" s="2">
        <v>2.5520000000000002E-4</v>
      </c>
      <c r="J538" s="2">
        <v>3.702E-4</v>
      </c>
    </row>
    <row r="539" spans="2:10" x14ac:dyDescent="0.25">
      <c r="B539">
        <v>1335</v>
      </c>
      <c r="C539" s="140">
        <v>11249600000</v>
      </c>
      <c r="D539" s="140">
        <v>-11249600000</v>
      </c>
      <c r="E539" s="140">
        <v>7884040000</v>
      </c>
      <c r="F539" s="2">
        <v>-3365280000</v>
      </c>
      <c r="G539" s="143">
        <f t="shared" si="8"/>
        <v>-3365310000</v>
      </c>
      <c r="H539" s="140">
        <v>4518730000</v>
      </c>
      <c r="I539" s="2">
        <v>2.4580000000000001E-4</v>
      </c>
      <c r="J539" s="2">
        <v>3.702E-4</v>
      </c>
    </row>
    <row r="540" spans="2:10" x14ac:dyDescent="0.25">
      <c r="B540">
        <v>1337.5</v>
      </c>
      <c r="C540" s="140">
        <v>11266100000</v>
      </c>
      <c r="D540" s="140">
        <v>-11266100000</v>
      </c>
      <c r="E540" s="140">
        <v>7884040000</v>
      </c>
      <c r="F540" s="2">
        <v>-3381800000</v>
      </c>
      <c r="G540" s="143">
        <f t="shared" si="8"/>
        <v>-3381830000</v>
      </c>
      <c r="H540" s="140">
        <v>4502210000</v>
      </c>
      <c r="I540" s="2">
        <v>2.454E-4</v>
      </c>
      <c r="J540" s="2">
        <v>3.7669999999999999E-4</v>
      </c>
    </row>
    <row r="541" spans="2:10" x14ac:dyDescent="0.25">
      <c r="B541">
        <v>1340</v>
      </c>
      <c r="C541" s="140">
        <v>11282600000</v>
      </c>
      <c r="D541" s="140">
        <v>-11282600000</v>
      </c>
      <c r="E541" s="140">
        <v>7884040000</v>
      </c>
      <c r="F541" s="2">
        <v>-3398260000</v>
      </c>
      <c r="G541" s="143">
        <f t="shared" si="8"/>
        <v>-3398290000</v>
      </c>
      <c r="H541" s="140">
        <v>4485750000</v>
      </c>
      <c r="I541" s="2">
        <v>2.4509999999999999E-4</v>
      </c>
      <c r="J541" s="2">
        <v>3.637E-4</v>
      </c>
    </row>
    <row r="542" spans="2:10" x14ac:dyDescent="0.25">
      <c r="B542">
        <v>1342.5</v>
      </c>
      <c r="C542" s="140">
        <v>11299000000</v>
      </c>
      <c r="D542" s="140">
        <v>-11299000000</v>
      </c>
      <c r="E542" s="140">
        <v>7884040000</v>
      </c>
      <c r="F542" s="2">
        <v>-3414680000</v>
      </c>
      <c r="G542" s="143">
        <f t="shared" si="8"/>
        <v>-3414710000</v>
      </c>
      <c r="H542" s="140">
        <v>4469330000</v>
      </c>
      <c r="I542" s="2">
        <v>2.4469999999999998E-4</v>
      </c>
      <c r="J542" s="2">
        <v>3.7669999999999999E-4</v>
      </c>
    </row>
    <row r="543" spans="2:10" x14ac:dyDescent="0.25">
      <c r="B543">
        <v>1345</v>
      </c>
      <c r="C543" s="140">
        <v>11315400000</v>
      </c>
      <c r="D543" s="140">
        <v>-11315400000</v>
      </c>
      <c r="E543" s="140">
        <v>7884040000</v>
      </c>
      <c r="F543" s="2">
        <v>-3431040000</v>
      </c>
      <c r="G543" s="143">
        <f t="shared" si="8"/>
        <v>-3431070000</v>
      </c>
      <c r="H543" s="140">
        <v>4452970000</v>
      </c>
      <c r="I543" s="2">
        <v>2.4429999999999998E-4</v>
      </c>
      <c r="J543" s="2">
        <v>3.5070000000000001E-4</v>
      </c>
    </row>
    <row r="544" spans="2:10" x14ac:dyDescent="0.25">
      <c r="B544">
        <v>1347.5</v>
      </c>
      <c r="C544" s="140">
        <v>11331700000</v>
      </c>
      <c r="D544" s="140">
        <v>-11331700000</v>
      </c>
      <c r="E544" s="140">
        <v>7884040000</v>
      </c>
      <c r="F544" s="2">
        <v>-3447360000</v>
      </c>
      <c r="G544" s="143">
        <f t="shared" si="8"/>
        <v>-3447390000</v>
      </c>
      <c r="H544" s="140">
        <v>4436650000</v>
      </c>
      <c r="I544" s="2">
        <v>2.4399999999999999E-4</v>
      </c>
      <c r="J544" s="2">
        <v>3.702E-4</v>
      </c>
    </row>
    <row r="545" spans="2:10" x14ac:dyDescent="0.25">
      <c r="B545">
        <v>1350</v>
      </c>
      <c r="C545" s="140">
        <v>11348000000</v>
      </c>
      <c r="D545" s="140">
        <v>-11348000000</v>
      </c>
      <c r="E545" s="140">
        <v>7884040000</v>
      </c>
      <c r="F545" s="2">
        <v>-3463630000</v>
      </c>
      <c r="G545" s="143">
        <f t="shared" si="8"/>
        <v>-3463660000</v>
      </c>
      <c r="H545" s="140">
        <v>4420380000</v>
      </c>
      <c r="I545" s="2">
        <v>2.5270000000000002E-4</v>
      </c>
      <c r="J545" s="2">
        <v>3.637E-4</v>
      </c>
    </row>
    <row r="546" spans="2:10" x14ac:dyDescent="0.25">
      <c r="B546">
        <v>1352.5</v>
      </c>
      <c r="C546" s="140">
        <v>11364200000</v>
      </c>
      <c r="D546" s="140">
        <v>-11364200000</v>
      </c>
      <c r="E546" s="140">
        <v>7884040000</v>
      </c>
      <c r="F546" s="2">
        <v>-3479850000</v>
      </c>
      <c r="G546" s="143">
        <f t="shared" si="8"/>
        <v>-3479880000</v>
      </c>
      <c r="H546" s="140">
        <v>4404160000</v>
      </c>
      <c r="I546" s="2">
        <v>2.433E-4</v>
      </c>
      <c r="J546" s="2">
        <v>3.637E-4</v>
      </c>
    </row>
    <row r="547" spans="2:10" x14ac:dyDescent="0.25">
      <c r="B547">
        <v>1355</v>
      </c>
      <c r="C547" s="140">
        <v>11380400000</v>
      </c>
      <c r="D547" s="140">
        <v>-11380400000</v>
      </c>
      <c r="E547" s="140">
        <v>7884040000</v>
      </c>
      <c r="F547" s="2">
        <v>-3496030000</v>
      </c>
      <c r="G547" s="143">
        <f t="shared" si="8"/>
        <v>-3496050000</v>
      </c>
      <c r="H547" s="140">
        <v>4387990000</v>
      </c>
      <c r="I547" s="2">
        <v>2.519E-4</v>
      </c>
      <c r="J547" s="2">
        <v>3.702E-4</v>
      </c>
    </row>
    <row r="548" spans="2:10" x14ac:dyDescent="0.25">
      <c r="B548">
        <v>1357.5</v>
      </c>
      <c r="C548" s="140">
        <v>11396500000</v>
      </c>
      <c r="D548" s="140">
        <v>-11396500000</v>
      </c>
      <c r="E548" s="140">
        <v>7884040000</v>
      </c>
      <c r="F548" s="2">
        <v>-3512150000</v>
      </c>
      <c r="G548" s="143">
        <f t="shared" si="8"/>
        <v>-3512180000</v>
      </c>
      <c r="H548" s="140">
        <v>4371860000</v>
      </c>
      <c r="I548" s="2">
        <v>2.5159999999999999E-4</v>
      </c>
      <c r="J548" s="2">
        <v>3.637E-4</v>
      </c>
    </row>
    <row r="549" spans="2:10" x14ac:dyDescent="0.25">
      <c r="B549">
        <v>1360</v>
      </c>
      <c r="C549" s="140">
        <v>11412600000</v>
      </c>
      <c r="D549" s="140">
        <v>-11412600000</v>
      </c>
      <c r="E549" s="140">
        <v>7884040000</v>
      </c>
      <c r="F549" s="2">
        <v>-3528220000</v>
      </c>
      <c r="G549" s="143">
        <f t="shared" si="8"/>
        <v>-3528250000</v>
      </c>
      <c r="H549" s="140">
        <v>4355790000</v>
      </c>
      <c r="I549" s="2">
        <v>2.4230000000000001E-4</v>
      </c>
      <c r="J549" s="2">
        <v>3.5070000000000001E-4</v>
      </c>
    </row>
    <row r="550" spans="2:10" x14ac:dyDescent="0.25">
      <c r="B550">
        <v>1362.5</v>
      </c>
      <c r="C550" s="140">
        <v>11428600000</v>
      </c>
      <c r="D550" s="140">
        <v>-11428600000</v>
      </c>
      <c r="E550" s="140">
        <v>7884040000</v>
      </c>
      <c r="F550" s="2">
        <v>-3544250000</v>
      </c>
      <c r="G550" s="143">
        <f t="shared" si="8"/>
        <v>-3544280000</v>
      </c>
      <c r="H550" s="140">
        <v>4339760000</v>
      </c>
      <c r="I550" s="2">
        <v>2.5090000000000003E-4</v>
      </c>
      <c r="J550" s="2">
        <v>3.702E-4</v>
      </c>
    </row>
    <row r="551" spans="2:10" x14ac:dyDescent="0.25">
      <c r="B551">
        <v>1365</v>
      </c>
      <c r="C551" s="140">
        <v>11444600000</v>
      </c>
      <c r="D551" s="140">
        <v>-11444600000</v>
      </c>
      <c r="E551" s="140">
        <v>7884040000</v>
      </c>
      <c r="F551" s="2">
        <v>-3560230000</v>
      </c>
      <c r="G551" s="143">
        <f t="shared" si="8"/>
        <v>-3560260000</v>
      </c>
      <c r="H551" s="140">
        <v>4323780000</v>
      </c>
      <c r="I551" s="2">
        <v>2.5050000000000002E-4</v>
      </c>
      <c r="J551" s="2">
        <v>3.5070000000000001E-4</v>
      </c>
    </row>
    <row r="552" spans="2:10" x14ac:dyDescent="0.25">
      <c r="B552">
        <v>1367.5</v>
      </c>
      <c r="C552" s="140">
        <v>11460500000</v>
      </c>
      <c r="D552" s="140">
        <v>-11460500000</v>
      </c>
      <c r="E552" s="140">
        <v>7884040000</v>
      </c>
      <c r="F552" s="2">
        <v>-3576160000</v>
      </c>
      <c r="G552" s="143">
        <f t="shared" si="8"/>
        <v>-3576190000</v>
      </c>
      <c r="H552" s="140">
        <v>4307850000</v>
      </c>
      <c r="I552" s="2">
        <v>2.4120000000000001E-4</v>
      </c>
      <c r="J552" s="2">
        <v>3.637E-4</v>
      </c>
    </row>
    <row r="553" spans="2:10" x14ac:dyDescent="0.25">
      <c r="B553">
        <v>1370</v>
      </c>
      <c r="C553" s="140">
        <v>11476400000</v>
      </c>
      <c r="D553" s="140">
        <v>-11476400000</v>
      </c>
      <c r="E553" s="140">
        <v>7884040000</v>
      </c>
      <c r="F553" s="2">
        <v>-3592040000</v>
      </c>
      <c r="G553" s="143">
        <f t="shared" si="8"/>
        <v>-3592070000</v>
      </c>
      <c r="H553" s="140">
        <v>4291970000</v>
      </c>
      <c r="I553" s="2">
        <v>2.409E-4</v>
      </c>
      <c r="J553" s="2">
        <v>3.637E-4</v>
      </c>
    </row>
    <row r="554" spans="2:10" x14ac:dyDescent="0.25">
      <c r="B554">
        <v>1372.5</v>
      </c>
      <c r="C554" s="140">
        <v>11492200000</v>
      </c>
      <c r="D554" s="140">
        <v>-11492200000</v>
      </c>
      <c r="E554" s="140">
        <v>7884040000</v>
      </c>
      <c r="F554" s="2">
        <v>-3607880000</v>
      </c>
      <c r="G554" s="143">
        <f t="shared" si="8"/>
        <v>-3607900000</v>
      </c>
      <c r="H554" s="140">
        <v>4276140000</v>
      </c>
      <c r="I554" s="2">
        <v>2.4949999999999999E-4</v>
      </c>
      <c r="J554" s="2">
        <v>3.637E-4</v>
      </c>
    </row>
    <row r="555" spans="2:10" x14ac:dyDescent="0.25">
      <c r="B555">
        <v>1375</v>
      </c>
      <c r="C555" s="140">
        <v>11508000000</v>
      </c>
      <c r="D555" s="140">
        <v>-11508000000</v>
      </c>
      <c r="E555" s="140">
        <v>7884040000</v>
      </c>
      <c r="F555" s="2">
        <v>-3623660000</v>
      </c>
      <c r="G555" s="143">
        <f t="shared" si="8"/>
        <v>-3623690000</v>
      </c>
      <c r="H555" s="140">
        <v>4260350000</v>
      </c>
      <c r="I555" s="2">
        <v>2.4909999999999998E-4</v>
      </c>
      <c r="J555" s="2">
        <v>3.702E-4</v>
      </c>
    </row>
    <row r="556" spans="2:10" x14ac:dyDescent="0.25">
      <c r="B556">
        <v>1377.5</v>
      </c>
      <c r="C556" s="140">
        <v>11523800000</v>
      </c>
      <c r="D556" s="140">
        <v>-11523700000</v>
      </c>
      <c r="E556" s="140">
        <v>7884040000</v>
      </c>
      <c r="F556" s="2">
        <v>-3639400000</v>
      </c>
      <c r="G556" s="143">
        <f t="shared" si="8"/>
        <v>-3639430000</v>
      </c>
      <c r="H556" s="140">
        <v>4244610000</v>
      </c>
      <c r="I556" s="2">
        <v>2.399E-4</v>
      </c>
      <c r="J556" s="2">
        <v>3.7669999999999999E-4</v>
      </c>
    </row>
    <row r="557" spans="2:10" x14ac:dyDescent="0.25">
      <c r="B557">
        <v>1380</v>
      </c>
      <c r="C557" s="140">
        <v>11539500000</v>
      </c>
      <c r="D557" s="140">
        <v>-11539400000</v>
      </c>
      <c r="E557" s="140">
        <v>7884040000</v>
      </c>
      <c r="F557" s="2">
        <v>-3655090000</v>
      </c>
      <c r="G557" s="143">
        <f t="shared" si="8"/>
        <v>-3655120000</v>
      </c>
      <c r="H557" s="140">
        <v>4228920000</v>
      </c>
      <c r="I557" s="2">
        <v>2.4850000000000002E-4</v>
      </c>
      <c r="J557" s="2">
        <v>3.637E-4</v>
      </c>
    </row>
    <row r="558" spans="2:10" x14ac:dyDescent="0.25">
      <c r="B558">
        <v>1382.5</v>
      </c>
      <c r="C558" s="140">
        <v>11555100000</v>
      </c>
      <c r="D558" s="140">
        <v>-11555100000</v>
      </c>
      <c r="E558" s="140">
        <v>7884040000</v>
      </c>
      <c r="F558" s="2">
        <v>-3670730000</v>
      </c>
      <c r="G558" s="143">
        <f t="shared" si="8"/>
        <v>-3670760000</v>
      </c>
      <c r="H558" s="140">
        <v>4213280000</v>
      </c>
      <c r="I558" s="2">
        <v>2.3929999999999999E-4</v>
      </c>
      <c r="J558" s="2">
        <v>3.5720000000000001E-4</v>
      </c>
    </row>
    <row r="559" spans="2:10" x14ac:dyDescent="0.25">
      <c r="B559">
        <v>1385</v>
      </c>
      <c r="C559" s="140">
        <v>11570700000</v>
      </c>
      <c r="D559" s="140">
        <v>-11570700000</v>
      </c>
      <c r="E559" s="140">
        <v>7884040000</v>
      </c>
      <c r="F559" s="2">
        <v>-3686330000</v>
      </c>
      <c r="G559" s="143">
        <f t="shared" si="8"/>
        <v>-3686350000</v>
      </c>
      <c r="H559" s="140">
        <v>4197690000</v>
      </c>
      <c r="I559" s="2">
        <v>2.3890000000000001E-4</v>
      </c>
      <c r="J559" s="2">
        <v>3.637E-4</v>
      </c>
    </row>
    <row r="560" spans="2:10" x14ac:dyDescent="0.25">
      <c r="B560">
        <v>1387.5</v>
      </c>
      <c r="C560" s="140">
        <v>11586300000</v>
      </c>
      <c r="D560" s="140">
        <v>-11586200000</v>
      </c>
      <c r="E560" s="140">
        <v>7884040000</v>
      </c>
      <c r="F560" s="2">
        <v>-3701870000</v>
      </c>
      <c r="G560" s="143">
        <f t="shared" si="8"/>
        <v>-3701900000</v>
      </c>
      <c r="H560" s="140">
        <v>4182140000</v>
      </c>
      <c r="I560" s="2">
        <v>2.386E-4</v>
      </c>
      <c r="J560" s="2">
        <v>3.5720000000000001E-4</v>
      </c>
    </row>
    <row r="561" spans="2:10" x14ac:dyDescent="0.25">
      <c r="B561">
        <v>1390</v>
      </c>
      <c r="C561" s="140">
        <v>11601800000</v>
      </c>
      <c r="D561" s="140">
        <v>-11601700000</v>
      </c>
      <c r="E561" s="140">
        <v>7884040000</v>
      </c>
      <c r="F561" s="2">
        <v>-3717370000</v>
      </c>
      <c r="G561" s="143">
        <f t="shared" si="8"/>
        <v>-3717400000</v>
      </c>
      <c r="H561" s="140">
        <v>4166640000</v>
      </c>
      <c r="I561" s="2">
        <v>2.3829999999999999E-4</v>
      </c>
      <c r="J561" s="2">
        <v>3.637E-4</v>
      </c>
    </row>
    <row r="562" spans="2:10" x14ac:dyDescent="0.25">
      <c r="B562">
        <v>1392.5</v>
      </c>
      <c r="C562" s="140">
        <v>11617200000</v>
      </c>
      <c r="D562" s="140">
        <v>-11617200000</v>
      </c>
      <c r="E562" s="140">
        <v>7884040000</v>
      </c>
      <c r="F562" s="2">
        <v>-3732830000</v>
      </c>
      <c r="G562" s="143">
        <f t="shared" si="8"/>
        <v>-3732850000</v>
      </c>
      <c r="H562" s="140">
        <v>4151190000</v>
      </c>
      <c r="I562" s="2">
        <v>2.3800000000000001E-4</v>
      </c>
      <c r="J562" s="2">
        <v>3.637E-4</v>
      </c>
    </row>
    <row r="563" spans="2:10" x14ac:dyDescent="0.25">
      <c r="B563">
        <v>1395</v>
      </c>
      <c r="C563" s="140">
        <v>11632600000</v>
      </c>
      <c r="D563" s="140">
        <v>-11632600000</v>
      </c>
      <c r="E563" s="140">
        <v>7884040000</v>
      </c>
      <c r="F563" s="2">
        <v>-3748230000</v>
      </c>
      <c r="G563" s="143">
        <f t="shared" si="8"/>
        <v>-3748260000</v>
      </c>
      <c r="H563" s="140">
        <v>4135780000</v>
      </c>
      <c r="I563" s="2">
        <v>2.377E-4</v>
      </c>
      <c r="J563" s="2">
        <v>3.637E-4</v>
      </c>
    </row>
    <row r="564" spans="2:10" x14ac:dyDescent="0.25">
      <c r="B564">
        <v>1397.5</v>
      </c>
      <c r="C564" s="140">
        <v>11648000000</v>
      </c>
      <c r="D564" s="140">
        <v>-11647900000</v>
      </c>
      <c r="E564" s="140">
        <v>7884040000</v>
      </c>
      <c r="F564" s="2">
        <v>-3763590000</v>
      </c>
      <c r="G564" s="143">
        <f t="shared" si="8"/>
        <v>-3763610000</v>
      </c>
      <c r="H564" s="140">
        <v>4120430000</v>
      </c>
      <c r="I564" s="2">
        <v>2.374E-4</v>
      </c>
      <c r="J564" s="2">
        <v>3.5070000000000001E-4</v>
      </c>
    </row>
    <row r="565" spans="2:10" x14ac:dyDescent="0.25">
      <c r="B565">
        <v>1400</v>
      </c>
      <c r="C565" s="140">
        <v>11663300000</v>
      </c>
      <c r="D565" s="140">
        <v>-11663300000</v>
      </c>
      <c r="E565" s="140">
        <v>7884040000</v>
      </c>
      <c r="F565" s="2">
        <v>-3778900000</v>
      </c>
      <c r="G565" s="143">
        <f t="shared" si="8"/>
        <v>-3778920000</v>
      </c>
      <c r="H565" s="140">
        <v>4105120000</v>
      </c>
      <c r="I565" s="2">
        <v>2.3709999999999999E-4</v>
      </c>
      <c r="J565" s="2">
        <v>3.5720000000000001E-4</v>
      </c>
    </row>
    <row r="566" spans="2:10" x14ac:dyDescent="0.25">
      <c r="B566">
        <v>1402.5</v>
      </c>
      <c r="C566" s="140">
        <v>11678600000</v>
      </c>
      <c r="D566" s="140">
        <v>-11678500000</v>
      </c>
      <c r="E566" s="140">
        <v>7884040000</v>
      </c>
      <c r="F566" s="2">
        <v>-3794160000</v>
      </c>
      <c r="G566" s="143">
        <f t="shared" si="8"/>
        <v>-3794190000</v>
      </c>
      <c r="H566" s="140">
        <v>4089850000</v>
      </c>
      <c r="I566" s="2">
        <v>2.2800000000000001E-4</v>
      </c>
      <c r="J566" s="2">
        <v>3.637E-4</v>
      </c>
    </row>
    <row r="567" spans="2:10" x14ac:dyDescent="0.25">
      <c r="B567">
        <v>1405</v>
      </c>
      <c r="C567" s="140">
        <v>11693800000</v>
      </c>
      <c r="D567" s="140">
        <v>-11693700000</v>
      </c>
      <c r="E567" s="140">
        <v>7884040000</v>
      </c>
      <c r="F567" s="2">
        <v>-3809370000</v>
      </c>
      <c r="G567" s="143">
        <f t="shared" si="8"/>
        <v>-3809400000</v>
      </c>
      <c r="H567" s="140">
        <v>4074640000</v>
      </c>
      <c r="I567" s="2">
        <v>2.2770000000000001E-4</v>
      </c>
      <c r="J567" s="2">
        <v>3.637E-4</v>
      </c>
    </row>
    <row r="568" spans="2:10" x14ac:dyDescent="0.25">
      <c r="B568">
        <v>1407.5</v>
      </c>
      <c r="C568" s="140">
        <v>11708900000</v>
      </c>
      <c r="D568" s="140">
        <v>-11708900000</v>
      </c>
      <c r="E568" s="140">
        <v>7884040000</v>
      </c>
      <c r="F568" s="2">
        <v>-3824540000</v>
      </c>
      <c r="G568" s="143">
        <f t="shared" si="8"/>
        <v>-3824570000</v>
      </c>
      <c r="H568" s="140">
        <v>4059470000</v>
      </c>
      <c r="I568" s="2">
        <v>2.274E-4</v>
      </c>
      <c r="J568" s="2">
        <v>3.637E-4</v>
      </c>
    </row>
    <row r="569" spans="2:10" x14ac:dyDescent="0.25">
      <c r="B569">
        <v>1410</v>
      </c>
      <c r="C569" s="140">
        <v>11724100000</v>
      </c>
      <c r="D569" s="140">
        <v>-11724000000</v>
      </c>
      <c r="E569" s="140">
        <v>7884040000</v>
      </c>
      <c r="F569" s="2">
        <v>-3839660000</v>
      </c>
      <c r="G569" s="143">
        <f t="shared" si="8"/>
        <v>-3839690000</v>
      </c>
      <c r="H569" s="140">
        <v>4044350000</v>
      </c>
      <c r="I569" s="2">
        <v>2.3580000000000001E-4</v>
      </c>
      <c r="J569" s="2">
        <v>3.5720000000000001E-4</v>
      </c>
    </row>
    <row r="570" spans="2:10" x14ac:dyDescent="0.25">
      <c r="B570">
        <v>1412.5</v>
      </c>
      <c r="C570" s="140">
        <v>11739100000</v>
      </c>
      <c r="D570" s="140">
        <v>-11739100000</v>
      </c>
      <c r="E570" s="140">
        <v>7884040000</v>
      </c>
      <c r="F570" s="2">
        <v>-3854740000</v>
      </c>
      <c r="G570" s="143">
        <f t="shared" si="8"/>
        <v>-3854760000</v>
      </c>
      <c r="H570" s="140">
        <v>4029280000</v>
      </c>
      <c r="I570" s="2">
        <v>2.2680000000000001E-4</v>
      </c>
      <c r="J570" s="2">
        <v>3.5070000000000001E-4</v>
      </c>
    </row>
    <row r="571" spans="2:10" x14ac:dyDescent="0.25">
      <c r="B571">
        <v>1415</v>
      </c>
      <c r="C571" s="140">
        <v>11754200000</v>
      </c>
      <c r="D571" s="140">
        <v>-11754100000</v>
      </c>
      <c r="E571" s="140">
        <v>7884040000</v>
      </c>
      <c r="F571" s="2">
        <v>-3869770000</v>
      </c>
      <c r="G571" s="143">
        <f t="shared" si="8"/>
        <v>-3869790000</v>
      </c>
      <c r="H571" s="140">
        <v>4014250000</v>
      </c>
      <c r="I571" s="2">
        <v>2.265E-4</v>
      </c>
      <c r="J571" s="2">
        <v>3.5070000000000001E-4</v>
      </c>
    </row>
    <row r="572" spans="2:10" x14ac:dyDescent="0.25">
      <c r="B572">
        <v>1417.5</v>
      </c>
      <c r="C572" s="140">
        <v>11769100000</v>
      </c>
      <c r="D572" s="140">
        <v>-11769100000</v>
      </c>
      <c r="E572" s="140">
        <v>7884040000</v>
      </c>
      <c r="F572" s="2">
        <v>-3884750000</v>
      </c>
      <c r="G572" s="143">
        <f t="shared" si="8"/>
        <v>-3884770000</v>
      </c>
      <c r="H572" s="140">
        <v>3999270000</v>
      </c>
      <c r="I572" s="2">
        <v>2.175E-4</v>
      </c>
      <c r="J572" s="2">
        <v>3.5720000000000001E-4</v>
      </c>
    </row>
    <row r="573" spans="2:10" x14ac:dyDescent="0.25">
      <c r="B573">
        <v>1420</v>
      </c>
      <c r="C573" s="140">
        <v>11784100000</v>
      </c>
      <c r="D573" s="140">
        <v>-11784100000</v>
      </c>
      <c r="E573" s="140">
        <v>7884040000</v>
      </c>
      <c r="F573" s="2">
        <v>-3899680000</v>
      </c>
      <c r="G573" s="143">
        <f t="shared" si="8"/>
        <v>-3899710000</v>
      </c>
      <c r="H573" s="140">
        <v>3984330000</v>
      </c>
      <c r="I573" s="2">
        <v>2.2589999999999999E-4</v>
      </c>
      <c r="J573" s="2">
        <v>3.5070000000000001E-4</v>
      </c>
    </row>
    <row r="574" spans="2:10" x14ac:dyDescent="0.25">
      <c r="B574">
        <v>1422.5</v>
      </c>
      <c r="C574" s="140">
        <v>11799000000</v>
      </c>
      <c r="D574" s="140">
        <v>-11798900000</v>
      </c>
      <c r="E574" s="140">
        <v>7884040000</v>
      </c>
      <c r="F574" s="2">
        <v>-3914570000</v>
      </c>
      <c r="G574" s="143">
        <f t="shared" si="8"/>
        <v>-3914590000</v>
      </c>
      <c r="H574" s="140">
        <v>3969450000</v>
      </c>
      <c r="I574" s="2">
        <v>2.2560000000000001E-4</v>
      </c>
      <c r="J574" s="2">
        <v>3.5720000000000001E-4</v>
      </c>
    </row>
    <row r="575" spans="2:10" x14ac:dyDescent="0.25">
      <c r="B575">
        <v>1425</v>
      </c>
      <c r="C575" s="140">
        <v>11813800000</v>
      </c>
      <c r="D575" s="140">
        <v>-11813800000</v>
      </c>
      <c r="E575" s="140">
        <v>7884040000</v>
      </c>
      <c r="F575" s="2">
        <v>-3929410000</v>
      </c>
      <c r="G575" s="143">
        <f t="shared" si="8"/>
        <v>-3929430000</v>
      </c>
      <c r="H575" s="140">
        <v>3954610000</v>
      </c>
      <c r="I575" s="2">
        <v>2.254E-4</v>
      </c>
      <c r="J575" s="2">
        <v>3.3770000000000002E-4</v>
      </c>
    </row>
    <row r="576" spans="2:10" x14ac:dyDescent="0.25">
      <c r="B576">
        <v>1427.5</v>
      </c>
      <c r="C576" s="140">
        <v>11828600000</v>
      </c>
      <c r="D576" s="140">
        <v>-11828600000</v>
      </c>
      <c r="E576" s="140">
        <v>7884040000</v>
      </c>
      <c r="F576" s="2">
        <v>-3944200000</v>
      </c>
      <c r="G576" s="143">
        <f t="shared" si="8"/>
        <v>-3944230000</v>
      </c>
      <c r="H576" s="140">
        <v>3939810000</v>
      </c>
      <c r="I576" s="2">
        <v>2.251E-4</v>
      </c>
      <c r="J576" s="2">
        <v>3.3770000000000002E-4</v>
      </c>
    </row>
    <row r="577" spans="2:10" x14ac:dyDescent="0.25">
      <c r="B577">
        <v>1430</v>
      </c>
      <c r="C577" s="140">
        <v>11843400000</v>
      </c>
      <c r="D577" s="140">
        <v>-11843300000</v>
      </c>
      <c r="E577" s="140">
        <v>7884040000</v>
      </c>
      <c r="F577" s="2">
        <v>-3958950000</v>
      </c>
      <c r="G577" s="143">
        <f t="shared" si="8"/>
        <v>-3958980000</v>
      </c>
      <c r="H577" s="140">
        <v>3925060000</v>
      </c>
      <c r="I577" s="2">
        <v>2.2479999999999999E-4</v>
      </c>
      <c r="J577" s="2">
        <v>3.3770000000000002E-4</v>
      </c>
    </row>
    <row r="578" spans="2:10" x14ac:dyDescent="0.25">
      <c r="B578">
        <v>1432.5</v>
      </c>
      <c r="C578" s="140">
        <v>11858100000</v>
      </c>
      <c r="D578" s="140">
        <v>-11858000000</v>
      </c>
      <c r="E578" s="140">
        <v>7884040000</v>
      </c>
      <c r="F578" s="2">
        <v>-3973660000</v>
      </c>
      <c r="G578" s="143">
        <f t="shared" si="8"/>
        <v>-3973680000</v>
      </c>
      <c r="H578" s="140">
        <v>3910360000</v>
      </c>
      <c r="I578" s="2">
        <v>2.1589999999999999E-4</v>
      </c>
      <c r="J578" s="2">
        <v>3.3770000000000002E-4</v>
      </c>
    </row>
    <row r="579" spans="2:10" x14ac:dyDescent="0.25">
      <c r="B579">
        <v>1435</v>
      </c>
      <c r="C579" s="140">
        <v>11872700000</v>
      </c>
      <c r="D579" s="140">
        <v>-11872700000</v>
      </c>
      <c r="E579" s="140">
        <v>7884040000</v>
      </c>
      <c r="F579" s="2">
        <v>-3988310000</v>
      </c>
      <c r="G579" s="143">
        <f t="shared" si="8"/>
        <v>-3988340000</v>
      </c>
      <c r="H579" s="140">
        <v>3895700000</v>
      </c>
      <c r="I579" s="2">
        <v>2.1560000000000001E-4</v>
      </c>
      <c r="J579" s="2">
        <v>3.5070000000000001E-4</v>
      </c>
    </row>
    <row r="580" spans="2:10" x14ac:dyDescent="0.25">
      <c r="B580">
        <v>1437.5</v>
      </c>
      <c r="C580" s="140">
        <v>11887300000</v>
      </c>
      <c r="D580" s="140">
        <v>-11887300000</v>
      </c>
      <c r="E580" s="140">
        <v>7884040000</v>
      </c>
      <c r="F580" s="2">
        <v>-4002920000</v>
      </c>
      <c r="G580" s="143">
        <f t="shared" si="8"/>
        <v>-4002950000</v>
      </c>
      <c r="H580" s="140">
        <v>3881090000</v>
      </c>
      <c r="I580" s="2">
        <v>2.154E-4</v>
      </c>
      <c r="J580" s="2">
        <v>3.3770000000000002E-4</v>
      </c>
    </row>
    <row r="581" spans="2:10" x14ac:dyDescent="0.25">
      <c r="B581">
        <v>1440</v>
      </c>
      <c r="C581" s="140">
        <v>11901900000</v>
      </c>
      <c r="D581" s="140">
        <v>-11901900000</v>
      </c>
      <c r="E581" s="140">
        <v>7884040000</v>
      </c>
      <c r="F581" s="2">
        <v>-4017490000</v>
      </c>
      <c r="G581" s="143">
        <f t="shared" si="8"/>
        <v>-4017510000</v>
      </c>
      <c r="H581" s="140">
        <v>3866530000</v>
      </c>
      <c r="I581" s="2">
        <v>2.151E-4</v>
      </c>
      <c r="J581" s="2">
        <v>3.3770000000000002E-4</v>
      </c>
    </row>
    <row r="582" spans="2:10" x14ac:dyDescent="0.25">
      <c r="B582">
        <v>1442.5</v>
      </c>
      <c r="C582" s="140">
        <v>11916400000</v>
      </c>
      <c r="D582" s="140">
        <v>-11916400000</v>
      </c>
      <c r="E582" s="140">
        <v>7884040000</v>
      </c>
      <c r="F582" s="2">
        <v>-4032000000</v>
      </c>
      <c r="G582" s="143">
        <f t="shared" si="8"/>
        <v>-4032030000</v>
      </c>
      <c r="H582" s="140">
        <v>3852010000</v>
      </c>
      <c r="I582" s="2">
        <v>2.2340000000000001E-4</v>
      </c>
      <c r="J582" s="2">
        <v>3.3119999999999997E-4</v>
      </c>
    </row>
    <row r="583" spans="2:10" x14ac:dyDescent="0.25">
      <c r="B583">
        <v>1445</v>
      </c>
      <c r="C583" s="140">
        <v>11930900000</v>
      </c>
      <c r="D583" s="140">
        <v>-11930900000</v>
      </c>
      <c r="E583" s="140">
        <v>7884040000</v>
      </c>
      <c r="F583" s="2">
        <v>-4046480000</v>
      </c>
      <c r="G583" s="143">
        <f t="shared" ref="G583:G646" si="9">H583-E583</f>
        <v>-4046500000</v>
      </c>
      <c r="H583" s="140">
        <v>3837540000</v>
      </c>
      <c r="I583" s="2">
        <v>2.232E-4</v>
      </c>
      <c r="J583" s="2">
        <v>3.3119999999999997E-4</v>
      </c>
    </row>
    <row r="584" spans="2:10" x14ac:dyDescent="0.25">
      <c r="B584">
        <v>1447.5</v>
      </c>
      <c r="C584" s="140">
        <v>11945300000</v>
      </c>
      <c r="D584" s="140">
        <v>-11945300000</v>
      </c>
      <c r="E584" s="140">
        <v>7884040000</v>
      </c>
      <c r="F584" s="2">
        <v>-4060900000</v>
      </c>
      <c r="G584" s="143">
        <f t="shared" si="9"/>
        <v>-4060930000</v>
      </c>
      <c r="H584" s="140">
        <v>3823110000</v>
      </c>
      <c r="I584" s="2">
        <v>2.143E-4</v>
      </c>
      <c r="J584" s="2">
        <v>3.3770000000000002E-4</v>
      </c>
    </row>
    <row r="585" spans="2:10" x14ac:dyDescent="0.25">
      <c r="B585">
        <v>1450</v>
      </c>
      <c r="C585" s="140">
        <v>11959700000</v>
      </c>
      <c r="D585" s="140">
        <v>-11959700000</v>
      </c>
      <c r="E585" s="140">
        <v>7884040000</v>
      </c>
      <c r="F585" s="2">
        <v>-4075290000</v>
      </c>
      <c r="G585" s="143">
        <f t="shared" si="9"/>
        <v>-4075310000</v>
      </c>
      <c r="H585" s="140">
        <v>3808730000</v>
      </c>
      <c r="I585" s="2">
        <v>2.141E-4</v>
      </c>
      <c r="J585" s="2">
        <v>3.3119999999999997E-4</v>
      </c>
    </row>
    <row r="586" spans="2:10" x14ac:dyDescent="0.25">
      <c r="B586">
        <v>1452.5</v>
      </c>
      <c r="C586" s="140">
        <v>11974000000</v>
      </c>
      <c r="D586" s="140">
        <v>-11974000000</v>
      </c>
      <c r="E586" s="140">
        <v>7884040000</v>
      </c>
      <c r="F586" s="2">
        <v>-4089620000</v>
      </c>
      <c r="G586" s="143">
        <f t="shared" si="9"/>
        <v>-4089650000</v>
      </c>
      <c r="H586" s="140">
        <v>3794390000</v>
      </c>
      <c r="I586" s="2">
        <v>2.1379999999999999E-4</v>
      </c>
      <c r="J586" s="2">
        <v>3.3770000000000002E-4</v>
      </c>
    </row>
    <row r="587" spans="2:10" x14ac:dyDescent="0.25">
      <c r="B587">
        <v>1455</v>
      </c>
      <c r="C587" s="140">
        <v>11988300000</v>
      </c>
      <c r="D587" s="140">
        <v>-11988300000</v>
      </c>
      <c r="E587" s="140">
        <v>7884040000</v>
      </c>
      <c r="F587" s="2">
        <v>-4103910000</v>
      </c>
      <c r="G587" s="143">
        <f t="shared" si="9"/>
        <v>-4103940000</v>
      </c>
      <c r="H587" s="140">
        <v>3780100000</v>
      </c>
      <c r="I587" s="2">
        <v>2.05E-4</v>
      </c>
      <c r="J587" s="2">
        <v>3.3119999999999997E-4</v>
      </c>
    </row>
    <row r="588" spans="2:10" x14ac:dyDescent="0.25">
      <c r="B588">
        <v>1457.5</v>
      </c>
      <c r="C588" s="140">
        <v>12002600000</v>
      </c>
      <c r="D588" s="140">
        <v>-12002500000</v>
      </c>
      <c r="E588" s="140">
        <v>7884040000</v>
      </c>
      <c r="F588" s="2">
        <v>-4118160000</v>
      </c>
      <c r="G588" s="143">
        <f t="shared" si="9"/>
        <v>-4118180000</v>
      </c>
      <c r="H588" s="140">
        <v>3765860000</v>
      </c>
      <c r="I588" s="2">
        <v>2.0479999999999999E-4</v>
      </c>
      <c r="J588" s="2">
        <v>3.2469999999999998E-4</v>
      </c>
    </row>
    <row r="589" spans="2:10" x14ac:dyDescent="0.25">
      <c r="B589">
        <v>1460</v>
      </c>
      <c r="C589" s="140">
        <v>12016800000</v>
      </c>
      <c r="D589" s="140">
        <v>-12016700000</v>
      </c>
      <c r="E589" s="140">
        <v>7884040000</v>
      </c>
      <c r="F589" s="2">
        <v>-4132360000</v>
      </c>
      <c r="G589" s="143">
        <f t="shared" si="9"/>
        <v>-4132380000</v>
      </c>
      <c r="H589" s="140">
        <v>3751660000</v>
      </c>
      <c r="I589" s="2">
        <v>2.13E-4</v>
      </c>
      <c r="J589" s="2">
        <v>3.2469999999999998E-4</v>
      </c>
    </row>
    <row r="590" spans="2:10" x14ac:dyDescent="0.25">
      <c r="B590">
        <v>1462.5</v>
      </c>
      <c r="C590" s="140">
        <v>12030900000</v>
      </c>
      <c r="D590" s="140">
        <v>-12030900000</v>
      </c>
      <c r="E590" s="140">
        <v>7884040000</v>
      </c>
      <c r="F590" s="2">
        <v>-4146510000</v>
      </c>
      <c r="G590" s="143">
        <f t="shared" si="9"/>
        <v>-4146540000</v>
      </c>
      <c r="H590" s="140">
        <v>3737500000</v>
      </c>
      <c r="I590" s="2">
        <v>2.128E-4</v>
      </c>
      <c r="J590" s="2">
        <v>3.2469999999999998E-4</v>
      </c>
    </row>
    <row r="591" spans="2:10" x14ac:dyDescent="0.25">
      <c r="B591">
        <v>1465</v>
      </c>
      <c r="C591" s="140">
        <v>12045000000</v>
      </c>
      <c r="D591" s="140">
        <v>-12045000000</v>
      </c>
      <c r="E591" s="140">
        <v>7884040000</v>
      </c>
      <c r="F591" s="2">
        <v>-4160620000</v>
      </c>
      <c r="G591" s="143">
        <f t="shared" si="9"/>
        <v>-4160650000</v>
      </c>
      <c r="H591" s="140">
        <v>3723390000</v>
      </c>
      <c r="I591" s="2">
        <v>2.04E-4</v>
      </c>
      <c r="J591" s="2">
        <v>3.3770000000000002E-4</v>
      </c>
    </row>
    <row r="592" spans="2:10" x14ac:dyDescent="0.25">
      <c r="B592">
        <v>1467.5</v>
      </c>
      <c r="C592" s="140">
        <v>12059100000</v>
      </c>
      <c r="D592" s="140">
        <v>-12059100000</v>
      </c>
      <c r="E592" s="140">
        <v>7884040000</v>
      </c>
      <c r="F592" s="2">
        <v>-4174690000</v>
      </c>
      <c r="G592" s="143">
        <f t="shared" si="9"/>
        <v>-4174710000</v>
      </c>
      <c r="H592" s="140">
        <v>3709330000</v>
      </c>
      <c r="I592" s="2">
        <v>2.0379999999999999E-4</v>
      </c>
      <c r="J592" s="2">
        <v>3.2469999999999998E-4</v>
      </c>
    </row>
    <row r="593" spans="2:10" x14ac:dyDescent="0.25">
      <c r="B593">
        <v>1470</v>
      </c>
      <c r="C593" s="140">
        <v>12073100000</v>
      </c>
      <c r="D593" s="140">
        <v>-12073100000</v>
      </c>
      <c r="E593" s="140">
        <v>7884040000</v>
      </c>
      <c r="F593" s="2">
        <v>-4188710000</v>
      </c>
      <c r="G593" s="143">
        <f t="shared" si="9"/>
        <v>-4188730000</v>
      </c>
      <c r="H593" s="140">
        <v>3695310000</v>
      </c>
      <c r="I593" s="2">
        <v>2.0359999999999999E-4</v>
      </c>
      <c r="J593" s="2">
        <v>3.3770000000000002E-4</v>
      </c>
    </row>
    <row r="594" spans="2:10" x14ac:dyDescent="0.25">
      <c r="B594">
        <v>1472.5</v>
      </c>
      <c r="C594" s="140">
        <v>12087100000</v>
      </c>
      <c r="D594" s="140">
        <v>-12087100000</v>
      </c>
      <c r="E594" s="140">
        <v>7884040000</v>
      </c>
      <c r="F594" s="2">
        <v>-4202690000</v>
      </c>
      <c r="G594" s="143">
        <f t="shared" si="9"/>
        <v>-4202710000</v>
      </c>
      <c r="H594" s="140">
        <v>3681330000</v>
      </c>
      <c r="I594" s="2">
        <v>2.0330000000000001E-4</v>
      </c>
      <c r="J594" s="2">
        <v>3.1819999999999998E-4</v>
      </c>
    </row>
    <row r="595" spans="2:10" x14ac:dyDescent="0.25">
      <c r="B595">
        <v>1475</v>
      </c>
      <c r="C595" s="140">
        <v>12101000000</v>
      </c>
      <c r="D595" s="140">
        <v>-12101000000</v>
      </c>
      <c r="E595" s="140">
        <v>7884040000</v>
      </c>
      <c r="F595" s="2">
        <v>-4216620000</v>
      </c>
      <c r="G595" s="143">
        <f t="shared" si="9"/>
        <v>-4216640000</v>
      </c>
      <c r="H595" s="140">
        <v>3667400000</v>
      </c>
      <c r="I595" s="2">
        <v>2.031E-4</v>
      </c>
      <c r="J595" s="2">
        <v>3.2469999999999998E-4</v>
      </c>
    </row>
    <row r="596" spans="2:10" x14ac:dyDescent="0.25">
      <c r="B596">
        <v>1477.5</v>
      </c>
      <c r="C596" s="140">
        <v>12114900000</v>
      </c>
      <c r="D596" s="140">
        <v>-12114900000</v>
      </c>
      <c r="E596" s="140">
        <v>7884040000</v>
      </c>
      <c r="F596" s="2">
        <v>-4230500000</v>
      </c>
      <c r="G596" s="143">
        <f t="shared" si="9"/>
        <v>-4230530000</v>
      </c>
      <c r="H596" s="140">
        <v>3653510000</v>
      </c>
      <c r="I596" s="2">
        <v>2.029E-4</v>
      </c>
      <c r="J596" s="2">
        <v>3.3770000000000002E-4</v>
      </c>
    </row>
    <row r="597" spans="2:10" x14ac:dyDescent="0.25">
      <c r="B597">
        <v>1480</v>
      </c>
      <c r="C597" s="140">
        <v>12128800000</v>
      </c>
      <c r="D597" s="140">
        <v>-12128700000</v>
      </c>
      <c r="E597" s="140">
        <v>7884040000</v>
      </c>
      <c r="F597" s="2">
        <v>-4244350000</v>
      </c>
      <c r="G597" s="143">
        <f t="shared" si="9"/>
        <v>-4244370000</v>
      </c>
      <c r="H597" s="140">
        <v>3639670000</v>
      </c>
      <c r="I597" s="2">
        <v>2.0259999999999999E-4</v>
      </c>
      <c r="J597" s="2">
        <v>3.2469999999999998E-4</v>
      </c>
    </row>
    <row r="598" spans="2:10" x14ac:dyDescent="0.25">
      <c r="B598">
        <v>1482.5</v>
      </c>
      <c r="C598" s="140">
        <v>12142600000</v>
      </c>
      <c r="D598" s="140">
        <v>-12142500000</v>
      </c>
      <c r="E598" s="140">
        <v>7884040000</v>
      </c>
      <c r="F598" s="2">
        <v>-4258140000</v>
      </c>
      <c r="G598" s="143">
        <f t="shared" si="9"/>
        <v>-4258170000</v>
      </c>
      <c r="H598" s="140">
        <v>3625870000</v>
      </c>
      <c r="I598" s="2">
        <v>1.94E-4</v>
      </c>
      <c r="J598" s="2">
        <v>3.1169999999999999E-4</v>
      </c>
    </row>
    <row r="599" spans="2:10" x14ac:dyDescent="0.25">
      <c r="B599">
        <v>1485</v>
      </c>
      <c r="C599" s="140">
        <v>12156300000</v>
      </c>
      <c r="D599" s="140">
        <v>-12156300000</v>
      </c>
      <c r="E599" s="140">
        <v>7884040000</v>
      </c>
      <c r="F599" s="2">
        <v>-4271900000</v>
      </c>
      <c r="G599" s="143">
        <f t="shared" si="9"/>
        <v>-4271920000</v>
      </c>
      <c r="H599" s="140">
        <v>3612120000</v>
      </c>
      <c r="I599" s="2">
        <v>2.0220000000000001E-4</v>
      </c>
      <c r="J599" s="2">
        <v>3.2469999999999998E-4</v>
      </c>
    </row>
    <row r="600" spans="2:10" x14ac:dyDescent="0.25">
      <c r="B600">
        <v>1487.5</v>
      </c>
      <c r="C600" s="140">
        <v>12170000000</v>
      </c>
      <c r="D600" s="140">
        <v>-12170000000</v>
      </c>
      <c r="E600" s="140">
        <v>7884040000</v>
      </c>
      <c r="F600" s="2">
        <v>-4285610000</v>
      </c>
      <c r="G600" s="143">
        <f t="shared" si="9"/>
        <v>-4285630000</v>
      </c>
      <c r="H600" s="140">
        <v>3598410000</v>
      </c>
      <c r="I600" s="2">
        <v>1.9349999999999999E-4</v>
      </c>
      <c r="J600" s="2">
        <v>3.1169999999999999E-4</v>
      </c>
    </row>
    <row r="601" spans="2:10" x14ac:dyDescent="0.25">
      <c r="B601">
        <v>1490</v>
      </c>
      <c r="C601" s="140">
        <v>12183700000</v>
      </c>
      <c r="D601" s="140">
        <v>-12183700000</v>
      </c>
      <c r="E601" s="140">
        <v>7884040000</v>
      </c>
      <c r="F601" s="2">
        <v>-4299270000</v>
      </c>
      <c r="G601" s="143">
        <f t="shared" si="9"/>
        <v>-4299300000</v>
      </c>
      <c r="H601" s="140">
        <v>3584740000</v>
      </c>
      <c r="I601" s="2">
        <v>2.017E-4</v>
      </c>
      <c r="J601" s="2">
        <v>3.1169999999999999E-4</v>
      </c>
    </row>
    <row r="602" spans="2:10" x14ac:dyDescent="0.25">
      <c r="B602">
        <v>1492.5</v>
      </c>
      <c r="C602" s="140">
        <v>12197300000</v>
      </c>
      <c r="D602" s="140">
        <v>-12197300000</v>
      </c>
      <c r="E602" s="140">
        <v>7884040000</v>
      </c>
      <c r="F602" s="2">
        <v>-4312900000</v>
      </c>
      <c r="G602" s="143">
        <f t="shared" si="9"/>
        <v>-4312920000</v>
      </c>
      <c r="H602" s="140">
        <v>3571120000</v>
      </c>
      <c r="I602" s="2">
        <v>1.931E-4</v>
      </c>
      <c r="J602" s="2">
        <v>3.1819999999999998E-4</v>
      </c>
    </row>
    <row r="603" spans="2:10" x14ac:dyDescent="0.25">
      <c r="B603">
        <v>1495</v>
      </c>
      <c r="C603" s="140">
        <v>12210900000</v>
      </c>
      <c r="D603" s="140">
        <v>-12210900000</v>
      </c>
      <c r="E603" s="140">
        <v>7884040000</v>
      </c>
      <c r="F603" s="2">
        <v>-4326470000</v>
      </c>
      <c r="G603" s="143">
        <f t="shared" si="9"/>
        <v>-4326500000</v>
      </c>
      <c r="H603" s="140">
        <v>3557540000</v>
      </c>
      <c r="I603" s="2">
        <v>1.929E-4</v>
      </c>
      <c r="J603" s="2">
        <v>3.1169999999999999E-4</v>
      </c>
    </row>
    <row r="604" spans="2:10" x14ac:dyDescent="0.25">
      <c r="B604">
        <v>1497.5</v>
      </c>
      <c r="C604" s="140">
        <v>12224400000</v>
      </c>
      <c r="D604" s="140">
        <v>-12224400000</v>
      </c>
      <c r="E604" s="140">
        <v>7884040000</v>
      </c>
      <c r="F604" s="2">
        <v>-4340010000</v>
      </c>
      <c r="G604" s="143">
        <f t="shared" si="9"/>
        <v>-4340030000</v>
      </c>
      <c r="H604" s="140">
        <v>3544010000</v>
      </c>
      <c r="I604" s="2">
        <v>2.0100000000000001E-4</v>
      </c>
      <c r="J604" s="2">
        <v>3.1169999999999999E-4</v>
      </c>
    </row>
    <row r="605" spans="2:10" x14ac:dyDescent="0.25">
      <c r="B605">
        <v>1500</v>
      </c>
      <c r="C605" s="140">
        <v>12237900000</v>
      </c>
      <c r="D605" s="140">
        <v>-12237900000</v>
      </c>
      <c r="E605" s="140">
        <v>7884040000</v>
      </c>
      <c r="F605" s="2">
        <v>-4353500000</v>
      </c>
      <c r="G605" s="143">
        <f t="shared" si="9"/>
        <v>-4353520000</v>
      </c>
      <c r="H605" s="140">
        <v>3530520000</v>
      </c>
      <c r="I605" s="2">
        <v>2.008E-4</v>
      </c>
      <c r="J605" s="2">
        <v>3.1819999999999998E-4</v>
      </c>
    </row>
    <row r="606" spans="2:10" x14ac:dyDescent="0.25">
      <c r="B606">
        <v>1502.5</v>
      </c>
      <c r="C606" s="140">
        <v>12251400000</v>
      </c>
      <c r="D606" s="140">
        <v>-12251300000</v>
      </c>
      <c r="E606" s="140">
        <v>7884040000</v>
      </c>
      <c r="F606" s="2">
        <v>-4366950000</v>
      </c>
      <c r="G606" s="143">
        <f t="shared" si="9"/>
        <v>-4366970000</v>
      </c>
      <c r="H606" s="140">
        <v>3517070000</v>
      </c>
      <c r="I606" s="2">
        <v>2.006E-4</v>
      </c>
      <c r="J606" s="2">
        <v>3.2469999999999998E-4</v>
      </c>
    </row>
    <row r="607" spans="2:10" x14ac:dyDescent="0.25">
      <c r="B607">
        <v>1505</v>
      </c>
      <c r="C607" s="140">
        <v>12264800000</v>
      </c>
      <c r="D607" s="140">
        <v>-12264700000</v>
      </c>
      <c r="E607" s="140">
        <v>7884040000</v>
      </c>
      <c r="F607" s="2">
        <v>-4380350000</v>
      </c>
      <c r="G607" s="143">
        <f t="shared" si="9"/>
        <v>-4380370000</v>
      </c>
      <c r="H607" s="140">
        <v>3503670000</v>
      </c>
      <c r="I607" s="2">
        <v>2.0039999999999999E-4</v>
      </c>
      <c r="J607" s="2">
        <v>3.2469999999999998E-4</v>
      </c>
    </row>
    <row r="608" spans="2:10" x14ac:dyDescent="0.25">
      <c r="B608">
        <v>1507.5</v>
      </c>
      <c r="C608" s="140">
        <v>12278100000</v>
      </c>
      <c r="D608" s="140">
        <v>-12278100000</v>
      </c>
      <c r="E608" s="140">
        <v>7884040000</v>
      </c>
      <c r="F608" s="2">
        <v>-4393710000</v>
      </c>
      <c r="G608" s="143">
        <f t="shared" si="9"/>
        <v>-4393730000</v>
      </c>
      <c r="H608" s="140">
        <v>3490310000</v>
      </c>
      <c r="I608" s="2">
        <v>1.918E-4</v>
      </c>
      <c r="J608" s="2">
        <v>3.1169999999999999E-4</v>
      </c>
    </row>
    <row r="609" spans="2:10" x14ac:dyDescent="0.25">
      <c r="B609">
        <v>1510</v>
      </c>
      <c r="C609" s="140">
        <v>12291400000</v>
      </c>
      <c r="D609" s="140">
        <v>-12291400000</v>
      </c>
      <c r="E609" s="140">
        <v>7884040000</v>
      </c>
      <c r="F609" s="2">
        <v>-4407030000</v>
      </c>
      <c r="G609" s="143">
        <f t="shared" si="9"/>
        <v>-4407050000</v>
      </c>
      <c r="H609" s="140">
        <v>3476990000</v>
      </c>
      <c r="I609" s="2">
        <v>1.8330000000000001E-4</v>
      </c>
      <c r="J609" s="2">
        <v>3.0519999999999999E-4</v>
      </c>
    </row>
    <row r="610" spans="2:10" x14ac:dyDescent="0.25">
      <c r="B610">
        <v>1512.5</v>
      </c>
      <c r="C610" s="140">
        <v>12304700000</v>
      </c>
      <c r="D610" s="140">
        <v>-12304700000</v>
      </c>
      <c r="E610" s="140">
        <v>7884040000</v>
      </c>
      <c r="F610" s="2">
        <v>-4420300000</v>
      </c>
      <c r="G610" s="143">
        <f t="shared" si="9"/>
        <v>-4420320000</v>
      </c>
      <c r="H610" s="140">
        <v>3463720000</v>
      </c>
      <c r="I610" s="2">
        <v>1.9139999999999999E-4</v>
      </c>
      <c r="J610" s="2">
        <v>2.987E-4</v>
      </c>
    </row>
    <row r="611" spans="2:10" x14ac:dyDescent="0.25">
      <c r="B611">
        <v>1515</v>
      </c>
      <c r="C611" s="140">
        <v>12317900000</v>
      </c>
      <c r="D611" s="140">
        <v>-12317900000</v>
      </c>
      <c r="E611" s="140">
        <v>7884040000</v>
      </c>
      <c r="F611" s="2">
        <v>-4433530000</v>
      </c>
      <c r="G611" s="143">
        <f t="shared" si="9"/>
        <v>-4433560000</v>
      </c>
      <c r="H611" s="140">
        <v>3450480000</v>
      </c>
      <c r="I611" s="2">
        <v>1.995E-4</v>
      </c>
      <c r="J611" s="2">
        <v>2.987E-4</v>
      </c>
    </row>
    <row r="612" spans="2:10" x14ac:dyDescent="0.25">
      <c r="B612">
        <v>1517.5</v>
      </c>
      <c r="C612" s="140">
        <v>12331100000</v>
      </c>
      <c r="D612" s="140">
        <v>-12331100000</v>
      </c>
      <c r="E612" s="140">
        <v>7884040000</v>
      </c>
      <c r="F612" s="2">
        <v>-4446720000</v>
      </c>
      <c r="G612" s="143">
        <f t="shared" si="9"/>
        <v>-4446740000</v>
      </c>
      <c r="H612" s="140">
        <v>3437300000</v>
      </c>
      <c r="I612" s="2">
        <v>1.9100000000000001E-4</v>
      </c>
      <c r="J612" s="2">
        <v>2.987E-4</v>
      </c>
    </row>
    <row r="613" spans="2:10" x14ac:dyDescent="0.25">
      <c r="B613">
        <v>1520</v>
      </c>
      <c r="C613" s="140">
        <v>12344300000</v>
      </c>
      <c r="D613" s="140">
        <v>-12344300000</v>
      </c>
      <c r="E613" s="140">
        <v>7884040000</v>
      </c>
      <c r="F613" s="2">
        <v>-4459870000</v>
      </c>
      <c r="G613" s="143">
        <f t="shared" si="9"/>
        <v>-4459890000</v>
      </c>
      <c r="H613" s="140">
        <v>3424150000</v>
      </c>
      <c r="I613" s="2">
        <v>1.8249999999999999E-4</v>
      </c>
      <c r="J613" s="2">
        <v>3.1169999999999999E-4</v>
      </c>
    </row>
    <row r="614" spans="2:10" x14ac:dyDescent="0.25">
      <c r="B614">
        <v>1522.5</v>
      </c>
      <c r="C614" s="140">
        <v>12357400000</v>
      </c>
      <c r="D614" s="140">
        <v>-12357400000</v>
      </c>
      <c r="E614" s="140">
        <v>7884040000</v>
      </c>
      <c r="F614" s="2">
        <v>-4472970000</v>
      </c>
      <c r="G614" s="143">
        <f t="shared" si="9"/>
        <v>-4472990000</v>
      </c>
      <c r="H614" s="140">
        <v>3411050000</v>
      </c>
      <c r="I614" s="2">
        <v>1.8230000000000001E-4</v>
      </c>
      <c r="J614" s="2">
        <v>2.8570000000000001E-4</v>
      </c>
    </row>
    <row r="615" spans="2:10" x14ac:dyDescent="0.25">
      <c r="B615">
        <v>1525</v>
      </c>
      <c r="C615" s="140">
        <v>12370400000</v>
      </c>
      <c r="D615" s="140">
        <v>-12370400000</v>
      </c>
      <c r="E615" s="140">
        <v>7884040000</v>
      </c>
      <c r="F615" s="2">
        <v>-4486030000</v>
      </c>
      <c r="G615" s="143">
        <f t="shared" si="9"/>
        <v>-4486050000</v>
      </c>
      <c r="H615" s="140">
        <v>3397990000</v>
      </c>
      <c r="I615" s="2">
        <v>1.9039999999999999E-4</v>
      </c>
      <c r="J615" s="2">
        <v>2.987E-4</v>
      </c>
    </row>
    <row r="616" spans="2:10" x14ac:dyDescent="0.25">
      <c r="B616">
        <v>1527.5</v>
      </c>
      <c r="C616" s="140">
        <v>12383500000</v>
      </c>
      <c r="D616" s="140">
        <v>-12383400000</v>
      </c>
      <c r="E616" s="140">
        <v>7884040000</v>
      </c>
      <c r="F616" s="2">
        <v>-4499050000</v>
      </c>
      <c r="G616" s="143">
        <f t="shared" si="9"/>
        <v>-4499070000</v>
      </c>
      <c r="H616" s="140">
        <v>3384970000</v>
      </c>
      <c r="I616" s="2">
        <v>1.9019999999999999E-4</v>
      </c>
      <c r="J616" s="2">
        <v>2.922E-4</v>
      </c>
    </row>
    <row r="617" spans="2:10" x14ac:dyDescent="0.25">
      <c r="B617">
        <v>1530</v>
      </c>
      <c r="C617" s="140">
        <v>12396400000</v>
      </c>
      <c r="D617" s="140">
        <v>-12396400000</v>
      </c>
      <c r="E617" s="140">
        <v>7884040000</v>
      </c>
      <c r="F617" s="2">
        <v>-4512030000</v>
      </c>
      <c r="G617" s="143">
        <f t="shared" si="9"/>
        <v>-4512050000</v>
      </c>
      <c r="H617" s="140">
        <v>3371990000</v>
      </c>
      <c r="I617" s="2">
        <v>1.983E-4</v>
      </c>
      <c r="J617" s="2">
        <v>2.922E-4</v>
      </c>
    </row>
    <row r="618" spans="2:10" x14ac:dyDescent="0.25">
      <c r="B618">
        <v>1532.5</v>
      </c>
      <c r="C618" s="140">
        <v>12409400000</v>
      </c>
      <c r="D618" s="140">
        <v>-12409300000</v>
      </c>
      <c r="E618" s="140">
        <v>7884040000</v>
      </c>
      <c r="F618" s="2">
        <v>-4524960000</v>
      </c>
      <c r="G618" s="143">
        <f t="shared" si="9"/>
        <v>-4524980000</v>
      </c>
      <c r="H618" s="140">
        <v>3359060000</v>
      </c>
      <c r="I618" s="2">
        <v>1.9799999999999999E-4</v>
      </c>
      <c r="J618" s="2">
        <v>2.987E-4</v>
      </c>
    </row>
    <row r="619" spans="2:10" x14ac:dyDescent="0.25">
      <c r="B619">
        <v>1535</v>
      </c>
      <c r="C619" s="140">
        <v>12422300000</v>
      </c>
      <c r="D619" s="140">
        <v>-12422200000</v>
      </c>
      <c r="E619" s="140">
        <v>7884040000</v>
      </c>
      <c r="F619" s="2">
        <v>-4537850000</v>
      </c>
      <c r="G619" s="143">
        <f t="shared" si="9"/>
        <v>-4537870000</v>
      </c>
      <c r="H619" s="140">
        <v>3346170000</v>
      </c>
      <c r="I619" s="2">
        <v>1.8139999999999999E-4</v>
      </c>
      <c r="J619" s="2">
        <v>2.8570000000000001E-4</v>
      </c>
    </row>
    <row r="620" spans="2:10" x14ac:dyDescent="0.25">
      <c r="B620">
        <v>1537.5</v>
      </c>
      <c r="C620" s="140">
        <v>12435100000</v>
      </c>
      <c r="D620" s="140">
        <v>-12435100000</v>
      </c>
      <c r="E620" s="140">
        <v>7884040000</v>
      </c>
      <c r="F620" s="2">
        <v>-4550700000</v>
      </c>
      <c r="G620" s="143">
        <f t="shared" si="9"/>
        <v>-4550720000</v>
      </c>
      <c r="H620" s="140">
        <v>3333320000</v>
      </c>
      <c r="I620" s="2">
        <v>1.8120000000000001E-4</v>
      </c>
      <c r="J620" s="2">
        <v>2.7920000000000001E-4</v>
      </c>
    </row>
    <row r="621" spans="2:10" x14ac:dyDescent="0.25">
      <c r="B621">
        <v>1540</v>
      </c>
      <c r="C621" s="140">
        <v>12447900000</v>
      </c>
      <c r="D621" s="140">
        <v>-12447900000</v>
      </c>
      <c r="E621" s="140">
        <v>7884040000</v>
      </c>
      <c r="F621" s="2">
        <v>-4563510000</v>
      </c>
      <c r="G621" s="143">
        <f t="shared" si="9"/>
        <v>-4563530000</v>
      </c>
      <c r="H621" s="140">
        <v>3320510000</v>
      </c>
      <c r="I621" s="2">
        <v>1.974E-4</v>
      </c>
      <c r="J621" s="2">
        <v>2.922E-4</v>
      </c>
    </row>
    <row r="622" spans="2:10" x14ac:dyDescent="0.25">
      <c r="B622">
        <v>1542.5</v>
      </c>
      <c r="C622" s="140">
        <v>12460700000</v>
      </c>
      <c r="D622" s="140">
        <v>-12460700000</v>
      </c>
      <c r="E622" s="140">
        <v>7884040000</v>
      </c>
      <c r="F622" s="2">
        <v>-4576270000</v>
      </c>
      <c r="G622" s="143">
        <f t="shared" si="9"/>
        <v>-4576290000</v>
      </c>
      <c r="H622" s="140">
        <v>3307750000</v>
      </c>
      <c r="I622" s="2">
        <v>1.972E-4</v>
      </c>
      <c r="J622" s="2">
        <v>2.987E-4</v>
      </c>
    </row>
    <row r="623" spans="2:10" x14ac:dyDescent="0.25">
      <c r="B623">
        <v>1545</v>
      </c>
      <c r="C623" s="140">
        <v>12473400000</v>
      </c>
      <c r="D623" s="140">
        <v>-12473400000</v>
      </c>
      <c r="E623" s="140">
        <v>7884040000</v>
      </c>
      <c r="F623" s="2">
        <v>-4589000000</v>
      </c>
      <c r="G623" s="143">
        <f t="shared" si="9"/>
        <v>-4589020000</v>
      </c>
      <c r="H623" s="140">
        <v>3295020000</v>
      </c>
      <c r="I623" s="2">
        <v>1.8880000000000001E-4</v>
      </c>
      <c r="J623" s="2">
        <v>2.987E-4</v>
      </c>
    </row>
    <row r="624" spans="2:10" x14ac:dyDescent="0.25">
      <c r="B624">
        <v>1547.5</v>
      </c>
      <c r="C624" s="140">
        <v>12486100000</v>
      </c>
      <c r="D624" s="140">
        <v>-12486100000</v>
      </c>
      <c r="E624" s="140">
        <v>7884040000</v>
      </c>
      <c r="F624" s="2">
        <v>-4601680000</v>
      </c>
      <c r="G624" s="143">
        <f t="shared" si="9"/>
        <v>-4601700000</v>
      </c>
      <c r="H624" s="140">
        <v>3282340000</v>
      </c>
      <c r="I624" s="2">
        <v>1.9680000000000001E-4</v>
      </c>
      <c r="J624" s="2">
        <v>2.987E-4</v>
      </c>
    </row>
    <row r="625" spans="2:10" x14ac:dyDescent="0.25">
      <c r="B625">
        <v>1550</v>
      </c>
      <c r="C625" s="140">
        <v>12498700000</v>
      </c>
      <c r="D625" s="140">
        <v>-12498700000</v>
      </c>
      <c r="E625" s="140">
        <v>7884040000</v>
      </c>
      <c r="F625" s="2">
        <v>-4614320000</v>
      </c>
      <c r="G625" s="143">
        <f t="shared" si="9"/>
        <v>-4614340000</v>
      </c>
      <c r="H625" s="140">
        <v>3269700000</v>
      </c>
      <c r="I625" s="2">
        <v>1.9660000000000001E-4</v>
      </c>
      <c r="J625" s="2">
        <v>3.0519999999999999E-4</v>
      </c>
    </row>
    <row r="626" spans="2:10" x14ac:dyDescent="0.25">
      <c r="B626">
        <v>1552.5</v>
      </c>
      <c r="C626" s="140">
        <v>12511300000</v>
      </c>
      <c r="D626" s="140">
        <v>-12511300000</v>
      </c>
      <c r="E626" s="140">
        <v>7884040000</v>
      </c>
      <c r="F626" s="2">
        <v>-4626920000</v>
      </c>
      <c r="G626" s="143">
        <f t="shared" si="9"/>
        <v>-4626940000</v>
      </c>
      <c r="H626" s="140">
        <v>3257100000</v>
      </c>
      <c r="I626" s="2">
        <v>1.8819999999999999E-4</v>
      </c>
      <c r="J626" s="2">
        <v>3.1169999999999999E-4</v>
      </c>
    </row>
    <row r="627" spans="2:10" x14ac:dyDescent="0.25">
      <c r="B627">
        <v>1555</v>
      </c>
      <c r="C627" s="140">
        <v>12523900000</v>
      </c>
      <c r="D627" s="140">
        <v>-12523900000</v>
      </c>
      <c r="E627" s="140">
        <v>7884040000</v>
      </c>
      <c r="F627" s="2">
        <v>-4639470000</v>
      </c>
      <c r="G627" s="143">
        <f t="shared" si="9"/>
        <v>-4639500000</v>
      </c>
      <c r="H627" s="140">
        <v>3244540000</v>
      </c>
      <c r="I627" s="2">
        <v>1.7990000000000001E-4</v>
      </c>
      <c r="J627" s="2">
        <v>3.0519999999999999E-4</v>
      </c>
    </row>
    <row r="628" spans="2:10" x14ac:dyDescent="0.25">
      <c r="B628">
        <v>1557.5</v>
      </c>
      <c r="C628" s="140">
        <v>12536400000</v>
      </c>
      <c r="D628" s="140">
        <v>-12536400000</v>
      </c>
      <c r="E628" s="140">
        <v>7884040000</v>
      </c>
      <c r="F628" s="2">
        <v>-4651990000</v>
      </c>
      <c r="G628" s="143">
        <f t="shared" si="9"/>
        <v>-4652010000</v>
      </c>
      <c r="H628" s="140">
        <v>3232030000</v>
      </c>
      <c r="I628" s="2">
        <v>1.8789999999999999E-4</v>
      </c>
      <c r="J628" s="2">
        <v>2.987E-4</v>
      </c>
    </row>
    <row r="629" spans="2:10" x14ac:dyDescent="0.25">
      <c r="B629">
        <v>1560</v>
      </c>
      <c r="C629" s="140">
        <v>12548900000</v>
      </c>
      <c r="D629" s="140">
        <v>-12548900000</v>
      </c>
      <c r="E629" s="140">
        <v>7884040000</v>
      </c>
      <c r="F629" s="2">
        <v>-4664470000</v>
      </c>
      <c r="G629" s="143">
        <f t="shared" si="9"/>
        <v>-4664490000</v>
      </c>
      <c r="H629" s="140">
        <v>3219550000</v>
      </c>
      <c r="I629" s="2">
        <v>1.795E-4</v>
      </c>
      <c r="J629" s="2">
        <v>2.922E-4</v>
      </c>
    </row>
    <row r="630" spans="2:10" x14ac:dyDescent="0.25">
      <c r="B630">
        <v>1562.5</v>
      </c>
      <c r="C630" s="140">
        <v>12561300000</v>
      </c>
      <c r="D630" s="140">
        <v>-12561300000</v>
      </c>
      <c r="E630" s="140">
        <v>7884040000</v>
      </c>
      <c r="F630" s="2">
        <v>-4676900000</v>
      </c>
      <c r="G630" s="143">
        <f t="shared" si="9"/>
        <v>-4676920000</v>
      </c>
      <c r="H630" s="140">
        <v>3207120000</v>
      </c>
      <c r="I630" s="2">
        <v>1.7929999999999999E-4</v>
      </c>
      <c r="J630" s="2">
        <v>2.922E-4</v>
      </c>
    </row>
    <row r="631" spans="2:10" x14ac:dyDescent="0.25">
      <c r="B631">
        <v>1565</v>
      </c>
      <c r="C631" s="140">
        <v>12573700000</v>
      </c>
      <c r="D631" s="140">
        <v>-12573700000</v>
      </c>
      <c r="E631" s="140">
        <v>7884040000</v>
      </c>
      <c r="F631" s="2">
        <v>-4689290000</v>
      </c>
      <c r="G631" s="143">
        <f t="shared" si="9"/>
        <v>-4689310000</v>
      </c>
      <c r="H631" s="140">
        <v>3194730000</v>
      </c>
      <c r="I631" s="2">
        <v>1.7100000000000001E-4</v>
      </c>
      <c r="J631" s="2">
        <v>2.8570000000000001E-4</v>
      </c>
    </row>
    <row r="632" spans="2:10" x14ac:dyDescent="0.25">
      <c r="B632">
        <v>1567.5</v>
      </c>
      <c r="C632" s="140">
        <v>12586100000</v>
      </c>
      <c r="D632" s="140">
        <v>-12586000000</v>
      </c>
      <c r="E632" s="140">
        <v>7884040000</v>
      </c>
      <c r="F632" s="2">
        <v>-4701650000</v>
      </c>
      <c r="G632" s="143">
        <f t="shared" si="9"/>
        <v>-4701670000</v>
      </c>
      <c r="H632" s="140">
        <v>3182370000</v>
      </c>
      <c r="I632" s="2">
        <v>1.7899999999999999E-4</v>
      </c>
      <c r="J632" s="2">
        <v>2.8570000000000001E-4</v>
      </c>
    </row>
    <row r="633" spans="2:10" x14ac:dyDescent="0.25">
      <c r="B633">
        <v>1570</v>
      </c>
      <c r="C633" s="140">
        <v>12598400000</v>
      </c>
      <c r="D633" s="140">
        <v>-12598300000</v>
      </c>
      <c r="E633" s="140">
        <v>7884040000</v>
      </c>
      <c r="F633" s="2">
        <v>-4713960000</v>
      </c>
      <c r="G633" s="143">
        <f t="shared" si="9"/>
        <v>-4713980000</v>
      </c>
      <c r="H633" s="140">
        <v>3170060000</v>
      </c>
      <c r="I633" s="2">
        <v>1.7880000000000001E-4</v>
      </c>
      <c r="J633" s="2">
        <v>2.987E-4</v>
      </c>
    </row>
    <row r="634" spans="2:10" x14ac:dyDescent="0.25">
      <c r="B634">
        <v>1572.5</v>
      </c>
      <c r="C634" s="140">
        <v>12610600000</v>
      </c>
      <c r="D634" s="140">
        <v>-12610600000</v>
      </c>
      <c r="E634" s="140">
        <v>7884040000</v>
      </c>
      <c r="F634" s="2">
        <v>-4726230000</v>
      </c>
      <c r="G634" s="143">
        <f t="shared" si="9"/>
        <v>-4726250000</v>
      </c>
      <c r="H634" s="140">
        <v>3157790000</v>
      </c>
      <c r="I634" s="2">
        <v>1.786E-4</v>
      </c>
      <c r="J634" s="2">
        <v>2.8570000000000001E-4</v>
      </c>
    </row>
    <row r="635" spans="2:10" x14ac:dyDescent="0.25">
      <c r="B635">
        <v>1575</v>
      </c>
      <c r="C635" s="140">
        <v>12622900000</v>
      </c>
      <c r="D635" s="140">
        <v>-12622800000</v>
      </c>
      <c r="E635" s="140">
        <v>7884040000</v>
      </c>
      <c r="F635" s="2">
        <v>-4738460000</v>
      </c>
      <c r="G635" s="143">
        <f t="shared" si="9"/>
        <v>-4738480000</v>
      </c>
      <c r="H635" s="140">
        <v>3145560000</v>
      </c>
      <c r="I635" s="2">
        <v>1.785E-4</v>
      </c>
      <c r="J635" s="2">
        <v>2.8570000000000001E-4</v>
      </c>
    </row>
    <row r="636" spans="2:10" x14ac:dyDescent="0.25">
      <c r="B636">
        <v>1577.5</v>
      </c>
      <c r="C636" s="140">
        <v>12635100000</v>
      </c>
      <c r="D636" s="140">
        <v>-12635000000</v>
      </c>
      <c r="E636" s="140">
        <v>7884040000</v>
      </c>
      <c r="F636" s="2">
        <v>-4750650000</v>
      </c>
      <c r="G636" s="143">
        <f t="shared" si="9"/>
        <v>-4750670000</v>
      </c>
      <c r="H636" s="140">
        <v>3133370000</v>
      </c>
      <c r="I636" s="2">
        <v>1.783E-4</v>
      </c>
      <c r="J636" s="2">
        <v>2.987E-4</v>
      </c>
    </row>
    <row r="637" spans="2:10" x14ac:dyDescent="0.25">
      <c r="B637">
        <v>1580</v>
      </c>
      <c r="C637" s="140">
        <v>12647200000</v>
      </c>
      <c r="D637" s="140">
        <v>-12647200000</v>
      </c>
      <c r="E637" s="140">
        <v>7884040000</v>
      </c>
      <c r="F637" s="2">
        <v>-4762800000</v>
      </c>
      <c r="G637" s="143">
        <f t="shared" si="9"/>
        <v>-4762820000</v>
      </c>
      <c r="H637" s="140">
        <v>3121220000</v>
      </c>
      <c r="I637" s="2">
        <v>1.7809999999999999E-4</v>
      </c>
      <c r="J637" s="2">
        <v>2.8570000000000001E-4</v>
      </c>
    </row>
    <row r="638" spans="2:10" x14ac:dyDescent="0.25">
      <c r="B638">
        <v>1582.5</v>
      </c>
      <c r="C638" s="140">
        <v>12659300000</v>
      </c>
      <c r="D638" s="140">
        <v>-12659300000</v>
      </c>
      <c r="E638" s="140">
        <v>7884040000</v>
      </c>
      <c r="F638" s="2">
        <v>-4774910000</v>
      </c>
      <c r="G638" s="143">
        <f t="shared" si="9"/>
        <v>-4774930000</v>
      </c>
      <c r="H638" s="140">
        <v>3109110000</v>
      </c>
      <c r="I638" s="2">
        <v>1.7799999999999999E-4</v>
      </c>
      <c r="J638" s="2">
        <v>2.8570000000000001E-4</v>
      </c>
    </row>
    <row r="639" spans="2:10" x14ac:dyDescent="0.25">
      <c r="B639">
        <v>1585</v>
      </c>
      <c r="C639" s="140">
        <v>12671400000</v>
      </c>
      <c r="D639" s="140">
        <v>-12671400000</v>
      </c>
      <c r="E639" s="140">
        <v>7884040000</v>
      </c>
      <c r="F639" s="2">
        <v>-4786980000</v>
      </c>
      <c r="G639" s="143">
        <f t="shared" si="9"/>
        <v>-4787000000</v>
      </c>
      <c r="H639" s="140">
        <v>3097040000</v>
      </c>
      <c r="I639" s="2">
        <v>1.697E-4</v>
      </c>
      <c r="J639" s="2">
        <v>2.7280000000000002E-4</v>
      </c>
    </row>
    <row r="640" spans="2:10" x14ac:dyDescent="0.25">
      <c r="B640">
        <v>1587.5</v>
      </c>
      <c r="C640" s="140">
        <v>12683400000</v>
      </c>
      <c r="D640" s="140">
        <v>-12683400000</v>
      </c>
      <c r="E640" s="140">
        <v>7884040000</v>
      </c>
      <c r="F640" s="2">
        <v>-4799010000</v>
      </c>
      <c r="G640" s="143">
        <f t="shared" si="9"/>
        <v>-4799030000</v>
      </c>
      <c r="H640" s="140">
        <v>3085010000</v>
      </c>
      <c r="I640" s="2">
        <v>1.615E-4</v>
      </c>
      <c r="J640" s="2">
        <v>2.7280000000000002E-4</v>
      </c>
    </row>
    <row r="641" spans="2:10" x14ac:dyDescent="0.25">
      <c r="B641">
        <v>1590</v>
      </c>
      <c r="C641" s="140">
        <v>12695400000</v>
      </c>
      <c r="D641" s="140">
        <v>-12695400000</v>
      </c>
      <c r="E641" s="140">
        <v>7884040000</v>
      </c>
      <c r="F641" s="2">
        <v>-4811000000</v>
      </c>
      <c r="G641" s="143">
        <f t="shared" si="9"/>
        <v>-4811020000</v>
      </c>
      <c r="H641" s="140">
        <v>3073020000</v>
      </c>
      <c r="I641" s="2">
        <v>1.775E-4</v>
      </c>
      <c r="J641" s="2">
        <v>2.8570000000000001E-4</v>
      </c>
    </row>
    <row r="642" spans="2:10" x14ac:dyDescent="0.25">
      <c r="B642">
        <v>1592.5</v>
      </c>
      <c r="C642" s="140">
        <v>12707400000</v>
      </c>
      <c r="D642" s="140">
        <v>-12707300000</v>
      </c>
      <c r="E642" s="140">
        <v>7884040000</v>
      </c>
      <c r="F642" s="2">
        <v>-4822950000</v>
      </c>
      <c r="G642" s="143">
        <f t="shared" si="9"/>
        <v>-4822970000</v>
      </c>
      <c r="H642" s="140">
        <v>3061070000</v>
      </c>
      <c r="I642" s="2">
        <v>1.773E-4</v>
      </c>
      <c r="J642" s="2">
        <v>2.7280000000000002E-4</v>
      </c>
    </row>
    <row r="643" spans="2:10" x14ac:dyDescent="0.25">
      <c r="B643">
        <v>1595</v>
      </c>
      <c r="C643" s="140">
        <v>12719300000</v>
      </c>
      <c r="D643" s="140">
        <v>-12719200000</v>
      </c>
      <c r="E643" s="140">
        <v>7884040000</v>
      </c>
      <c r="F643" s="2">
        <v>-4834860000</v>
      </c>
      <c r="G643" s="143">
        <f t="shared" si="9"/>
        <v>-4834880000</v>
      </c>
      <c r="H643" s="140">
        <v>3049160000</v>
      </c>
      <c r="I643" s="2">
        <v>1.6100000000000001E-4</v>
      </c>
      <c r="J643" s="2">
        <v>2.7280000000000002E-4</v>
      </c>
    </row>
    <row r="644" spans="2:10" x14ac:dyDescent="0.25">
      <c r="B644">
        <v>1597.5</v>
      </c>
      <c r="C644" s="140">
        <v>12731100000</v>
      </c>
      <c r="D644" s="140">
        <v>-12731100000</v>
      </c>
      <c r="E644" s="140">
        <v>7884040000</v>
      </c>
      <c r="F644" s="2">
        <v>-4846730000</v>
      </c>
      <c r="G644" s="143">
        <f t="shared" si="9"/>
        <v>-4846750000</v>
      </c>
      <c r="H644" s="140">
        <v>3037290000</v>
      </c>
      <c r="I644" s="2">
        <v>1.6890000000000001E-4</v>
      </c>
      <c r="J644" s="2">
        <v>2.7280000000000002E-4</v>
      </c>
    </row>
    <row r="645" spans="2:10" x14ac:dyDescent="0.25">
      <c r="B645">
        <v>1600</v>
      </c>
      <c r="C645" s="140">
        <v>12743000000</v>
      </c>
      <c r="D645" s="140">
        <v>-12742900000</v>
      </c>
      <c r="E645" s="140">
        <v>7884040000</v>
      </c>
      <c r="F645" s="2">
        <v>-4858560000</v>
      </c>
      <c r="G645" s="143">
        <f t="shared" si="9"/>
        <v>-4858580000</v>
      </c>
      <c r="H645" s="140">
        <v>3025460000</v>
      </c>
      <c r="I645" s="2">
        <v>1.6880000000000001E-4</v>
      </c>
      <c r="J645" s="2">
        <v>2.6630000000000002E-4</v>
      </c>
    </row>
    <row r="646" spans="2:10" x14ac:dyDescent="0.25">
      <c r="B646">
        <v>1602.5</v>
      </c>
      <c r="C646" s="140">
        <v>12754800000</v>
      </c>
      <c r="D646" s="140">
        <v>-12754700000</v>
      </c>
      <c r="E646" s="140">
        <v>7884040000</v>
      </c>
      <c r="F646" s="2">
        <v>-4870350000</v>
      </c>
      <c r="G646" s="143">
        <f t="shared" si="9"/>
        <v>-4870370000</v>
      </c>
      <c r="H646" s="140">
        <v>3013670000</v>
      </c>
      <c r="I646" s="2">
        <v>1.606E-4</v>
      </c>
      <c r="J646" s="2">
        <v>2.8570000000000001E-4</v>
      </c>
    </row>
    <row r="647" spans="2:10" x14ac:dyDescent="0.25">
      <c r="B647">
        <v>1605</v>
      </c>
      <c r="C647" s="140">
        <v>12766500000</v>
      </c>
      <c r="D647" s="140">
        <v>-12766500000</v>
      </c>
      <c r="E647" s="140">
        <v>7884040000</v>
      </c>
      <c r="F647" s="2">
        <v>-4882110000</v>
      </c>
      <c r="G647" s="143">
        <f t="shared" ref="G647:G710" si="10">H647-E647</f>
        <v>-4882130000</v>
      </c>
      <c r="H647" s="140">
        <v>3001910000</v>
      </c>
      <c r="I647" s="2">
        <v>1.604E-4</v>
      </c>
      <c r="J647" s="2">
        <v>2.7280000000000002E-4</v>
      </c>
    </row>
    <row r="648" spans="2:10" x14ac:dyDescent="0.25">
      <c r="B648">
        <v>1607.5</v>
      </c>
      <c r="C648" s="140">
        <v>12778200000</v>
      </c>
      <c r="D648" s="140">
        <v>-12778200000</v>
      </c>
      <c r="E648" s="140">
        <v>7884040000</v>
      </c>
      <c r="F648" s="2">
        <v>-4893820000</v>
      </c>
      <c r="G648" s="143">
        <f t="shared" si="10"/>
        <v>-4893840000</v>
      </c>
      <c r="H648" s="140">
        <v>2990200000</v>
      </c>
      <c r="I648" s="2">
        <v>1.6029999999999999E-4</v>
      </c>
      <c r="J648" s="2">
        <v>2.7280000000000002E-4</v>
      </c>
    </row>
    <row r="649" spans="2:10" x14ac:dyDescent="0.25">
      <c r="B649">
        <v>1610</v>
      </c>
      <c r="C649" s="140">
        <v>12789900000</v>
      </c>
      <c r="D649" s="140">
        <v>-12789900000</v>
      </c>
      <c r="E649" s="140">
        <v>7884040000</v>
      </c>
      <c r="F649" s="2">
        <v>-4905500000</v>
      </c>
      <c r="G649" s="143">
        <f t="shared" si="10"/>
        <v>-4905510000</v>
      </c>
      <c r="H649" s="140">
        <v>2978530000</v>
      </c>
      <c r="I649" s="2">
        <v>1.6009999999999999E-4</v>
      </c>
      <c r="J649" s="2">
        <v>2.7280000000000002E-4</v>
      </c>
    </row>
    <row r="650" spans="2:10" x14ac:dyDescent="0.25">
      <c r="B650">
        <v>1612.5</v>
      </c>
      <c r="C650" s="140">
        <v>12801500000</v>
      </c>
      <c r="D650" s="140">
        <v>-12801500000</v>
      </c>
      <c r="E650" s="140">
        <v>7884040000</v>
      </c>
      <c r="F650" s="2">
        <v>-4917130000</v>
      </c>
      <c r="G650" s="143">
        <f t="shared" si="10"/>
        <v>-4917150000</v>
      </c>
      <c r="H650" s="140">
        <v>2966890000</v>
      </c>
      <c r="I650" s="2">
        <v>1.6000000000000001E-4</v>
      </c>
      <c r="J650" s="2">
        <v>2.7280000000000002E-4</v>
      </c>
    </row>
    <row r="651" spans="2:10" x14ac:dyDescent="0.25">
      <c r="B651">
        <v>1615</v>
      </c>
      <c r="C651" s="140">
        <v>12813100000</v>
      </c>
      <c r="D651" s="140">
        <v>-12813100000</v>
      </c>
      <c r="E651" s="140">
        <v>7884040000</v>
      </c>
      <c r="F651" s="2">
        <v>-4928730000</v>
      </c>
      <c r="G651" s="143">
        <f t="shared" si="10"/>
        <v>-4928750000</v>
      </c>
      <c r="H651" s="140">
        <v>2955290000</v>
      </c>
      <c r="I651" s="2">
        <v>1.5980000000000001E-4</v>
      </c>
      <c r="J651" s="2">
        <v>2.7920000000000001E-4</v>
      </c>
    </row>
    <row r="652" spans="2:10" x14ac:dyDescent="0.25">
      <c r="B652">
        <v>1617.5</v>
      </c>
      <c r="C652" s="140">
        <v>12824700000</v>
      </c>
      <c r="D652" s="140">
        <v>-12824700000</v>
      </c>
      <c r="E652" s="140">
        <v>7884040000</v>
      </c>
      <c r="F652" s="2">
        <v>-4940290000</v>
      </c>
      <c r="G652" s="143">
        <f t="shared" si="10"/>
        <v>-4940300000</v>
      </c>
      <c r="H652" s="140">
        <v>2943740000</v>
      </c>
      <c r="I652" s="2">
        <v>1.5970000000000001E-4</v>
      </c>
      <c r="J652" s="2">
        <v>2.7280000000000002E-4</v>
      </c>
    </row>
    <row r="653" spans="2:10" x14ac:dyDescent="0.25">
      <c r="B653">
        <v>1620</v>
      </c>
      <c r="C653" s="140">
        <v>12836200000</v>
      </c>
      <c r="D653" s="140">
        <v>-12836200000</v>
      </c>
      <c r="E653" s="140">
        <v>7884040000</v>
      </c>
      <c r="F653" s="2">
        <v>-4951800000</v>
      </c>
      <c r="G653" s="143">
        <f t="shared" si="10"/>
        <v>-4951820000</v>
      </c>
      <c r="H653" s="140">
        <v>2932220000</v>
      </c>
      <c r="I653" s="2">
        <v>1.595E-4</v>
      </c>
      <c r="J653" s="2">
        <v>2.7280000000000002E-4</v>
      </c>
    </row>
    <row r="654" spans="2:10" x14ac:dyDescent="0.25">
      <c r="B654">
        <v>1622.5</v>
      </c>
      <c r="C654" s="140">
        <v>12847700000</v>
      </c>
      <c r="D654" s="140">
        <v>-12847700000</v>
      </c>
      <c r="E654" s="140">
        <v>7884040000</v>
      </c>
      <c r="F654" s="2">
        <v>-4963290000</v>
      </c>
      <c r="G654" s="143">
        <f t="shared" si="10"/>
        <v>-4963310000</v>
      </c>
      <c r="H654" s="140">
        <v>2920730000</v>
      </c>
      <c r="I654" s="2">
        <v>1.594E-4</v>
      </c>
      <c r="J654" s="2">
        <v>2.7280000000000002E-4</v>
      </c>
    </row>
    <row r="655" spans="2:10" x14ac:dyDescent="0.25">
      <c r="B655">
        <v>1625</v>
      </c>
      <c r="C655" s="140">
        <v>12859100000</v>
      </c>
      <c r="D655" s="140">
        <v>-12859100000</v>
      </c>
      <c r="E655" s="140">
        <v>7884040000</v>
      </c>
      <c r="F655" s="2">
        <v>-4974730000</v>
      </c>
      <c r="G655" s="143">
        <f t="shared" si="10"/>
        <v>-4974750000</v>
      </c>
      <c r="H655" s="140">
        <v>2909290000</v>
      </c>
      <c r="I655" s="2">
        <v>1.593E-4</v>
      </c>
      <c r="J655" s="2">
        <v>2.7280000000000002E-4</v>
      </c>
    </row>
    <row r="656" spans="2:10" x14ac:dyDescent="0.25">
      <c r="B656">
        <v>1627.5</v>
      </c>
      <c r="C656" s="140">
        <v>12870500000</v>
      </c>
      <c r="D656" s="140">
        <v>-12870500000</v>
      </c>
      <c r="E656" s="140">
        <v>7884040000</v>
      </c>
      <c r="F656" s="2">
        <v>-4986130000</v>
      </c>
      <c r="G656" s="143">
        <f t="shared" si="10"/>
        <v>-4986150000</v>
      </c>
      <c r="H656" s="140">
        <v>2897890000</v>
      </c>
      <c r="I656" s="2">
        <v>1.5119999999999999E-4</v>
      </c>
      <c r="J656" s="2">
        <v>2.8570000000000001E-4</v>
      </c>
    </row>
    <row r="657" spans="2:10" x14ac:dyDescent="0.25">
      <c r="B657">
        <v>1630</v>
      </c>
      <c r="C657" s="140">
        <v>12881900000</v>
      </c>
      <c r="D657" s="140">
        <v>-12881900000</v>
      </c>
      <c r="E657" s="140">
        <v>7884040000</v>
      </c>
      <c r="F657" s="2">
        <v>-4997500000</v>
      </c>
      <c r="G657" s="143">
        <f t="shared" si="10"/>
        <v>-4997520000</v>
      </c>
      <c r="H657" s="140">
        <v>2886520000</v>
      </c>
      <c r="I657" s="2">
        <v>1.5100000000000001E-4</v>
      </c>
      <c r="J657" s="2">
        <v>2.7280000000000002E-4</v>
      </c>
    </row>
    <row r="658" spans="2:10" x14ac:dyDescent="0.25">
      <c r="B658">
        <v>1632.5</v>
      </c>
      <c r="C658" s="140">
        <v>12893200000</v>
      </c>
      <c r="D658" s="140">
        <v>-12893200000</v>
      </c>
      <c r="E658" s="140">
        <v>7884040000</v>
      </c>
      <c r="F658" s="2">
        <v>-5008830000</v>
      </c>
      <c r="G658" s="143">
        <f t="shared" si="10"/>
        <v>-5008850000</v>
      </c>
      <c r="H658" s="140">
        <v>2875190000</v>
      </c>
      <c r="I658" s="2">
        <v>1.5090000000000001E-4</v>
      </c>
      <c r="J658" s="2">
        <v>2.7280000000000002E-4</v>
      </c>
    </row>
    <row r="659" spans="2:10" x14ac:dyDescent="0.25">
      <c r="B659">
        <v>1635</v>
      </c>
      <c r="C659" s="140">
        <v>12904500000</v>
      </c>
      <c r="D659" s="140">
        <v>-12904500000</v>
      </c>
      <c r="E659" s="140">
        <v>7884040000</v>
      </c>
      <c r="F659" s="2">
        <v>-5020120000</v>
      </c>
      <c r="G659" s="143">
        <f t="shared" si="10"/>
        <v>-5020130000</v>
      </c>
      <c r="H659" s="140">
        <v>2863910000</v>
      </c>
      <c r="I659" s="2">
        <v>1.5870000000000001E-4</v>
      </c>
      <c r="J659" s="2">
        <v>2.5980000000000003E-4</v>
      </c>
    </row>
    <row r="660" spans="2:10" x14ac:dyDescent="0.25">
      <c r="B660">
        <v>1637.5</v>
      </c>
      <c r="C660" s="140">
        <v>12915800000</v>
      </c>
      <c r="D660" s="140">
        <v>-12915800000</v>
      </c>
      <c r="E660" s="140">
        <v>7884040000</v>
      </c>
      <c r="F660" s="2">
        <v>-5031370000</v>
      </c>
      <c r="G660" s="143">
        <f t="shared" si="10"/>
        <v>-5031390000</v>
      </c>
      <c r="H660" s="140">
        <v>2852650000</v>
      </c>
      <c r="I660" s="2">
        <v>1.5860000000000001E-4</v>
      </c>
      <c r="J660" s="2">
        <v>2.5980000000000003E-4</v>
      </c>
    </row>
    <row r="661" spans="2:10" x14ac:dyDescent="0.25">
      <c r="B661">
        <v>1640</v>
      </c>
      <c r="C661" s="140">
        <v>12927000000</v>
      </c>
      <c r="D661" s="140">
        <v>-12927000000</v>
      </c>
      <c r="E661" s="140">
        <v>7884040000</v>
      </c>
      <c r="F661" s="2">
        <v>-5042580000</v>
      </c>
      <c r="G661" s="143">
        <f t="shared" si="10"/>
        <v>-5042600000</v>
      </c>
      <c r="H661" s="140">
        <v>2841440000</v>
      </c>
      <c r="I661" s="2">
        <v>1.505E-4</v>
      </c>
      <c r="J661" s="2">
        <v>2.6630000000000002E-4</v>
      </c>
    </row>
    <row r="662" spans="2:10" x14ac:dyDescent="0.25">
      <c r="B662">
        <v>1642.5</v>
      </c>
      <c r="C662" s="140">
        <v>12938200000</v>
      </c>
      <c r="D662" s="140">
        <v>-12938100000</v>
      </c>
      <c r="E662" s="140">
        <v>7884040000</v>
      </c>
      <c r="F662" s="2">
        <v>-5053760000</v>
      </c>
      <c r="G662" s="143">
        <f t="shared" si="10"/>
        <v>-5053780000</v>
      </c>
      <c r="H662" s="140">
        <v>2830260000</v>
      </c>
      <c r="I662" s="2">
        <v>1.583E-4</v>
      </c>
      <c r="J662" s="2">
        <v>2.6630000000000002E-4</v>
      </c>
    </row>
    <row r="663" spans="2:10" x14ac:dyDescent="0.25">
      <c r="B663">
        <v>1645</v>
      </c>
      <c r="C663" s="140">
        <v>12949300000</v>
      </c>
      <c r="D663" s="140">
        <v>-12949300000</v>
      </c>
      <c r="E663" s="140">
        <v>7884040000</v>
      </c>
      <c r="F663" s="2">
        <v>-5064900000</v>
      </c>
      <c r="G663" s="143">
        <f t="shared" si="10"/>
        <v>-5064920000</v>
      </c>
      <c r="H663" s="140">
        <v>2819120000</v>
      </c>
      <c r="I663" s="2">
        <v>1.5019999999999999E-4</v>
      </c>
      <c r="J663" s="2">
        <v>2.7280000000000002E-4</v>
      </c>
    </row>
    <row r="664" spans="2:10" x14ac:dyDescent="0.25">
      <c r="B664">
        <v>1647.5</v>
      </c>
      <c r="C664" s="140">
        <v>12960400000</v>
      </c>
      <c r="D664" s="140">
        <v>-12960400000</v>
      </c>
      <c r="E664" s="140">
        <v>7884040000</v>
      </c>
      <c r="F664" s="2">
        <v>-5076000000</v>
      </c>
      <c r="G664" s="143">
        <f t="shared" si="10"/>
        <v>-5076020000</v>
      </c>
      <c r="H664" s="140">
        <v>2808020000</v>
      </c>
      <c r="I664" s="2">
        <v>1.5799999999999999E-4</v>
      </c>
      <c r="J664" s="2">
        <v>2.7280000000000002E-4</v>
      </c>
    </row>
    <row r="665" spans="2:10" x14ac:dyDescent="0.25">
      <c r="B665">
        <v>1650</v>
      </c>
      <c r="C665" s="140">
        <v>12971500000</v>
      </c>
      <c r="D665" s="140">
        <v>-12971400000</v>
      </c>
      <c r="E665" s="140">
        <v>7884040000</v>
      </c>
      <c r="F665" s="2">
        <v>-5087060000</v>
      </c>
      <c r="G665" s="143">
        <f t="shared" si="10"/>
        <v>-5087080000</v>
      </c>
      <c r="H665" s="140">
        <v>2796960000</v>
      </c>
      <c r="I665" s="2">
        <v>1.4999999999999999E-4</v>
      </c>
      <c r="J665" s="2">
        <v>2.5980000000000003E-4</v>
      </c>
    </row>
    <row r="666" spans="2:10" x14ac:dyDescent="0.25">
      <c r="B666">
        <v>1652.5</v>
      </c>
      <c r="C666" s="140">
        <v>12982500000</v>
      </c>
      <c r="D666" s="140">
        <v>-12982500000</v>
      </c>
      <c r="E666" s="140">
        <v>7884040000</v>
      </c>
      <c r="F666" s="2">
        <v>-5098090000</v>
      </c>
      <c r="G666" s="143">
        <f t="shared" si="10"/>
        <v>-5098110000</v>
      </c>
      <c r="H666" s="140">
        <v>2785930000</v>
      </c>
      <c r="I666" s="2">
        <v>1.4990000000000001E-4</v>
      </c>
      <c r="J666" s="2">
        <v>2.5980000000000003E-4</v>
      </c>
    </row>
    <row r="667" spans="2:10" x14ac:dyDescent="0.25">
      <c r="B667">
        <v>1655</v>
      </c>
      <c r="C667" s="140">
        <v>12993500000</v>
      </c>
      <c r="D667" s="140">
        <v>-12993500000</v>
      </c>
      <c r="E667" s="140">
        <v>7884040000</v>
      </c>
      <c r="F667" s="2">
        <v>-5109080000</v>
      </c>
      <c r="G667" s="143">
        <f t="shared" si="10"/>
        <v>-5109100000</v>
      </c>
      <c r="H667" s="140">
        <v>2774940000</v>
      </c>
      <c r="I667" s="2">
        <v>1.4970000000000001E-4</v>
      </c>
      <c r="J667" s="2">
        <v>2.5980000000000003E-4</v>
      </c>
    </row>
    <row r="668" spans="2:10" x14ac:dyDescent="0.25">
      <c r="B668">
        <v>1657.5</v>
      </c>
      <c r="C668" s="140">
        <v>13004400000</v>
      </c>
      <c r="D668" s="140">
        <v>-13004400000</v>
      </c>
      <c r="E668" s="140">
        <v>7884040000</v>
      </c>
      <c r="F668" s="2">
        <v>-5120030000</v>
      </c>
      <c r="G668" s="143">
        <f t="shared" si="10"/>
        <v>-5120050000</v>
      </c>
      <c r="H668" s="140">
        <v>2763990000</v>
      </c>
      <c r="I668" s="2">
        <v>1.5750000000000001E-4</v>
      </c>
      <c r="J668" s="2">
        <v>2.5980000000000003E-4</v>
      </c>
    </row>
    <row r="669" spans="2:10" x14ac:dyDescent="0.25">
      <c r="B669">
        <v>1660</v>
      </c>
      <c r="C669" s="140">
        <v>13015400000</v>
      </c>
      <c r="D669" s="140">
        <v>-13015300000</v>
      </c>
      <c r="E669" s="140">
        <v>7884040000</v>
      </c>
      <c r="F669" s="2">
        <v>-5130950000</v>
      </c>
      <c r="G669" s="143">
        <f t="shared" si="10"/>
        <v>-5130960000</v>
      </c>
      <c r="H669" s="140">
        <v>2753080000</v>
      </c>
      <c r="I669" s="2">
        <v>1.495E-4</v>
      </c>
      <c r="J669" s="2">
        <v>2.4679999999999998E-4</v>
      </c>
    </row>
    <row r="670" spans="2:10" x14ac:dyDescent="0.25">
      <c r="B670">
        <v>1662.5</v>
      </c>
      <c r="C670" s="140">
        <v>13026200000</v>
      </c>
      <c r="D670" s="140">
        <v>-13026200000</v>
      </c>
      <c r="E670" s="140">
        <v>7884040000</v>
      </c>
      <c r="F670" s="2">
        <v>-5141820000</v>
      </c>
      <c r="G670" s="143">
        <f t="shared" si="10"/>
        <v>-5141840000</v>
      </c>
      <c r="H670" s="140">
        <v>2742200000</v>
      </c>
      <c r="I670" s="2">
        <v>1.415E-4</v>
      </c>
      <c r="J670" s="2">
        <v>2.5329999999999998E-4</v>
      </c>
    </row>
    <row r="671" spans="2:10" x14ac:dyDescent="0.25">
      <c r="B671">
        <v>1665</v>
      </c>
      <c r="C671" s="140">
        <v>13037100000</v>
      </c>
      <c r="D671" s="140">
        <v>-13037100000</v>
      </c>
      <c r="E671" s="140">
        <v>7884040000</v>
      </c>
      <c r="F671" s="2">
        <v>-5152670000</v>
      </c>
      <c r="G671" s="143">
        <f t="shared" si="10"/>
        <v>-5152680000</v>
      </c>
      <c r="H671" s="140">
        <v>2731360000</v>
      </c>
      <c r="I671" s="2">
        <v>1.4919999999999999E-4</v>
      </c>
      <c r="J671" s="2">
        <v>2.5329999999999998E-4</v>
      </c>
    </row>
    <row r="672" spans="2:10" x14ac:dyDescent="0.25">
      <c r="B672">
        <v>1667.5</v>
      </c>
      <c r="C672" s="140">
        <v>13047900000</v>
      </c>
      <c r="D672" s="140">
        <v>-13047900000</v>
      </c>
      <c r="E672" s="140">
        <v>7884040000</v>
      </c>
      <c r="F672" s="2">
        <v>-5163470000</v>
      </c>
      <c r="G672" s="143">
        <f t="shared" si="10"/>
        <v>-5163490000</v>
      </c>
      <c r="H672" s="140">
        <v>2720550000</v>
      </c>
      <c r="I672" s="2">
        <v>1.5699999999999999E-4</v>
      </c>
      <c r="J672" s="2">
        <v>2.5329999999999998E-4</v>
      </c>
    </row>
    <row r="673" spans="2:10" x14ac:dyDescent="0.25">
      <c r="B673">
        <v>1670</v>
      </c>
      <c r="C673" s="140">
        <v>13058600000</v>
      </c>
      <c r="D673" s="140">
        <v>-13058600000</v>
      </c>
      <c r="E673" s="140">
        <v>7884040000</v>
      </c>
      <c r="F673" s="2">
        <v>-5174240000</v>
      </c>
      <c r="G673" s="143">
        <f t="shared" si="10"/>
        <v>-5174260000</v>
      </c>
      <c r="H673" s="140">
        <v>2709780000</v>
      </c>
      <c r="I673" s="2">
        <v>1.5679999999999999E-4</v>
      </c>
      <c r="J673" s="2">
        <v>2.4679999999999998E-4</v>
      </c>
    </row>
    <row r="674" spans="2:10" x14ac:dyDescent="0.25">
      <c r="B674">
        <v>1672.5</v>
      </c>
      <c r="C674" s="140">
        <v>13069400000</v>
      </c>
      <c r="D674" s="140">
        <v>-13069400000</v>
      </c>
      <c r="E674" s="140">
        <v>7884040000</v>
      </c>
      <c r="F674" s="2">
        <v>-5184970000</v>
      </c>
      <c r="G674" s="143">
        <f t="shared" si="10"/>
        <v>-5184990000</v>
      </c>
      <c r="H674" s="140">
        <v>2699050000</v>
      </c>
      <c r="I674" s="2">
        <v>1.5669999999999999E-4</v>
      </c>
      <c r="J674" s="2">
        <v>2.5329999999999998E-4</v>
      </c>
    </row>
    <row r="675" spans="2:10" x14ac:dyDescent="0.25">
      <c r="B675">
        <v>1675</v>
      </c>
      <c r="C675" s="140">
        <v>13080100000</v>
      </c>
      <c r="D675" s="140">
        <v>-13080100000</v>
      </c>
      <c r="E675" s="140">
        <v>7884040000</v>
      </c>
      <c r="F675" s="2">
        <v>-5195670000</v>
      </c>
      <c r="G675" s="143">
        <f t="shared" si="10"/>
        <v>-5195680000</v>
      </c>
      <c r="H675" s="140">
        <v>2688360000</v>
      </c>
      <c r="I675" s="2">
        <v>1.4870000000000001E-4</v>
      </c>
      <c r="J675" s="2">
        <v>2.5980000000000003E-4</v>
      </c>
    </row>
    <row r="676" spans="2:10" x14ac:dyDescent="0.25">
      <c r="B676">
        <v>1677.5</v>
      </c>
      <c r="C676" s="140">
        <v>13090700000</v>
      </c>
      <c r="D676" s="140">
        <v>-13090700000</v>
      </c>
      <c r="E676" s="140">
        <v>7884040000</v>
      </c>
      <c r="F676" s="2">
        <v>-5206320000</v>
      </c>
      <c r="G676" s="143">
        <f t="shared" si="10"/>
        <v>-5206340000</v>
      </c>
      <c r="H676" s="140">
        <v>2677700000</v>
      </c>
      <c r="I676" s="2">
        <v>1.4860000000000001E-4</v>
      </c>
      <c r="J676" s="2">
        <v>2.5980000000000003E-4</v>
      </c>
    </row>
    <row r="677" spans="2:10" x14ac:dyDescent="0.25">
      <c r="B677">
        <v>1680</v>
      </c>
      <c r="C677" s="140">
        <v>13101400000</v>
      </c>
      <c r="D677" s="140">
        <v>-13101300000</v>
      </c>
      <c r="E677" s="140">
        <v>7884040000</v>
      </c>
      <c r="F677" s="2">
        <v>-5216950000</v>
      </c>
      <c r="G677" s="143">
        <f t="shared" si="10"/>
        <v>-5216960000</v>
      </c>
      <c r="H677" s="140">
        <v>2667080000</v>
      </c>
      <c r="I677" s="2">
        <v>1.407E-4</v>
      </c>
      <c r="J677" s="2">
        <v>2.4679999999999998E-4</v>
      </c>
    </row>
    <row r="678" spans="2:10" x14ac:dyDescent="0.25">
      <c r="B678">
        <v>1682.5</v>
      </c>
      <c r="C678" s="140">
        <v>13111900000</v>
      </c>
      <c r="D678" s="140">
        <v>-13111900000</v>
      </c>
      <c r="E678" s="140">
        <v>7884040000</v>
      </c>
      <c r="F678" s="2">
        <v>-5227530000</v>
      </c>
      <c r="G678" s="143">
        <f t="shared" si="10"/>
        <v>-5227550000</v>
      </c>
      <c r="H678" s="140">
        <v>2656490000</v>
      </c>
      <c r="I678" s="2">
        <v>1.484E-4</v>
      </c>
      <c r="J678" s="2">
        <v>2.5980000000000003E-4</v>
      </c>
    </row>
    <row r="679" spans="2:10" x14ac:dyDescent="0.25">
      <c r="B679">
        <v>1685</v>
      </c>
      <c r="C679" s="140">
        <v>13122500000</v>
      </c>
      <c r="D679" s="140">
        <v>-13122500000</v>
      </c>
      <c r="E679" s="140">
        <v>7884040000</v>
      </c>
      <c r="F679" s="2">
        <v>-5238080000</v>
      </c>
      <c r="G679" s="143">
        <f t="shared" si="10"/>
        <v>-5238100000</v>
      </c>
      <c r="H679" s="140">
        <v>2645940000</v>
      </c>
      <c r="I679" s="2">
        <v>1.405E-4</v>
      </c>
      <c r="J679" s="2">
        <v>2.5980000000000003E-4</v>
      </c>
    </row>
    <row r="680" spans="2:10" x14ac:dyDescent="0.25">
      <c r="B680">
        <v>1687.5</v>
      </c>
      <c r="C680" s="140">
        <v>13133000000</v>
      </c>
      <c r="D680" s="140">
        <v>-13133000000</v>
      </c>
      <c r="E680" s="140">
        <v>7884040000</v>
      </c>
      <c r="F680" s="2">
        <v>-5248600000</v>
      </c>
      <c r="G680" s="143">
        <f t="shared" si="10"/>
        <v>-5248620000</v>
      </c>
      <c r="H680" s="140">
        <v>2635420000</v>
      </c>
      <c r="I680" s="2">
        <v>1.4809999999999999E-4</v>
      </c>
      <c r="J680" s="2">
        <v>2.5329999999999998E-4</v>
      </c>
    </row>
    <row r="681" spans="2:10" x14ac:dyDescent="0.25">
      <c r="B681">
        <v>1690</v>
      </c>
      <c r="C681" s="140">
        <v>13143500000</v>
      </c>
      <c r="D681" s="140">
        <v>-13143500000</v>
      </c>
      <c r="E681" s="140">
        <v>7884040000</v>
      </c>
      <c r="F681" s="2">
        <v>-5259080000</v>
      </c>
      <c r="G681" s="143">
        <f t="shared" si="10"/>
        <v>-5259100000</v>
      </c>
      <c r="H681" s="140">
        <v>2624940000</v>
      </c>
      <c r="I681" s="2">
        <v>1.4019999999999999E-4</v>
      </c>
      <c r="J681" s="2">
        <v>2.4679999999999998E-4</v>
      </c>
    </row>
    <row r="682" spans="2:10" x14ac:dyDescent="0.25">
      <c r="B682">
        <v>1692.5</v>
      </c>
      <c r="C682" s="140">
        <v>13153900000</v>
      </c>
      <c r="D682" s="140">
        <v>-13153900000</v>
      </c>
      <c r="E682" s="140">
        <v>7884040000</v>
      </c>
      <c r="F682" s="2">
        <v>-5269520000</v>
      </c>
      <c r="G682" s="143">
        <f t="shared" si="10"/>
        <v>-5269540000</v>
      </c>
      <c r="H682" s="140">
        <v>2614500000</v>
      </c>
      <c r="I682" s="2">
        <v>1.4789999999999999E-4</v>
      </c>
      <c r="J682" s="2">
        <v>2.5980000000000003E-4</v>
      </c>
    </row>
    <row r="683" spans="2:10" x14ac:dyDescent="0.25">
      <c r="B683">
        <v>1695</v>
      </c>
      <c r="C683" s="140">
        <v>13164300000</v>
      </c>
      <c r="D683" s="140">
        <v>-13164300000</v>
      </c>
      <c r="E683" s="140">
        <v>7884040000</v>
      </c>
      <c r="F683" s="2">
        <v>-5279930000</v>
      </c>
      <c r="G683" s="143">
        <f t="shared" si="10"/>
        <v>-5279950000</v>
      </c>
      <c r="H683" s="140">
        <v>2604090000</v>
      </c>
      <c r="I683" s="2">
        <v>1.4779999999999999E-4</v>
      </c>
      <c r="J683" s="2">
        <v>2.5329999999999998E-4</v>
      </c>
    </row>
    <row r="684" spans="2:10" x14ac:dyDescent="0.25">
      <c r="B684">
        <v>1697.5</v>
      </c>
      <c r="C684" s="140">
        <v>13174700000</v>
      </c>
      <c r="D684" s="140">
        <v>-13174700000</v>
      </c>
      <c r="E684" s="140">
        <v>7884040000</v>
      </c>
      <c r="F684" s="2">
        <v>-5290300000</v>
      </c>
      <c r="G684" s="143">
        <f t="shared" si="10"/>
        <v>-5290320000</v>
      </c>
      <c r="H684" s="140">
        <v>2593720000</v>
      </c>
      <c r="I684" s="2">
        <v>1.3990000000000001E-4</v>
      </c>
      <c r="J684" s="2">
        <v>2.5980000000000003E-4</v>
      </c>
    </row>
    <row r="685" spans="2:10" x14ac:dyDescent="0.25">
      <c r="B685">
        <v>1700</v>
      </c>
      <c r="C685" s="140">
        <v>13185000000</v>
      </c>
      <c r="D685" s="140">
        <v>-13185000000</v>
      </c>
      <c r="E685" s="140">
        <v>7884040000</v>
      </c>
      <c r="F685" s="2">
        <v>-5300640000</v>
      </c>
      <c r="G685" s="143">
        <f t="shared" si="10"/>
        <v>-5300660000</v>
      </c>
      <c r="H685" s="140">
        <v>2583380000</v>
      </c>
      <c r="I685" s="2">
        <v>1.3980000000000001E-4</v>
      </c>
      <c r="J685" s="2">
        <v>2.5329999999999998E-4</v>
      </c>
    </row>
    <row r="686" spans="2:10" x14ac:dyDescent="0.25">
      <c r="B686">
        <v>1702.5</v>
      </c>
      <c r="C686" s="140">
        <v>13195300000</v>
      </c>
      <c r="D686" s="140">
        <v>-13195300000</v>
      </c>
      <c r="E686" s="140">
        <v>7884040000</v>
      </c>
      <c r="F686" s="2">
        <v>-5310940000</v>
      </c>
      <c r="G686" s="143">
        <f t="shared" si="10"/>
        <v>-5310960000</v>
      </c>
      <c r="H686" s="140">
        <v>2573080000</v>
      </c>
      <c r="I686" s="2">
        <v>1.3970000000000001E-4</v>
      </c>
      <c r="J686" s="2">
        <v>2.5980000000000003E-4</v>
      </c>
    </row>
    <row r="687" spans="2:10" x14ac:dyDescent="0.25">
      <c r="B687">
        <v>1705</v>
      </c>
      <c r="C687" s="140">
        <v>13205600000</v>
      </c>
      <c r="D687" s="140">
        <v>-13205600000</v>
      </c>
      <c r="E687" s="140">
        <v>7884040000</v>
      </c>
      <c r="F687" s="2">
        <v>-5321210000</v>
      </c>
      <c r="G687" s="143">
        <f t="shared" si="10"/>
        <v>-5321220000</v>
      </c>
      <c r="H687" s="140">
        <v>2562820000</v>
      </c>
      <c r="I687" s="2">
        <v>1.3960000000000001E-4</v>
      </c>
      <c r="J687" s="2">
        <v>2.5980000000000003E-4</v>
      </c>
    </row>
    <row r="688" spans="2:10" x14ac:dyDescent="0.25">
      <c r="B688">
        <v>1707.5</v>
      </c>
      <c r="C688" s="140">
        <v>13215800000</v>
      </c>
      <c r="D688" s="140">
        <v>-13215800000</v>
      </c>
      <c r="E688" s="140">
        <v>7884040000</v>
      </c>
      <c r="F688" s="2">
        <v>-5331440000</v>
      </c>
      <c r="G688" s="143">
        <f t="shared" si="10"/>
        <v>-5331460000</v>
      </c>
      <c r="H688" s="140">
        <v>2552580000</v>
      </c>
      <c r="I688" s="2">
        <v>1.472E-4</v>
      </c>
      <c r="J688" s="2">
        <v>2.5329999999999998E-4</v>
      </c>
    </row>
    <row r="689" spans="2:10" x14ac:dyDescent="0.25">
      <c r="B689">
        <v>1710</v>
      </c>
      <c r="C689" s="140">
        <v>13226000000</v>
      </c>
      <c r="D689" s="140">
        <v>-13226000000</v>
      </c>
      <c r="E689" s="140">
        <v>7884040000</v>
      </c>
      <c r="F689" s="2">
        <v>-5341630000</v>
      </c>
      <c r="G689" s="143">
        <f t="shared" si="10"/>
        <v>-5341650000</v>
      </c>
      <c r="H689" s="140">
        <v>2542390000</v>
      </c>
      <c r="I689" s="2">
        <v>1.471E-4</v>
      </c>
      <c r="J689" s="2">
        <v>2.5329999999999998E-4</v>
      </c>
    </row>
    <row r="690" spans="2:10" x14ac:dyDescent="0.25">
      <c r="B690">
        <v>1712.5</v>
      </c>
      <c r="C690" s="140">
        <v>13236200000</v>
      </c>
      <c r="D690" s="140">
        <v>-13236200000</v>
      </c>
      <c r="E690" s="140">
        <v>7884040000</v>
      </c>
      <c r="F690" s="2">
        <v>-5351800000</v>
      </c>
      <c r="G690" s="143">
        <f t="shared" si="10"/>
        <v>-5351810000</v>
      </c>
      <c r="H690" s="140">
        <v>2532230000</v>
      </c>
      <c r="I690" s="2">
        <v>1.393E-4</v>
      </c>
      <c r="J690" s="2">
        <v>2.5329999999999998E-4</v>
      </c>
    </row>
    <row r="691" spans="2:10" x14ac:dyDescent="0.25">
      <c r="B691">
        <v>1715</v>
      </c>
      <c r="C691" s="140">
        <v>13246300000</v>
      </c>
      <c r="D691" s="140">
        <v>-13246300000</v>
      </c>
      <c r="E691" s="140">
        <v>7884040000</v>
      </c>
      <c r="F691" s="2">
        <v>-5361920000</v>
      </c>
      <c r="G691" s="143">
        <f t="shared" si="10"/>
        <v>-5361940000</v>
      </c>
      <c r="H691" s="140">
        <v>2522100000</v>
      </c>
      <c r="I691" s="2">
        <v>1.4689999999999999E-4</v>
      </c>
      <c r="J691" s="2">
        <v>2.5329999999999998E-4</v>
      </c>
    </row>
    <row r="692" spans="2:10" x14ac:dyDescent="0.25">
      <c r="B692">
        <v>1717.5</v>
      </c>
      <c r="C692" s="140">
        <v>13256400000</v>
      </c>
      <c r="D692" s="140">
        <v>-13256400000</v>
      </c>
      <c r="E692" s="140">
        <v>7884040000</v>
      </c>
      <c r="F692" s="2">
        <v>-5372010000</v>
      </c>
      <c r="G692" s="143">
        <f t="shared" si="10"/>
        <v>-5372030000</v>
      </c>
      <c r="H692" s="140">
        <v>2512010000</v>
      </c>
      <c r="I692" s="2">
        <v>1.3899999999999999E-4</v>
      </c>
      <c r="J692" s="2">
        <v>2.4679999999999998E-4</v>
      </c>
    </row>
    <row r="693" spans="2:10" x14ac:dyDescent="0.25">
      <c r="B693">
        <v>1720</v>
      </c>
      <c r="C693" s="140">
        <v>13266500000</v>
      </c>
      <c r="D693" s="140">
        <v>-13266500000</v>
      </c>
      <c r="E693" s="140">
        <v>7884040000</v>
      </c>
      <c r="F693" s="2">
        <v>-5382070000</v>
      </c>
      <c r="G693" s="143">
        <f t="shared" si="10"/>
        <v>-5382090000</v>
      </c>
      <c r="H693" s="140">
        <v>2501950000</v>
      </c>
      <c r="I693" s="2">
        <v>1.3889999999999999E-4</v>
      </c>
      <c r="J693" s="2">
        <v>2.4679999999999998E-4</v>
      </c>
    </row>
    <row r="694" spans="2:10" x14ac:dyDescent="0.25">
      <c r="B694">
        <v>1722.5</v>
      </c>
      <c r="C694" s="140">
        <v>13276500000</v>
      </c>
      <c r="D694" s="140">
        <v>-13276500000</v>
      </c>
      <c r="E694" s="140">
        <v>7884040000</v>
      </c>
      <c r="F694" s="2">
        <v>-5392090000</v>
      </c>
      <c r="G694" s="143">
        <f t="shared" si="10"/>
        <v>-5392110000</v>
      </c>
      <c r="H694" s="140">
        <v>2491930000</v>
      </c>
      <c r="I694" s="2">
        <v>1.3109999999999999E-4</v>
      </c>
      <c r="J694" s="2">
        <v>2.5329999999999998E-4</v>
      </c>
    </row>
    <row r="695" spans="2:10" x14ac:dyDescent="0.25">
      <c r="B695">
        <v>1725</v>
      </c>
      <c r="C695" s="140">
        <v>13286500000</v>
      </c>
      <c r="D695" s="140">
        <v>-13286500000</v>
      </c>
      <c r="E695" s="140">
        <v>7884040000</v>
      </c>
      <c r="F695" s="2">
        <v>-5402080000</v>
      </c>
      <c r="G695" s="143">
        <f t="shared" si="10"/>
        <v>-5402100000</v>
      </c>
      <c r="H695" s="140">
        <v>2481940000</v>
      </c>
      <c r="I695" s="2">
        <v>1.3100000000000001E-4</v>
      </c>
      <c r="J695" s="2">
        <v>2.4679999999999998E-4</v>
      </c>
    </row>
    <row r="696" spans="2:10" x14ac:dyDescent="0.25">
      <c r="B696">
        <v>1727.5</v>
      </c>
      <c r="C696" s="140">
        <v>13296400000</v>
      </c>
      <c r="D696" s="140">
        <v>-13296400000</v>
      </c>
      <c r="E696" s="140">
        <v>7884040000</v>
      </c>
      <c r="F696" s="2">
        <v>-5412040000</v>
      </c>
      <c r="G696" s="143">
        <f t="shared" si="10"/>
        <v>-5412050000</v>
      </c>
      <c r="H696" s="140">
        <v>2471990000</v>
      </c>
      <c r="I696" s="2">
        <v>1.3860000000000001E-4</v>
      </c>
      <c r="J696" s="2">
        <v>2.4679999999999998E-4</v>
      </c>
    </row>
    <row r="697" spans="2:10" x14ac:dyDescent="0.25">
      <c r="B697">
        <v>1730</v>
      </c>
      <c r="C697" s="140">
        <v>13306400000</v>
      </c>
      <c r="D697" s="140">
        <v>-13306300000</v>
      </c>
      <c r="E697" s="140">
        <v>7884040000</v>
      </c>
      <c r="F697" s="2">
        <v>-5421960000</v>
      </c>
      <c r="G697" s="143">
        <f t="shared" si="10"/>
        <v>-5421970000</v>
      </c>
      <c r="H697" s="140">
        <v>2462070000</v>
      </c>
      <c r="I697" s="2">
        <v>1.3080000000000001E-4</v>
      </c>
      <c r="J697" s="2">
        <v>2.4030000000000001E-4</v>
      </c>
    </row>
    <row r="698" spans="2:10" x14ac:dyDescent="0.25">
      <c r="B698">
        <v>1732.5</v>
      </c>
      <c r="C698" s="140">
        <v>13316200000</v>
      </c>
      <c r="D698" s="140">
        <v>-13316200000</v>
      </c>
      <c r="E698" s="140">
        <v>7884040000</v>
      </c>
      <c r="F698" s="2">
        <v>-5431840000</v>
      </c>
      <c r="G698" s="143">
        <f t="shared" si="10"/>
        <v>-5431860000</v>
      </c>
      <c r="H698" s="140">
        <v>2452180000</v>
      </c>
      <c r="I698" s="2">
        <v>1.3070000000000001E-4</v>
      </c>
      <c r="J698" s="2">
        <v>2.4679999999999998E-4</v>
      </c>
    </row>
    <row r="699" spans="2:10" x14ac:dyDescent="0.25">
      <c r="B699">
        <v>1735</v>
      </c>
      <c r="C699" s="140">
        <v>13326100000</v>
      </c>
      <c r="D699" s="140">
        <v>-13326100000</v>
      </c>
      <c r="E699" s="140">
        <v>7884040000</v>
      </c>
      <c r="F699" s="2">
        <v>-5441690000</v>
      </c>
      <c r="G699" s="143">
        <f t="shared" si="10"/>
        <v>-5441710000</v>
      </c>
      <c r="H699" s="140">
        <v>2442330000</v>
      </c>
      <c r="I699" s="2">
        <v>1.2290000000000001E-4</v>
      </c>
      <c r="J699" s="2">
        <v>2.4679999999999998E-4</v>
      </c>
    </row>
    <row r="700" spans="2:10" x14ac:dyDescent="0.25">
      <c r="B700">
        <v>1737.5</v>
      </c>
      <c r="C700" s="140">
        <v>13335900000</v>
      </c>
      <c r="D700" s="140">
        <v>-13335900000</v>
      </c>
      <c r="E700" s="140">
        <v>7884040000</v>
      </c>
      <c r="F700" s="2">
        <v>-5451510000</v>
      </c>
      <c r="G700" s="143">
        <f t="shared" si="10"/>
        <v>-5451530000</v>
      </c>
      <c r="H700" s="140">
        <v>2432510000</v>
      </c>
      <c r="I700" s="2">
        <v>1.305E-4</v>
      </c>
      <c r="J700" s="2">
        <v>2.3379999999999999E-4</v>
      </c>
    </row>
    <row r="701" spans="2:10" x14ac:dyDescent="0.25">
      <c r="B701">
        <v>1740</v>
      </c>
      <c r="C701" s="140">
        <v>13345700000</v>
      </c>
      <c r="D701" s="140">
        <v>-13345700000</v>
      </c>
      <c r="E701" s="140">
        <v>7884040000</v>
      </c>
      <c r="F701" s="2">
        <v>-5461290000</v>
      </c>
      <c r="G701" s="143">
        <f t="shared" si="10"/>
        <v>-5461310000</v>
      </c>
      <c r="H701" s="140">
        <v>2422730000</v>
      </c>
      <c r="I701" s="2">
        <v>1.228E-4</v>
      </c>
      <c r="J701" s="2">
        <v>2.3379999999999999E-4</v>
      </c>
    </row>
    <row r="702" spans="2:10" x14ac:dyDescent="0.25">
      <c r="B702">
        <v>1742.5</v>
      </c>
      <c r="C702" s="140">
        <v>13355400000</v>
      </c>
      <c r="D702" s="140">
        <v>-13355400000</v>
      </c>
      <c r="E702" s="140">
        <v>7884040000</v>
      </c>
      <c r="F702" s="2">
        <v>-5471040000</v>
      </c>
      <c r="G702" s="143">
        <f t="shared" si="10"/>
        <v>-5471060000</v>
      </c>
      <c r="H702" s="140">
        <v>2412980000</v>
      </c>
      <c r="I702" s="2">
        <v>1.303E-4</v>
      </c>
      <c r="J702" s="2">
        <v>2.4679999999999998E-4</v>
      </c>
    </row>
    <row r="703" spans="2:10" x14ac:dyDescent="0.25">
      <c r="B703">
        <v>1745</v>
      </c>
      <c r="C703" s="140">
        <v>13365200000</v>
      </c>
      <c r="D703" s="140">
        <v>-13365100000</v>
      </c>
      <c r="E703" s="140">
        <v>7884040000</v>
      </c>
      <c r="F703" s="2">
        <v>-5480760000</v>
      </c>
      <c r="G703" s="143">
        <f t="shared" si="10"/>
        <v>-5480780000</v>
      </c>
      <c r="H703" s="140">
        <v>2403260000</v>
      </c>
      <c r="I703" s="2">
        <v>1.226E-4</v>
      </c>
      <c r="J703" s="2">
        <v>2.4030000000000001E-4</v>
      </c>
    </row>
    <row r="704" spans="2:10" x14ac:dyDescent="0.25">
      <c r="B704">
        <v>1747.5</v>
      </c>
      <c r="C704" s="140">
        <v>13374800000</v>
      </c>
      <c r="D704" s="140">
        <v>-13374800000</v>
      </c>
      <c r="E704" s="140">
        <v>7884040000</v>
      </c>
      <c r="F704" s="2">
        <v>-5490440000</v>
      </c>
      <c r="G704" s="143">
        <f t="shared" si="10"/>
        <v>-5490460000</v>
      </c>
      <c r="H704" s="140">
        <v>2393580000</v>
      </c>
      <c r="I704" s="2">
        <v>1.225E-4</v>
      </c>
      <c r="J704" s="2">
        <v>2.3379999999999999E-4</v>
      </c>
    </row>
    <row r="705" spans="2:10" x14ac:dyDescent="0.25">
      <c r="B705">
        <v>1750</v>
      </c>
      <c r="C705" s="140">
        <v>13384500000</v>
      </c>
      <c r="D705" s="140">
        <v>-13384500000</v>
      </c>
      <c r="E705" s="140">
        <v>7884040000</v>
      </c>
      <c r="F705" s="2">
        <v>-5500090000</v>
      </c>
      <c r="G705" s="143">
        <f t="shared" si="10"/>
        <v>-5500110000</v>
      </c>
      <c r="H705" s="140">
        <v>2383930000</v>
      </c>
      <c r="I705" s="2">
        <v>1.3770000000000001E-4</v>
      </c>
      <c r="J705" s="2">
        <v>2.3379999999999999E-4</v>
      </c>
    </row>
    <row r="706" spans="2:10" x14ac:dyDescent="0.25">
      <c r="B706">
        <v>1752.5</v>
      </c>
      <c r="C706" s="140">
        <v>13394100000</v>
      </c>
      <c r="D706" s="140">
        <v>-13394100000</v>
      </c>
      <c r="E706" s="140">
        <v>7884040000</v>
      </c>
      <c r="F706" s="2">
        <v>-5509710000</v>
      </c>
      <c r="G706" s="143">
        <f t="shared" si="10"/>
        <v>-5509720000</v>
      </c>
      <c r="H706" s="140">
        <v>2374320000</v>
      </c>
      <c r="I706" s="2">
        <v>1.2999999999999999E-4</v>
      </c>
      <c r="J706" s="2">
        <v>2.3379999999999999E-4</v>
      </c>
    </row>
    <row r="707" spans="2:10" x14ac:dyDescent="0.25">
      <c r="B707">
        <v>1755</v>
      </c>
      <c r="C707" s="140">
        <v>13403700000</v>
      </c>
      <c r="D707" s="140">
        <v>-13403700000</v>
      </c>
      <c r="E707" s="140">
        <v>7884040000</v>
      </c>
      <c r="F707" s="2">
        <v>-5519290000</v>
      </c>
      <c r="G707" s="143">
        <f t="shared" si="10"/>
        <v>-5519310000</v>
      </c>
      <c r="H707" s="140">
        <v>2364730000</v>
      </c>
      <c r="I707" s="2">
        <v>1.2990000000000001E-4</v>
      </c>
      <c r="J707" s="2">
        <v>2.3379999999999999E-4</v>
      </c>
    </row>
    <row r="708" spans="2:10" x14ac:dyDescent="0.25">
      <c r="B708">
        <v>1757.5</v>
      </c>
      <c r="C708" s="140">
        <v>13413200000</v>
      </c>
      <c r="D708" s="140">
        <v>-13413200000</v>
      </c>
      <c r="E708" s="140">
        <v>7884040000</v>
      </c>
      <c r="F708" s="2">
        <v>-5528840000</v>
      </c>
      <c r="G708" s="143">
        <f t="shared" si="10"/>
        <v>-5528860000</v>
      </c>
      <c r="H708" s="140">
        <v>2355180000</v>
      </c>
      <c r="I708" s="2">
        <v>1.3740000000000001E-4</v>
      </c>
      <c r="J708" s="2">
        <v>2.3379999999999999E-4</v>
      </c>
    </row>
    <row r="709" spans="2:10" x14ac:dyDescent="0.25">
      <c r="B709">
        <v>1760</v>
      </c>
      <c r="C709" s="140">
        <v>13422800000</v>
      </c>
      <c r="D709" s="140">
        <v>-13422700000</v>
      </c>
      <c r="E709" s="140">
        <v>7884040000</v>
      </c>
      <c r="F709" s="2">
        <v>-5538360000</v>
      </c>
      <c r="G709" s="143">
        <f t="shared" si="10"/>
        <v>-5538370000</v>
      </c>
      <c r="H709" s="140">
        <v>2345670000</v>
      </c>
      <c r="I709" s="2">
        <v>1.2210000000000001E-4</v>
      </c>
      <c r="J709" s="2">
        <v>2.3379999999999999E-4</v>
      </c>
    </row>
    <row r="710" spans="2:10" x14ac:dyDescent="0.25">
      <c r="B710">
        <v>1762.5</v>
      </c>
      <c r="C710" s="140">
        <v>13432200000</v>
      </c>
      <c r="D710" s="140">
        <v>-13432200000</v>
      </c>
      <c r="E710" s="140">
        <v>7884040000</v>
      </c>
      <c r="F710" s="2">
        <v>-5547840000</v>
      </c>
      <c r="G710" s="143">
        <f t="shared" si="10"/>
        <v>-5547850000</v>
      </c>
      <c r="H710" s="140">
        <v>2336190000</v>
      </c>
      <c r="I710" s="2">
        <v>1.2960000000000001E-4</v>
      </c>
      <c r="J710" s="2">
        <v>2.208E-4</v>
      </c>
    </row>
    <row r="711" spans="2:10" x14ac:dyDescent="0.25">
      <c r="B711">
        <v>1765</v>
      </c>
      <c r="C711" s="140">
        <v>13441700000</v>
      </c>
      <c r="D711" s="140">
        <v>-13441700000</v>
      </c>
      <c r="E711" s="140">
        <v>7884040000</v>
      </c>
      <c r="F711" s="2">
        <v>-5557290000</v>
      </c>
      <c r="G711" s="143">
        <f t="shared" ref="G711:G774" si="11">H711-E711</f>
        <v>-5557310000</v>
      </c>
      <c r="H711" s="140">
        <v>2326730000</v>
      </c>
      <c r="I711" s="2">
        <v>1.219E-4</v>
      </c>
      <c r="J711" s="2">
        <v>2.4030000000000001E-4</v>
      </c>
    </row>
    <row r="712" spans="2:10" x14ac:dyDescent="0.25">
      <c r="B712">
        <v>1767.5</v>
      </c>
      <c r="C712" s="140">
        <v>13451100000</v>
      </c>
      <c r="D712" s="140">
        <v>-13451100000</v>
      </c>
      <c r="E712" s="140">
        <v>7884040000</v>
      </c>
      <c r="F712" s="2">
        <v>-5566710000</v>
      </c>
      <c r="G712" s="143">
        <f t="shared" si="11"/>
        <v>-5566720000</v>
      </c>
      <c r="H712" s="140">
        <v>2317320000</v>
      </c>
      <c r="I712" s="2">
        <v>1.294E-4</v>
      </c>
      <c r="J712" s="2">
        <v>2.3379999999999999E-4</v>
      </c>
    </row>
    <row r="713" spans="2:10" x14ac:dyDescent="0.25">
      <c r="B713">
        <v>1770</v>
      </c>
      <c r="C713" s="140">
        <v>13460500000</v>
      </c>
      <c r="D713" s="140">
        <v>-13460500000</v>
      </c>
      <c r="E713" s="140">
        <v>7884040000</v>
      </c>
      <c r="F713" s="2">
        <v>-5576090000</v>
      </c>
      <c r="G713" s="143">
        <f t="shared" si="11"/>
        <v>-5576110000</v>
      </c>
      <c r="H713" s="140">
        <v>2307930000</v>
      </c>
      <c r="I713" s="2">
        <v>1.217E-4</v>
      </c>
      <c r="J713" s="2">
        <v>2.3379999999999999E-4</v>
      </c>
    </row>
    <row r="714" spans="2:10" x14ac:dyDescent="0.25">
      <c r="B714">
        <v>1772.5</v>
      </c>
      <c r="C714" s="140">
        <v>13469800000</v>
      </c>
      <c r="D714" s="140">
        <v>-13469800000</v>
      </c>
      <c r="E714" s="140">
        <v>7884040000</v>
      </c>
      <c r="F714" s="2">
        <v>-5585440000</v>
      </c>
      <c r="G714" s="143">
        <f t="shared" si="11"/>
        <v>-5585460000</v>
      </c>
      <c r="H714" s="140">
        <v>2298580000</v>
      </c>
      <c r="I714" s="2">
        <v>1.292E-4</v>
      </c>
      <c r="J714" s="2">
        <v>2.3379999999999999E-4</v>
      </c>
    </row>
    <row r="715" spans="2:10" x14ac:dyDescent="0.25">
      <c r="B715">
        <v>1775</v>
      </c>
      <c r="C715" s="140">
        <v>13479200000</v>
      </c>
      <c r="D715" s="140">
        <v>-13479100000</v>
      </c>
      <c r="E715" s="140">
        <v>7884040000</v>
      </c>
      <c r="F715" s="2">
        <v>-5594760000</v>
      </c>
      <c r="G715" s="143">
        <f t="shared" si="11"/>
        <v>-5594780000</v>
      </c>
      <c r="H715" s="140">
        <v>2289260000</v>
      </c>
      <c r="I715" s="2">
        <v>1.2909999999999999E-4</v>
      </c>
      <c r="J715" s="2">
        <v>2.3379999999999999E-4</v>
      </c>
    </row>
    <row r="716" spans="2:10" x14ac:dyDescent="0.25">
      <c r="B716">
        <v>1777.5</v>
      </c>
      <c r="C716" s="140">
        <v>13488500000</v>
      </c>
      <c r="D716" s="140">
        <v>-13488400000</v>
      </c>
      <c r="E716" s="140">
        <v>7884040000</v>
      </c>
      <c r="F716" s="2">
        <v>-5604050000</v>
      </c>
      <c r="G716" s="143">
        <f t="shared" si="11"/>
        <v>-5604070000</v>
      </c>
      <c r="H716" s="140">
        <v>2279970000</v>
      </c>
      <c r="I716" s="2">
        <v>1.215E-4</v>
      </c>
      <c r="J716" s="2">
        <v>2.3379999999999999E-4</v>
      </c>
    </row>
    <row r="717" spans="2:10" x14ac:dyDescent="0.25">
      <c r="B717">
        <v>1780</v>
      </c>
      <c r="C717" s="140">
        <v>13497700000</v>
      </c>
      <c r="D717" s="140">
        <v>-13497700000</v>
      </c>
      <c r="E717" s="140">
        <v>7884040000</v>
      </c>
      <c r="F717" s="2">
        <v>-5613310000</v>
      </c>
      <c r="G717" s="143">
        <f t="shared" si="11"/>
        <v>-5613320000</v>
      </c>
      <c r="H717" s="140">
        <v>2270720000</v>
      </c>
      <c r="I717" s="2">
        <v>1.214E-4</v>
      </c>
      <c r="J717" s="2">
        <v>2.3379999999999999E-4</v>
      </c>
    </row>
    <row r="718" spans="2:10" x14ac:dyDescent="0.25">
      <c r="B718">
        <v>1782.5</v>
      </c>
      <c r="C718" s="140">
        <v>13506900000</v>
      </c>
      <c r="D718" s="140">
        <v>-13506900000</v>
      </c>
      <c r="E718" s="140">
        <v>7884040000</v>
      </c>
      <c r="F718" s="2">
        <v>-5622530000</v>
      </c>
      <c r="G718" s="143">
        <f t="shared" si="11"/>
        <v>-5622550000</v>
      </c>
      <c r="H718" s="140">
        <v>2261490000</v>
      </c>
      <c r="I718" s="2">
        <v>1.2889999999999999E-4</v>
      </c>
      <c r="J718" s="2">
        <v>2.3379999999999999E-4</v>
      </c>
    </row>
    <row r="719" spans="2:10" x14ac:dyDescent="0.25">
      <c r="B719">
        <v>1785</v>
      </c>
      <c r="C719" s="140">
        <v>13516100000</v>
      </c>
      <c r="D719" s="140">
        <v>-13516100000</v>
      </c>
      <c r="E719" s="140">
        <v>7884040000</v>
      </c>
      <c r="F719" s="2">
        <v>-5631720000</v>
      </c>
      <c r="G719" s="143">
        <f t="shared" si="11"/>
        <v>-5631740000</v>
      </c>
      <c r="H719" s="140">
        <v>2252300000</v>
      </c>
      <c r="I719" s="2">
        <v>1.2120000000000001E-4</v>
      </c>
      <c r="J719" s="2">
        <v>2.3379999999999999E-4</v>
      </c>
    </row>
    <row r="720" spans="2:10" x14ac:dyDescent="0.25">
      <c r="B720">
        <v>1787.5</v>
      </c>
      <c r="C720" s="140">
        <v>13525300000</v>
      </c>
      <c r="D720" s="140">
        <v>-13525300000</v>
      </c>
      <c r="E720" s="140">
        <v>7884040000</v>
      </c>
      <c r="F720" s="2">
        <v>-5640880000</v>
      </c>
      <c r="G720" s="143">
        <f t="shared" si="11"/>
        <v>-5640900000</v>
      </c>
      <c r="H720" s="140">
        <v>2243140000</v>
      </c>
      <c r="I720" s="2">
        <v>1.211E-4</v>
      </c>
      <c r="J720" s="2">
        <v>2.4030000000000001E-4</v>
      </c>
    </row>
    <row r="721" spans="2:10" x14ac:dyDescent="0.25">
      <c r="B721">
        <v>1790</v>
      </c>
      <c r="C721" s="140">
        <v>13534400000</v>
      </c>
      <c r="D721" s="140">
        <v>-13534400000</v>
      </c>
      <c r="E721" s="140">
        <v>7884040000</v>
      </c>
      <c r="F721" s="2">
        <v>-5650000000</v>
      </c>
      <c r="G721" s="143">
        <f t="shared" si="11"/>
        <v>-5650020000</v>
      </c>
      <c r="H721" s="140">
        <v>2234020000</v>
      </c>
      <c r="I721" s="2">
        <v>1.211E-4</v>
      </c>
      <c r="J721" s="2">
        <v>2.3379999999999999E-4</v>
      </c>
    </row>
    <row r="722" spans="2:10" x14ac:dyDescent="0.25">
      <c r="B722">
        <v>1792.5</v>
      </c>
      <c r="C722" s="140">
        <v>13543500000</v>
      </c>
      <c r="D722" s="140">
        <v>-13543500000</v>
      </c>
      <c r="E722" s="140">
        <v>7884040000</v>
      </c>
      <c r="F722" s="2">
        <v>-5659100000</v>
      </c>
      <c r="G722" s="143">
        <f t="shared" si="11"/>
        <v>-5659120000</v>
      </c>
      <c r="H722" s="140">
        <v>2224920000</v>
      </c>
      <c r="I722" s="2">
        <v>1.21E-4</v>
      </c>
      <c r="J722" s="2">
        <v>2.3379999999999999E-4</v>
      </c>
    </row>
    <row r="723" spans="2:10" x14ac:dyDescent="0.25">
      <c r="B723">
        <v>1795</v>
      </c>
      <c r="C723" s="140">
        <v>13552600000</v>
      </c>
      <c r="D723" s="140">
        <v>-13552500000</v>
      </c>
      <c r="E723" s="140">
        <v>7884040000</v>
      </c>
      <c r="F723" s="2">
        <v>-5668160000</v>
      </c>
      <c r="G723" s="143">
        <f t="shared" si="11"/>
        <v>-5668180000</v>
      </c>
      <c r="H723" s="140">
        <v>2215860000</v>
      </c>
      <c r="I723" s="2">
        <v>1.209E-4</v>
      </c>
      <c r="J723" s="2">
        <v>2.3379999999999999E-4</v>
      </c>
    </row>
    <row r="724" spans="2:10" x14ac:dyDescent="0.25">
      <c r="B724">
        <v>1797.5</v>
      </c>
      <c r="C724" s="140">
        <v>13561600000</v>
      </c>
      <c r="D724" s="140">
        <v>-13561600000</v>
      </c>
      <c r="E724" s="140">
        <v>7884040000</v>
      </c>
      <c r="F724" s="2">
        <v>-5677190000</v>
      </c>
      <c r="G724" s="143">
        <f t="shared" si="11"/>
        <v>-5677210000</v>
      </c>
      <c r="H724" s="140">
        <v>2206830000</v>
      </c>
      <c r="I724" s="2">
        <v>1.208E-4</v>
      </c>
      <c r="J724" s="2">
        <v>2.3379999999999999E-4</v>
      </c>
    </row>
    <row r="725" spans="2:10" x14ac:dyDescent="0.25">
      <c r="B725">
        <v>1800</v>
      </c>
      <c r="C725" s="140">
        <v>13570600000</v>
      </c>
      <c r="D725" s="140">
        <v>-13570600000</v>
      </c>
      <c r="E725" s="140">
        <v>7884040000</v>
      </c>
      <c r="F725" s="2">
        <v>-5686190000</v>
      </c>
      <c r="G725" s="143">
        <f t="shared" si="11"/>
        <v>-5686210000</v>
      </c>
      <c r="H725" s="140">
        <v>2197830000</v>
      </c>
      <c r="I725" s="2">
        <v>1.2070000000000001E-4</v>
      </c>
      <c r="J725" s="2">
        <v>2.3379999999999999E-4</v>
      </c>
    </row>
    <row r="726" spans="2:10" x14ac:dyDescent="0.25">
      <c r="B726">
        <v>1802.5</v>
      </c>
      <c r="C726" s="140">
        <v>13579600000</v>
      </c>
      <c r="D726" s="140">
        <v>-13579500000</v>
      </c>
      <c r="E726" s="140">
        <v>7884040000</v>
      </c>
      <c r="F726" s="2">
        <v>-5695160000</v>
      </c>
      <c r="G726" s="143">
        <f t="shared" si="11"/>
        <v>-5695180000</v>
      </c>
      <c r="H726" s="140">
        <v>2188860000</v>
      </c>
      <c r="I726" s="2">
        <v>1.2070000000000001E-4</v>
      </c>
      <c r="J726" s="2">
        <v>2.3379999999999999E-4</v>
      </c>
    </row>
    <row r="727" spans="2:10" x14ac:dyDescent="0.25">
      <c r="B727">
        <v>1805</v>
      </c>
      <c r="C727" s="140">
        <v>13588500000</v>
      </c>
      <c r="D727" s="140">
        <v>-13588500000</v>
      </c>
      <c r="E727" s="140">
        <v>7884040000</v>
      </c>
      <c r="F727" s="2">
        <v>-5704100000</v>
      </c>
      <c r="G727" s="143">
        <f t="shared" si="11"/>
        <v>-5704110000</v>
      </c>
      <c r="H727" s="140">
        <v>2179930000</v>
      </c>
      <c r="I727" s="2">
        <v>1.281E-4</v>
      </c>
      <c r="J727" s="2">
        <v>2.3379999999999999E-4</v>
      </c>
    </row>
    <row r="728" spans="2:10" x14ac:dyDescent="0.25">
      <c r="B728">
        <v>1807.5</v>
      </c>
      <c r="C728" s="140">
        <v>13597400000</v>
      </c>
      <c r="D728" s="140">
        <v>-13597400000</v>
      </c>
      <c r="E728" s="140">
        <v>7884040000</v>
      </c>
      <c r="F728" s="2">
        <v>-5713000000</v>
      </c>
      <c r="G728" s="143">
        <f t="shared" si="11"/>
        <v>-5713020000</v>
      </c>
      <c r="H728" s="140">
        <v>2171020000</v>
      </c>
      <c r="I728" s="2">
        <v>1.205E-4</v>
      </c>
      <c r="J728" s="2">
        <v>2.3379999999999999E-4</v>
      </c>
    </row>
    <row r="729" spans="2:10" x14ac:dyDescent="0.25">
      <c r="B729">
        <v>1810</v>
      </c>
      <c r="C729" s="140">
        <v>13606300000</v>
      </c>
      <c r="D729" s="140">
        <v>-13606300000</v>
      </c>
      <c r="E729" s="140">
        <v>7884040000</v>
      </c>
      <c r="F729" s="2">
        <v>-5721880000</v>
      </c>
      <c r="G729" s="143">
        <f t="shared" si="11"/>
        <v>-5721890000</v>
      </c>
      <c r="H729" s="140">
        <v>2162150000</v>
      </c>
      <c r="I729" s="2">
        <v>1.204E-4</v>
      </c>
      <c r="J729" s="2">
        <v>2.3379999999999999E-4</v>
      </c>
    </row>
    <row r="730" spans="2:10" x14ac:dyDescent="0.25">
      <c r="B730">
        <v>1812.5</v>
      </c>
      <c r="C730" s="140">
        <v>13615100000</v>
      </c>
      <c r="D730" s="140">
        <v>-13615100000</v>
      </c>
      <c r="E730" s="140">
        <v>7884040000</v>
      </c>
      <c r="F730" s="2">
        <v>-5730720000</v>
      </c>
      <c r="G730" s="143">
        <f t="shared" si="11"/>
        <v>-5730740000</v>
      </c>
      <c r="H730" s="140">
        <v>2153300000</v>
      </c>
      <c r="I730" s="2">
        <v>1.2789999999999999E-4</v>
      </c>
      <c r="J730" s="2">
        <v>2.4030000000000001E-4</v>
      </c>
    </row>
    <row r="731" spans="2:10" x14ac:dyDescent="0.25">
      <c r="B731">
        <v>1815</v>
      </c>
      <c r="C731" s="140">
        <v>13623900000</v>
      </c>
      <c r="D731" s="140">
        <v>-13623900000</v>
      </c>
      <c r="E731" s="140">
        <v>7884040000</v>
      </c>
      <c r="F731" s="2">
        <v>-5739530000</v>
      </c>
      <c r="G731" s="143">
        <f t="shared" si="11"/>
        <v>-5739550000</v>
      </c>
      <c r="H731" s="140">
        <v>2144490000</v>
      </c>
      <c r="I731" s="2">
        <v>1.2779999999999999E-4</v>
      </c>
      <c r="J731" s="2">
        <v>2.273E-4</v>
      </c>
    </row>
    <row r="732" spans="2:10" x14ac:dyDescent="0.25">
      <c r="B732">
        <v>1817.5</v>
      </c>
      <c r="C732" s="140">
        <v>13632700000</v>
      </c>
      <c r="D732" s="140">
        <v>-13632700000</v>
      </c>
      <c r="E732" s="140">
        <v>7884040000</v>
      </c>
      <c r="F732" s="2">
        <v>-5748310000</v>
      </c>
      <c r="G732" s="143">
        <f t="shared" si="11"/>
        <v>-5748330000</v>
      </c>
      <c r="H732" s="140">
        <v>2135710000</v>
      </c>
      <c r="I732" s="2">
        <v>1.2019999999999999E-4</v>
      </c>
      <c r="J732" s="2">
        <v>2.208E-4</v>
      </c>
    </row>
    <row r="733" spans="2:10" x14ac:dyDescent="0.25">
      <c r="B733">
        <v>1820</v>
      </c>
      <c r="C733" s="140">
        <v>13641500000</v>
      </c>
      <c r="D733" s="140">
        <v>-13641400000</v>
      </c>
      <c r="E733" s="140">
        <v>7884040000</v>
      </c>
      <c r="F733" s="2">
        <v>-5757060000</v>
      </c>
      <c r="G733" s="143">
        <f t="shared" si="11"/>
        <v>-5757080000</v>
      </c>
      <c r="H733" s="140">
        <v>2126960000</v>
      </c>
      <c r="I733" s="2">
        <v>1.2760000000000001E-4</v>
      </c>
      <c r="J733" s="2">
        <v>2.208E-4</v>
      </c>
    </row>
    <row r="734" spans="2:10" x14ac:dyDescent="0.25">
      <c r="B734">
        <v>1822.5</v>
      </c>
      <c r="C734" s="140">
        <v>13650200000</v>
      </c>
      <c r="D734" s="140">
        <v>-13650200000</v>
      </c>
      <c r="E734" s="140">
        <v>7884040000</v>
      </c>
      <c r="F734" s="2">
        <v>-5765780000</v>
      </c>
      <c r="G734" s="143">
        <f t="shared" si="11"/>
        <v>-5765800000</v>
      </c>
      <c r="H734" s="140">
        <v>2118240000</v>
      </c>
      <c r="I734" s="2">
        <v>1.2E-4</v>
      </c>
      <c r="J734" s="2">
        <v>2.208E-4</v>
      </c>
    </row>
    <row r="735" spans="2:10" x14ac:dyDescent="0.25">
      <c r="B735">
        <v>1825</v>
      </c>
      <c r="C735" s="140">
        <v>13658900000</v>
      </c>
      <c r="D735" s="140">
        <v>-13658900000</v>
      </c>
      <c r="E735" s="140">
        <v>7884040000</v>
      </c>
      <c r="F735" s="2">
        <v>-5774470000</v>
      </c>
      <c r="G735" s="143">
        <f t="shared" si="11"/>
        <v>-5774490000</v>
      </c>
      <c r="H735" s="140">
        <v>2109550000</v>
      </c>
      <c r="I735" s="2">
        <v>1.2740000000000001E-4</v>
      </c>
      <c r="J735" s="2">
        <v>2.143E-4</v>
      </c>
    </row>
    <row r="736" spans="2:10" x14ac:dyDescent="0.25">
      <c r="B736">
        <v>1827.5</v>
      </c>
      <c r="C736" s="140">
        <v>13667500000</v>
      </c>
      <c r="D736" s="140">
        <v>-13667500000</v>
      </c>
      <c r="E736" s="140">
        <v>7884040000</v>
      </c>
      <c r="F736" s="2">
        <v>-5783130000</v>
      </c>
      <c r="G736" s="143">
        <f t="shared" si="11"/>
        <v>-5783140000</v>
      </c>
      <c r="H736" s="140">
        <v>2100900000</v>
      </c>
      <c r="I736" s="2">
        <v>1.199E-4</v>
      </c>
      <c r="J736" s="2">
        <v>2.208E-4</v>
      </c>
    </row>
    <row r="737" spans="2:10" x14ac:dyDescent="0.25">
      <c r="B737">
        <v>1830</v>
      </c>
      <c r="C737" s="140">
        <v>13676200000</v>
      </c>
      <c r="D737" s="140">
        <v>-13676100000</v>
      </c>
      <c r="E737" s="140">
        <v>7884040000</v>
      </c>
      <c r="F737" s="2">
        <v>-5791760000</v>
      </c>
      <c r="G737" s="143">
        <f t="shared" si="11"/>
        <v>-5791770000</v>
      </c>
      <c r="H737" s="140">
        <v>2092270000</v>
      </c>
      <c r="I737" s="2">
        <v>1.273E-4</v>
      </c>
      <c r="J737" s="2">
        <v>2.208E-4</v>
      </c>
    </row>
    <row r="738" spans="2:10" x14ac:dyDescent="0.25">
      <c r="B738">
        <v>1832.5</v>
      </c>
      <c r="C738" s="140">
        <v>13684800000</v>
      </c>
      <c r="D738" s="140">
        <v>-13684700000</v>
      </c>
      <c r="E738" s="140">
        <v>7884040000</v>
      </c>
      <c r="F738" s="2">
        <v>-5800350000</v>
      </c>
      <c r="G738" s="143">
        <f t="shared" si="11"/>
        <v>-5800370000</v>
      </c>
      <c r="H738" s="140">
        <v>2083670000</v>
      </c>
      <c r="I738" s="2">
        <v>1.197E-4</v>
      </c>
      <c r="J738" s="2">
        <v>2.143E-4</v>
      </c>
    </row>
    <row r="739" spans="2:10" x14ac:dyDescent="0.25">
      <c r="B739">
        <v>1835</v>
      </c>
      <c r="C739" s="140">
        <v>13693300000</v>
      </c>
      <c r="D739" s="140">
        <v>-13693300000</v>
      </c>
      <c r="E739" s="140">
        <v>7884040000</v>
      </c>
      <c r="F739" s="2">
        <v>-5808920000</v>
      </c>
      <c r="G739" s="143">
        <f t="shared" si="11"/>
        <v>-5808930000</v>
      </c>
      <c r="H739" s="140">
        <v>2075110000</v>
      </c>
      <c r="I739" s="2">
        <v>1.1959999999999999E-4</v>
      </c>
      <c r="J739" s="2">
        <v>2.143E-4</v>
      </c>
    </row>
    <row r="740" spans="2:10" x14ac:dyDescent="0.25">
      <c r="B740">
        <v>1837.5</v>
      </c>
      <c r="C740" s="140">
        <v>13701900000</v>
      </c>
      <c r="D740" s="140">
        <v>-13701800000</v>
      </c>
      <c r="E740" s="140">
        <v>7884040000</v>
      </c>
      <c r="F740" s="2">
        <v>-5817460000</v>
      </c>
      <c r="G740" s="143">
        <f t="shared" si="11"/>
        <v>-5817470000</v>
      </c>
      <c r="H740" s="140">
        <v>2066570000</v>
      </c>
      <c r="I740" s="2">
        <v>1.1959999999999999E-4</v>
      </c>
      <c r="J740" s="2">
        <v>2.208E-4</v>
      </c>
    </row>
    <row r="741" spans="2:10" x14ac:dyDescent="0.25">
      <c r="B741">
        <v>1840</v>
      </c>
      <c r="C741" s="140">
        <v>13710400000</v>
      </c>
      <c r="D741" s="140">
        <v>-13710300000</v>
      </c>
      <c r="E741" s="140">
        <v>7884040000</v>
      </c>
      <c r="F741" s="2">
        <v>-5825960000</v>
      </c>
      <c r="G741" s="143">
        <f t="shared" si="11"/>
        <v>-5825980000</v>
      </c>
      <c r="H741" s="140">
        <v>2058060000</v>
      </c>
      <c r="I741" s="2">
        <v>1.195E-4</v>
      </c>
      <c r="J741" s="2">
        <v>2.208E-4</v>
      </c>
    </row>
    <row r="742" spans="2:10" x14ac:dyDescent="0.25">
      <c r="B742">
        <v>1842.5</v>
      </c>
      <c r="C742" s="140">
        <v>13718800000</v>
      </c>
      <c r="D742" s="140">
        <v>-13718800000</v>
      </c>
      <c r="E742" s="140">
        <v>7884040000</v>
      </c>
      <c r="F742" s="2">
        <v>-5834440000</v>
      </c>
      <c r="G742" s="143">
        <f t="shared" si="11"/>
        <v>-5834450000</v>
      </c>
      <c r="H742" s="140">
        <v>2049590000</v>
      </c>
      <c r="I742" s="2">
        <v>1.194E-4</v>
      </c>
      <c r="J742" s="2">
        <v>2.143E-4</v>
      </c>
    </row>
    <row r="743" spans="2:10" x14ac:dyDescent="0.25">
      <c r="B743">
        <v>1845</v>
      </c>
      <c r="C743" s="140">
        <v>13727300000</v>
      </c>
      <c r="D743" s="140">
        <v>-13727300000</v>
      </c>
      <c r="E743" s="140">
        <v>7884040000</v>
      </c>
      <c r="F743" s="2">
        <v>-5842880000</v>
      </c>
      <c r="G743" s="143">
        <f t="shared" si="11"/>
        <v>-5842900000</v>
      </c>
      <c r="H743" s="140">
        <v>2041140000</v>
      </c>
      <c r="I743" s="2">
        <v>1.194E-4</v>
      </c>
      <c r="J743" s="2">
        <v>2.143E-4</v>
      </c>
    </row>
    <row r="744" spans="2:10" x14ac:dyDescent="0.25">
      <c r="B744">
        <v>1847.5</v>
      </c>
      <c r="C744" s="140">
        <v>13735700000</v>
      </c>
      <c r="D744" s="140">
        <v>-13735700000</v>
      </c>
      <c r="E744" s="140">
        <v>7884040000</v>
      </c>
      <c r="F744" s="2">
        <v>-5851300000</v>
      </c>
      <c r="G744" s="143">
        <f t="shared" si="11"/>
        <v>-5851310000</v>
      </c>
      <c r="H744" s="140">
        <v>2032730000</v>
      </c>
      <c r="I744" s="2">
        <v>1.193E-4</v>
      </c>
      <c r="J744" s="2">
        <v>2.0780000000000001E-4</v>
      </c>
    </row>
    <row r="745" spans="2:10" x14ac:dyDescent="0.25">
      <c r="B745">
        <v>1850</v>
      </c>
      <c r="C745" s="140">
        <v>13744100000</v>
      </c>
      <c r="D745" s="140">
        <v>-13744100000</v>
      </c>
      <c r="E745" s="140">
        <v>7884040000</v>
      </c>
      <c r="F745" s="2">
        <v>-5859690000</v>
      </c>
      <c r="G745" s="143">
        <f t="shared" si="11"/>
        <v>-5859700000</v>
      </c>
      <c r="H745" s="140">
        <v>2024340000</v>
      </c>
      <c r="I745" s="2">
        <v>1.192E-4</v>
      </c>
      <c r="J745" s="2">
        <v>2.208E-4</v>
      </c>
    </row>
    <row r="746" spans="2:10" x14ac:dyDescent="0.25">
      <c r="B746">
        <v>1852.5</v>
      </c>
      <c r="C746" s="140">
        <v>13752400000</v>
      </c>
      <c r="D746" s="140">
        <v>-13752400000</v>
      </c>
      <c r="E746" s="140">
        <v>7884040000</v>
      </c>
      <c r="F746" s="2">
        <v>-5868040000</v>
      </c>
      <c r="G746" s="143">
        <f t="shared" si="11"/>
        <v>-5868060000</v>
      </c>
      <c r="H746" s="140">
        <v>2015980000</v>
      </c>
      <c r="I746" s="2">
        <v>1.1909999999999999E-4</v>
      </c>
      <c r="J746" s="2">
        <v>2.208E-4</v>
      </c>
    </row>
    <row r="747" spans="2:10" x14ac:dyDescent="0.25">
      <c r="B747">
        <v>1855</v>
      </c>
      <c r="C747" s="140">
        <v>13760800000</v>
      </c>
      <c r="D747" s="140">
        <v>-13760800000</v>
      </c>
      <c r="E747" s="140">
        <v>7884040000</v>
      </c>
      <c r="F747" s="2">
        <v>-5876370000</v>
      </c>
      <c r="G747" s="143">
        <f t="shared" si="11"/>
        <v>-5876380000</v>
      </c>
      <c r="H747" s="140">
        <v>2007660000</v>
      </c>
      <c r="I747" s="2">
        <v>1.1909999999999999E-4</v>
      </c>
      <c r="J747" s="2">
        <v>2.208E-4</v>
      </c>
    </row>
    <row r="748" spans="2:10" x14ac:dyDescent="0.25">
      <c r="B748">
        <v>1857.5</v>
      </c>
      <c r="C748" s="140">
        <v>13769100000</v>
      </c>
      <c r="D748" s="140">
        <v>-13769100000</v>
      </c>
      <c r="E748" s="140">
        <v>7884040000</v>
      </c>
      <c r="F748" s="2">
        <v>-5884670000</v>
      </c>
      <c r="G748" s="143">
        <f t="shared" si="11"/>
        <v>-5884680000</v>
      </c>
      <c r="H748" s="140">
        <v>1999360000</v>
      </c>
      <c r="I748" s="2">
        <v>1.116E-4</v>
      </c>
      <c r="J748" s="2">
        <v>2.0780000000000001E-4</v>
      </c>
    </row>
    <row r="749" spans="2:10" x14ac:dyDescent="0.25">
      <c r="B749">
        <v>1860</v>
      </c>
      <c r="C749" s="140">
        <v>13777300000</v>
      </c>
      <c r="D749" s="140">
        <v>-13777300000</v>
      </c>
      <c r="E749" s="140">
        <v>7884040000</v>
      </c>
      <c r="F749" s="2">
        <v>-5892930000</v>
      </c>
      <c r="G749" s="143">
        <f t="shared" si="11"/>
        <v>-5892950000</v>
      </c>
      <c r="H749" s="140">
        <v>1991090000</v>
      </c>
      <c r="I749" s="2">
        <v>1.115E-4</v>
      </c>
      <c r="J749" s="2">
        <v>2.0780000000000001E-4</v>
      </c>
    </row>
    <row r="750" spans="2:10" x14ac:dyDescent="0.25">
      <c r="B750">
        <v>1862.5</v>
      </c>
      <c r="C750" s="140">
        <v>13785600000</v>
      </c>
      <c r="D750" s="140">
        <v>-13785600000</v>
      </c>
      <c r="E750" s="140">
        <v>7884040000</v>
      </c>
      <c r="F750" s="2">
        <v>-5901170000</v>
      </c>
      <c r="G750" s="143">
        <f t="shared" si="11"/>
        <v>-5901190000</v>
      </c>
      <c r="H750" s="140">
        <v>1982850000</v>
      </c>
      <c r="I750" s="2">
        <v>1.114E-4</v>
      </c>
      <c r="J750" s="2">
        <v>2.0780000000000001E-4</v>
      </c>
    </row>
    <row r="751" spans="2:10" x14ac:dyDescent="0.25">
      <c r="B751">
        <v>1865</v>
      </c>
      <c r="C751" s="140">
        <v>13793800000</v>
      </c>
      <c r="D751" s="140">
        <v>-13793800000</v>
      </c>
      <c r="E751" s="140">
        <v>7884040000</v>
      </c>
      <c r="F751" s="2">
        <v>-5909380000</v>
      </c>
      <c r="G751" s="143">
        <f t="shared" si="11"/>
        <v>-5909400000</v>
      </c>
      <c r="H751" s="140">
        <v>1974640000</v>
      </c>
      <c r="I751" s="2">
        <v>1.114E-4</v>
      </c>
      <c r="J751" s="2">
        <v>2.143E-4</v>
      </c>
    </row>
    <row r="752" spans="2:10" x14ac:dyDescent="0.25">
      <c r="B752">
        <v>1867.5</v>
      </c>
      <c r="C752" s="140">
        <v>13802000000</v>
      </c>
      <c r="D752" s="140">
        <v>-13801900000</v>
      </c>
      <c r="E752" s="140">
        <v>7884040000</v>
      </c>
      <c r="F752" s="2">
        <v>-5917560000</v>
      </c>
      <c r="G752" s="143">
        <f t="shared" si="11"/>
        <v>-5917580000</v>
      </c>
      <c r="H752" s="140">
        <v>1966460000</v>
      </c>
      <c r="I752" s="2">
        <v>1.1129999999999999E-4</v>
      </c>
      <c r="J752" s="2">
        <v>2.0780000000000001E-4</v>
      </c>
    </row>
    <row r="753" spans="2:10" x14ac:dyDescent="0.25">
      <c r="B753">
        <v>1870</v>
      </c>
      <c r="C753" s="140">
        <v>13810100000</v>
      </c>
      <c r="D753" s="140">
        <v>-13810100000</v>
      </c>
      <c r="E753" s="140">
        <v>7884040000</v>
      </c>
      <c r="F753" s="2">
        <v>-5925710000</v>
      </c>
      <c r="G753" s="143">
        <f t="shared" si="11"/>
        <v>-5925730000</v>
      </c>
      <c r="H753" s="140">
        <v>1958310000</v>
      </c>
      <c r="I753" s="2">
        <v>1.1120000000000001E-4</v>
      </c>
      <c r="J753" s="2">
        <v>2.0780000000000001E-4</v>
      </c>
    </row>
    <row r="754" spans="2:10" x14ac:dyDescent="0.25">
      <c r="B754">
        <v>1872.5</v>
      </c>
      <c r="C754" s="140">
        <v>13818200000</v>
      </c>
      <c r="D754" s="140">
        <v>-13818200000</v>
      </c>
      <c r="E754" s="140">
        <v>7884040000</v>
      </c>
      <c r="F754" s="2">
        <v>-5933830000</v>
      </c>
      <c r="G754" s="143">
        <f t="shared" si="11"/>
        <v>-5933850000</v>
      </c>
      <c r="H754" s="140">
        <v>1950190000</v>
      </c>
      <c r="I754" s="2">
        <v>1.037E-4</v>
      </c>
      <c r="J754" s="2">
        <v>2.0780000000000001E-4</v>
      </c>
    </row>
    <row r="755" spans="2:10" x14ac:dyDescent="0.25">
      <c r="B755">
        <v>1875</v>
      </c>
      <c r="C755" s="140">
        <v>13826300000</v>
      </c>
      <c r="D755" s="140">
        <v>-13826300000</v>
      </c>
      <c r="E755" s="140">
        <v>7884040000</v>
      </c>
      <c r="F755" s="2">
        <v>-5941930000</v>
      </c>
      <c r="G755" s="143">
        <f t="shared" si="11"/>
        <v>-5941940000</v>
      </c>
      <c r="H755" s="140">
        <v>1942100000</v>
      </c>
      <c r="I755" s="2">
        <v>1.111E-4</v>
      </c>
      <c r="J755" s="2">
        <v>2.0780000000000001E-4</v>
      </c>
    </row>
    <row r="756" spans="2:10" x14ac:dyDescent="0.25">
      <c r="B756">
        <v>1877.5</v>
      </c>
      <c r="C756" s="140">
        <v>13834400000</v>
      </c>
      <c r="D756" s="140">
        <v>-13834400000</v>
      </c>
      <c r="E756" s="140">
        <v>7884040000</v>
      </c>
      <c r="F756" s="2">
        <v>-5949990000</v>
      </c>
      <c r="G756" s="143">
        <f t="shared" si="11"/>
        <v>-5950000000</v>
      </c>
      <c r="H756" s="140">
        <v>1934040000</v>
      </c>
      <c r="I756" s="2">
        <v>1.036E-4</v>
      </c>
      <c r="J756" s="2">
        <v>2.0129999999999999E-4</v>
      </c>
    </row>
    <row r="757" spans="2:10" x14ac:dyDescent="0.25">
      <c r="B757">
        <v>1880</v>
      </c>
      <c r="C757" s="140">
        <v>13842400000</v>
      </c>
      <c r="D757" s="140">
        <v>-13842400000</v>
      </c>
      <c r="E757" s="140">
        <v>7884040000</v>
      </c>
      <c r="F757" s="2">
        <v>-5958020000</v>
      </c>
      <c r="G757" s="143">
        <f t="shared" si="11"/>
        <v>-5958040000</v>
      </c>
      <c r="H757" s="140">
        <v>1926000000</v>
      </c>
      <c r="I757" s="2">
        <v>1.11E-4</v>
      </c>
      <c r="J757" s="2">
        <v>2.0780000000000001E-4</v>
      </c>
    </row>
    <row r="758" spans="2:10" x14ac:dyDescent="0.25">
      <c r="B758">
        <v>1882.5</v>
      </c>
      <c r="C758" s="140">
        <v>13850400000</v>
      </c>
      <c r="D758" s="140">
        <v>-13850400000</v>
      </c>
      <c r="E758" s="140">
        <v>7884040000</v>
      </c>
      <c r="F758" s="2">
        <v>-5966030000</v>
      </c>
      <c r="G758" s="143">
        <f t="shared" si="11"/>
        <v>-5966040000</v>
      </c>
      <c r="H758" s="140">
        <v>1918000000</v>
      </c>
      <c r="I758" s="2">
        <v>1.109E-4</v>
      </c>
      <c r="J758" s="2">
        <v>2.0780000000000001E-4</v>
      </c>
    </row>
    <row r="759" spans="2:10" x14ac:dyDescent="0.25">
      <c r="B759">
        <v>1885</v>
      </c>
      <c r="C759" s="140">
        <v>13858400000</v>
      </c>
      <c r="D759" s="140">
        <v>-13858400000</v>
      </c>
      <c r="E759" s="140">
        <v>7884040000</v>
      </c>
      <c r="F759" s="2">
        <v>-5974010000</v>
      </c>
      <c r="G759" s="143">
        <f t="shared" si="11"/>
        <v>-5974020000</v>
      </c>
      <c r="H759" s="140">
        <v>1910020000</v>
      </c>
      <c r="I759" s="2">
        <v>1.0340000000000001E-4</v>
      </c>
      <c r="J759" s="2">
        <v>2.0780000000000001E-4</v>
      </c>
    </row>
    <row r="760" spans="2:10" x14ac:dyDescent="0.25">
      <c r="B760">
        <v>1887.5</v>
      </c>
      <c r="C760" s="140">
        <v>13866400000</v>
      </c>
      <c r="D760" s="140">
        <v>-13866300000</v>
      </c>
      <c r="E760" s="140">
        <v>7884040000</v>
      </c>
      <c r="F760" s="2">
        <v>-5981960000</v>
      </c>
      <c r="G760" s="143">
        <f t="shared" si="11"/>
        <v>-5981970000</v>
      </c>
      <c r="H760" s="140">
        <v>1902070000</v>
      </c>
      <c r="I760" s="2">
        <v>1.108E-4</v>
      </c>
      <c r="J760" s="2">
        <v>2.0780000000000001E-4</v>
      </c>
    </row>
    <row r="761" spans="2:10" x14ac:dyDescent="0.25">
      <c r="B761">
        <v>1890</v>
      </c>
      <c r="C761" s="140">
        <v>13874300000</v>
      </c>
      <c r="D761" s="140">
        <v>-13874300000</v>
      </c>
      <c r="E761" s="140">
        <v>7884040000</v>
      </c>
      <c r="F761" s="2">
        <v>-5989880000</v>
      </c>
      <c r="G761" s="143">
        <f t="shared" si="11"/>
        <v>-5989890000</v>
      </c>
      <c r="H761" s="140">
        <v>1894150000</v>
      </c>
      <c r="I761" s="2">
        <v>1.033E-4</v>
      </c>
      <c r="J761" s="2">
        <v>2.0129999999999999E-4</v>
      </c>
    </row>
    <row r="762" spans="2:10" x14ac:dyDescent="0.25">
      <c r="B762">
        <v>1892.5</v>
      </c>
      <c r="C762" s="140">
        <v>13882200000</v>
      </c>
      <c r="D762" s="140">
        <v>-13882200000</v>
      </c>
      <c r="E762" s="140">
        <v>7884040000</v>
      </c>
      <c r="F762" s="2">
        <v>-5997770000</v>
      </c>
      <c r="G762" s="143">
        <f t="shared" si="11"/>
        <v>-5997780000</v>
      </c>
      <c r="H762" s="140">
        <v>1886260000</v>
      </c>
      <c r="I762" s="2">
        <v>1.033E-4</v>
      </c>
      <c r="J762" s="2">
        <v>2.0129999999999999E-4</v>
      </c>
    </row>
    <row r="763" spans="2:10" x14ac:dyDescent="0.25">
      <c r="B763">
        <v>1895</v>
      </c>
      <c r="C763" s="140">
        <v>13890000000</v>
      </c>
      <c r="D763" s="140">
        <v>-13890000000</v>
      </c>
      <c r="E763" s="140">
        <v>7884040000</v>
      </c>
      <c r="F763" s="2">
        <v>-6005630000</v>
      </c>
      <c r="G763" s="143">
        <f t="shared" si="11"/>
        <v>-6005650000</v>
      </c>
      <c r="H763" s="140">
        <v>1878390000</v>
      </c>
      <c r="I763" s="2">
        <v>1.032E-4</v>
      </c>
      <c r="J763" s="2">
        <v>2.0780000000000001E-4</v>
      </c>
    </row>
    <row r="764" spans="2:10" x14ac:dyDescent="0.25">
      <c r="B764">
        <v>1897.5</v>
      </c>
      <c r="C764" s="140">
        <v>13897900000</v>
      </c>
      <c r="D764" s="140">
        <v>-13897900000</v>
      </c>
      <c r="E764" s="140">
        <v>7884040000</v>
      </c>
      <c r="F764" s="2">
        <v>-6013470000</v>
      </c>
      <c r="G764" s="143">
        <f t="shared" si="11"/>
        <v>-6013480000</v>
      </c>
      <c r="H764" s="140">
        <v>1870560000</v>
      </c>
      <c r="I764" s="2">
        <v>1.032E-4</v>
      </c>
      <c r="J764" s="2">
        <v>2.0129999999999999E-4</v>
      </c>
    </row>
    <row r="765" spans="2:10" x14ac:dyDescent="0.25">
      <c r="B765">
        <v>1900</v>
      </c>
      <c r="C765" s="140">
        <v>13905700000</v>
      </c>
      <c r="D765" s="140">
        <v>-13905700000</v>
      </c>
      <c r="E765" s="140">
        <v>7884040000</v>
      </c>
      <c r="F765" s="2">
        <v>-6021280000</v>
      </c>
      <c r="G765" s="143">
        <f t="shared" si="11"/>
        <v>-6021290000</v>
      </c>
      <c r="H765" s="140">
        <v>1862750000</v>
      </c>
      <c r="I765" s="2">
        <v>1.031E-4</v>
      </c>
      <c r="J765" s="2">
        <v>2.0780000000000001E-4</v>
      </c>
    </row>
    <row r="766" spans="2:10" x14ac:dyDescent="0.25">
      <c r="B766">
        <v>1902.5</v>
      </c>
      <c r="C766" s="140">
        <v>13913500000</v>
      </c>
      <c r="D766" s="140">
        <v>-13913400000</v>
      </c>
      <c r="E766" s="140">
        <v>7884040000</v>
      </c>
      <c r="F766" s="2">
        <v>-6029060000</v>
      </c>
      <c r="G766" s="143">
        <f t="shared" si="11"/>
        <v>-6029070000</v>
      </c>
      <c r="H766" s="140">
        <v>1854970000</v>
      </c>
      <c r="I766" s="2">
        <v>1.03E-4</v>
      </c>
      <c r="J766" s="2">
        <v>2.0129999999999999E-4</v>
      </c>
    </row>
    <row r="767" spans="2:10" x14ac:dyDescent="0.25">
      <c r="B767">
        <v>1905</v>
      </c>
      <c r="C767" s="140">
        <v>13921200000</v>
      </c>
      <c r="D767" s="140">
        <v>-13921200000</v>
      </c>
      <c r="E767" s="140">
        <v>7884040000</v>
      </c>
      <c r="F767" s="2">
        <v>-6036810000</v>
      </c>
      <c r="G767" s="143">
        <f t="shared" si="11"/>
        <v>-6036820000</v>
      </c>
      <c r="H767" s="140">
        <v>1847220000</v>
      </c>
      <c r="I767" s="2">
        <v>1.03E-4</v>
      </c>
      <c r="J767" s="2">
        <v>2.0129999999999999E-4</v>
      </c>
    </row>
    <row r="768" spans="2:10" x14ac:dyDescent="0.25">
      <c r="B768">
        <v>1907.5</v>
      </c>
      <c r="C768" s="140">
        <v>13928900000</v>
      </c>
      <c r="D768" s="140">
        <v>-13928900000</v>
      </c>
      <c r="E768" s="140">
        <v>7884040000</v>
      </c>
      <c r="F768" s="2">
        <v>-6044530000</v>
      </c>
      <c r="G768" s="143">
        <f t="shared" si="11"/>
        <v>-6044550000</v>
      </c>
      <c r="H768" s="140">
        <v>1839490000</v>
      </c>
      <c r="I768" s="2">
        <v>9.5569999999999995E-5</v>
      </c>
      <c r="J768" s="2">
        <v>1.9479999999999999E-4</v>
      </c>
    </row>
    <row r="769" spans="2:10" x14ac:dyDescent="0.25">
      <c r="B769">
        <v>1910</v>
      </c>
      <c r="C769" s="140">
        <v>13936600000</v>
      </c>
      <c r="D769" s="140">
        <v>-13936600000</v>
      </c>
      <c r="E769" s="140">
        <v>7884040000</v>
      </c>
      <c r="F769" s="2">
        <v>-6052230000</v>
      </c>
      <c r="G769" s="143">
        <f t="shared" si="11"/>
        <v>-6052240000</v>
      </c>
      <c r="H769" s="140">
        <v>1831800000</v>
      </c>
      <c r="I769" s="2">
        <v>9.5519999999999993E-5</v>
      </c>
      <c r="J769" s="2">
        <v>1.9479999999999999E-4</v>
      </c>
    </row>
    <row r="770" spans="2:10" x14ac:dyDescent="0.25">
      <c r="B770">
        <v>1912.5</v>
      </c>
      <c r="C770" s="140">
        <v>13944300000</v>
      </c>
      <c r="D770" s="140">
        <v>-13944300000</v>
      </c>
      <c r="E770" s="140">
        <v>7884040000</v>
      </c>
      <c r="F770" s="2">
        <v>-6059900000</v>
      </c>
      <c r="G770" s="143">
        <f t="shared" si="11"/>
        <v>-6059910000</v>
      </c>
      <c r="H770" s="140">
        <v>1824130000</v>
      </c>
      <c r="I770" s="2">
        <v>9.5470000000000006E-5</v>
      </c>
      <c r="J770" s="2">
        <v>1.9479999999999999E-4</v>
      </c>
    </row>
    <row r="771" spans="2:10" x14ac:dyDescent="0.25">
      <c r="B771">
        <v>1915</v>
      </c>
      <c r="C771" s="140">
        <v>13951900000</v>
      </c>
      <c r="D771" s="140">
        <v>-13951900000</v>
      </c>
      <c r="E771" s="140">
        <v>7884040000</v>
      </c>
      <c r="F771" s="2">
        <v>-6067540000</v>
      </c>
      <c r="G771" s="143">
        <f t="shared" si="11"/>
        <v>-6067550000</v>
      </c>
      <c r="H771" s="140">
        <v>1816490000</v>
      </c>
      <c r="I771" s="2">
        <v>9.5409999999999996E-5</v>
      </c>
      <c r="J771" s="2">
        <v>2.0129999999999999E-4</v>
      </c>
    </row>
    <row r="772" spans="2:10" x14ac:dyDescent="0.25">
      <c r="B772">
        <v>1917.5</v>
      </c>
      <c r="C772" s="140">
        <v>13959500000</v>
      </c>
      <c r="D772" s="140">
        <v>-13959500000</v>
      </c>
      <c r="E772" s="140">
        <v>7884040000</v>
      </c>
      <c r="F772" s="2">
        <v>-6075150000</v>
      </c>
      <c r="G772" s="143">
        <f t="shared" si="11"/>
        <v>-6075160000</v>
      </c>
      <c r="H772" s="140">
        <v>1808880000</v>
      </c>
      <c r="I772" s="2">
        <v>9.5359999999999995E-5</v>
      </c>
      <c r="J772" s="2">
        <v>2.0780000000000001E-4</v>
      </c>
    </row>
    <row r="773" spans="2:10" x14ac:dyDescent="0.25">
      <c r="B773">
        <v>1920</v>
      </c>
      <c r="C773" s="140">
        <v>13967100000</v>
      </c>
      <c r="D773" s="140">
        <v>-13967100000</v>
      </c>
      <c r="E773" s="140">
        <v>7884040000</v>
      </c>
      <c r="F773" s="2">
        <v>-6082740000</v>
      </c>
      <c r="G773" s="143">
        <f t="shared" si="11"/>
        <v>-6082750000</v>
      </c>
      <c r="H773" s="140">
        <v>1801290000</v>
      </c>
      <c r="I773" s="2">
        <v>9.5309999999999994E-5</v>
      </c>
      <c r="J773" s="2">
        <v>2.0129999999999999E-4</v>
      </c>
    </row>
    <row r="774" spans="2:10" x14ac:dyDescent="0.25">
      <c r="B774">
        <v>1922.5</v>
      </c>
      <c r="C774" s="140">
        <v>13974700000</v>
      </c>
      <c r="D774" s="140">
        <v>-13974700000</v>
      </c>
      <c r="E774" s="140">
        <v>7884040000</v>
      </c>
      <c r="F774" s="2">
        <v>-6090290000</v>
      </c>
      <c r="G774" s="143">
        <f t="shared" si="11"/>
        <v>-6090310000</v>
      </c>
      <c r="H774" s="140">
        <v>1793730000</v>
      </c>
      <c r="I774" s="2">
        <v>1.026E-4</v>
      </c>
      <c r="J774" s="2">
        <v>2.0780000000000001E-4</v>
      </c>
    </row>
    <row r="775" spans="2:10" x14ac:dyDescent="0.25">
      <c r="B775">
        <v>1925</v>
      </c>
      <c r="C775" s="140">
        <v>13982200000</v>
      </c>
      <c r="D775" s="140">
        <v>-13982200000</v>
      </c>
      <c r="E775" s="140">
        <v>7884040000</v>
      </c>
      <c r="F775" s="2">
        <v>-6097830000</v>
      </c>
      <c r="G775" s="143">
        <f t="shared" ref="G775:G838" si="12">H775-E775</f>
        <v>-6097840000</v>
      </c>
      <c r="H775" s="140">
        <v>1786200000</v>
      </c>
      <c r="I775" s="2">
        <v>9.5210000000000005E-5</v>
      </c>
      <c r="J775" s="2">
        <v>2.0780000000000001E-4</v>
      </c>
    </row>
    <row r="776" spans="2:10" x14ac:dyDescent="0.25">
      <c r="B776">
        <v>1927.5</v>
      </c>
      <c r="C776" s="140">
        <v>13989700000</v>
      </c>
      <c r="D776" s="140">
        <v>-13989700000</v>
      </c>
      <c r="E776" s="140">
        <v>7884040000</v>
      </c>
      <c r="F776" s="2">
        <v>-6105330000</v>
      </c>
      <c r="G776" s="143">
        <f t="shared" si="12"/>
        <v>-6105340000</v>
      </c>
      <c r="H776" s="140">
        <v>1778700000</v>
      </c>
      <c r="I776" s="2">
        <v>9.5160000000000004E-5</v>
      </c>
      <c r="J776" s="2">
        <v>2.0129999999999999E-4</v>
      </c>
    </row>
    <row r="777" spans="2:10" x14ac:dyDescent="0.25">
      <c r="B777">
        <v>1930</v>
      </c>
      <c r="C777" s="140">
        <v>13997200000</v>
      </c>
      <c r="D777" s="140">
        <v>-13997200000</v>
      </c>
      <c r="E777" s="140">
        <v>7884040000</v>
      </c>
      <c r="F777" s="2">
        <v>-6112810000</v>
      </c>
      <c r="G777" s="143">
        <f t="shared" si="12"/>
        <v>-6112820000</v>
      </c>
      <c r="H777" s="140">
        <v>1771220000</v>
      </c>
      <c r="I777" s="2">
        <v>1.024E-4</v>
      </c>
      <c r="J777" s="2">
        <v>2.0780000000000001E-4</v>
      </c>
    </row>
    <row r="778" spans="2:10" x14ac:dyDescent="0.25">
      <c r="B778">
        <v>1932.5</v>
      </c>
      <c r="C778" s="140">
        <v>14004700000</v>
      </c>
      <c r="D778" s="140">
        <v>-14004600000</v>
      </c>
      <c r="E778" s="140">
        <v>7884040000</v>
      </c>
      <c r="F778" s="2">
        <v>-6120260000</v>
      </c>
      <c r="G778" s="143">
        <f t="shared" si="12"/>
        <v>-6120270000</v>
      </c>
      <c r="H778" s="140">
        <v>1763770000</v>
      </c>
      <c r="I778" s="2">
        <v>9.5050000000000006E-5</v>
      </c>
      <c r="J778" s="2">
        <v>2.0129999999999999E-4</v>
      </c>
    </row>
    <row r="779" spans="2:10" x14ac:dyDescent="0.25">
      <c r="B779">
        <v>1935</v>
      </c>
      <c r="C779" s="140">
        <v>14012100000</v>
      </c>
      <c r="D779" s="140">
        <v>-14012100000</v>
      </c>
      <c r="E779" s="140">
        <v>7884040000</v>
      </c>
      <c r="F779" s="2">
        <v>-6127680000</v>
      </c>
      <c r="G779" s="143">
        <f t="shared" si="12"/>
        <v>-6127690000</v>
      </c>
      <c r="H779" s="140">
        <v>1756350000</v>
      </c>
      <c r="I779" s="2">
        <v>1.0230000000000001E-4</v>
      </c>
      <c r="J779" s="2">
        <v>2.0129999999999999E-4</v>
      </c>
    </row>
    <row r="780" spans="2:10" x14ac:dyDescent="0.25">
      <c r="B780">
        <v>1937.5</v>
      </c>
      <c r="C780" s="140">
        <v>14019500000</v>
      </c>
      <c r="D780" s="140">
        <v>-14019500000</v>
      </c>
      <c r="E780" s="140">
        <v>7884040000</v>
      </c>
      <c r="F780" s="2">
        <v>-6135070000</v>
      </c>
      <c r="G780" s="143">
        <f t="shared" si="12"/>
        <v>-6135090000</v>
      </c>
      <c r="H780" s="140">
        <v>1748950000</v>
      </c>
      <c r="I780" s="2">
        <v>1.0230000000000001E-4</v>
      </c>
      <c r="J780" s="2">
        <v>2.0129999999999999E-4</v>
      </c>
    </row>
    <row r="781" spans="2:10" x14ac:dyDescent="0.25">
      <c r="B781">
        <v>1940</v>
      </c>
      <c r="C781" s="140">
        <v>14026800000</v>
      </c>
      <c r="D781" s="140">
        <v>-14026800000</v>
      </c>
      <c r="E781" s="140">
        <v>7884040000</v>
      </c>
      <c r="F781" s="2">
        <v>-6142440000</v>
      </c>
      <c r="G781" s="143">
        <f t="shared" si="12"/>
        <v>-6142460000</v>
      </c>
      <c r="H781" s="140">
        <v>1741580000</v>
      </c>
      <c r="I781" s="2">
        <v>1.022E-4</v>
      </c>
      <c r="J781" s="2">
        <v>2.0129999999999999E-4</v>
      </c>
    </row>
    <row r="782" spans="2:10" x14ac:dyDescent="0.25">
      <c r="B782">
        <v>1942.5</v>
      </c>
      <c r="C782" s="140">
        <v>14034200000</v>
      </c>
      <c r="D782" s="140">
        <v>-14034200000</v>
      </c>
      <c r="E782" s="140">
        <v>7884040000</v>
      </c>
      <c r="F782" s="2">
        <v>-6149790000</v>
      </c>
      <c r="G782" s="143">
        <f t="shared" si="12"/>
        <v>-6149800000</v>
      </c>
      <c r="H782" s="140">
        <v>1734240000</v>
      </c>
      <c r="I782" s="2">
        <v>1.022E-4</v>
      </c>
      <c r="J782" s="2">
        <v>2.0780000000000001E-4</v>
      </c>
    </row>
    <row r="783" spans="2:10" x14ac:dyDescent="0.25">
      <c r="B783">
        <v>1945</v>
      </c>
      <c r="C783" s="140">
        <v>14041500000</v>
      </c>
      <c r="D783" s="140">
        <v>-14041500000</v>
      </c>
      <c r="E783" s="140">
        <v>7884040000</v>
      </c>
      <c r="F783" s="2">
        <v>-6157100000</v>
      </c>
      <c r="G783" s="143">
        <f t="shared" si="12"/>
        <v>-6157120000</v>
      </c>
      <c r="H783" s="140">
        <v>1726920000</v>
      </c>
      <c r="I783" s="2">
        <v>1.021E-4</v>
      </c>
      <c r="J783" s="2">
        <v>2.143E-4</v>
      </c>
    </row>
    <row r="784" spans="2:10" x14ac:dyDescent="0.25">
      <c r="B784">
        <v>1947.5</v>
      </c>
      <c r="C784" s="140">
        <v>14048800000</v>
      </c>
      <c r="D784" s="140">
        <v>-14048800000</v>
      </c>
      <c r="E784" s="140">
        <v>7884040000</v>
      </c>
      <c r="F784" s="2">
        <v>-6164390000</v>
      </c>
      <c r="G784" s="143">
        <f t="shared" si="12"/>
        <v>-6164400000</v>
      </c>
      <c r="H784" s="140">
        <v>1719640000</v>
      </c>
      <c r="I784" s="2">
        <v>1.02E-4</v>
      </c>
      <c r="J784" s="2">
        <v>2.0780000000000001E-4</v>
      </c>
    </row>
    <row r="785" spans="2:10" x14ac:dyDescent="0.25">
      <c r="B785">
        <v>1950</v>
      </c>
      <c r="C785" s="140">
        <v>14056100000</v>
      </c>
      <c r="D785" s="140">
        <v>-14056000000</v>
      </c>
      <c r="E785" s="140">
        <v>7884040000</v>
      </c>
      <c r="F785" s="2">
        <v>-6171650000</v>
      </c>
      <c r="G785" s="143">
        <f t="shared" si="12"/>
        <v>-6171670000</v>
      </c>
      <c r="H785" s="140">
        <v>1712370000</v>
      </c>
      <c r="I785" s="2">
        <v>9.4710000000000006E-5</v>
      </c>
      <c r="J785" s="2">
        <v>2.0129999999999999E-4</v>
      </c>
    </row>
    <row r="786" spans="2:10" x14ac:dyDescent="0.25">
      <c r="B786">
        <v>1952.5</v>
      </c>
      <c r="C786" s="140">
        <v>14063300000</v>
      </c>
      <c r="D786" s="140">
        <v>-14063300000</v>
      </c>
      <c r="E786" s="140">
        <v>7884040000</v>
      </c>
      <c r="F786" s="2">
        <v>-6178890000</v>
      </c>
      <c r="G786" s="143">
        <f t="shared" si="12"/>
        <v>-6178900000</v>
      </c>
      <c r="H786" s="140">
        <v>1705140000</v>
      </c>
      <c r="I786" s="2">
        <v>8.7379999999999993E-5</v>
      </c>
      <c r="J786" s="2">
        <v>2.0780000000000001E-4</v>
      </c>
    </row>
    <row r="787" spans="2:10" x14ac:dyDescent="0.25">
      <c r="B787">
        <v>1955</v>
      </c>
      <c r="C787" s="140">
        <v>14070500000</v>
      </c>
      <c r="D787" s="140">
        <v>-14070500000</v>
      </c>
      <c r="E787" s="140">
        <v>7884040000</v>
      </c>
      <c r="F787" s="2">
        <v>-6186100000</v>
      </c>
      <c r="G787" s="143">
        <f t="shared" si="12"/>
        <v>-6186110000</v>
      </c>
      <c r="H787" s="140">
        <v>1697930000</v>
      </c>
      <c r="I787" s="2">
        <v>9.4610000000000004E-5</v>
      </c>
      <c r="J787" s="2">
        <v>1.9479999999999999E-4</v>
      </c>
    </row>
    <row r="788" spans="2:10" x14ac:dyDescent="0.25">
      <c r="B788">
        <v>1957.5</v>
      </c>
      <c r="C788" s="140">
        <v>14077700000</v>
      </c>
      <c r="D788" s="140">
        <v>-14077700000</v>
      </c>
      <c r="E788" s="140">
        <v>7884040000</v>
      </c>
      <c r="F788" s="2">
        <v>-6193280000</v>
      </c>
      <c r="G788" s="143">
        <f t="shared" si="12"/>
        <v>-6193290000</v>
      </c>
      <c r="H788" s="140">
        <v>1690750000</v>
      </c>
      <c r="I788" s="2">
        <v>8.7289999999999999E-5</v>
      </c>
      <c r="J788" s="2">
        <v>1.9479999999999999E-4</v>
      </c>
    </row>
    <row r="789" spans="2:10" x14ac:dyDescent="0.25">
      <c r="B789">
        <v>1960</v>
      </c>
      <c r="C789" s="140">
        <v>14084800000</v>
      </c>
      <c r="D789" s="140">
        <v>-14084800000</v>
      </c>
      <c r="E789" s="140">
        <v>7884040000</v>
      </c>
      <c r="F789" s="2">
        <v>-6200440000</v>
      </c>
      <c r="G789" s="143">
        <f t="shared" si="12"/>
        <v>-6200450000</v>
      </c>
      <c r="H789" s="140">
        <v>1683590000</v>
      </c>
      <c r="I789" s="2">
        <v>9.4510000000000001E-5</v>
      </c>
      <c r="J789" s="2">
        <v>2.0129999999999999E-4</v>
      </c>
    </row>
    <row r="790" spans="2:10" x14ac:dyDescent="0.25">
      <c r="B790">
        <v>1962.5</v>
      </c>
      <c r="C790" s="140">
        <v>14092000000</v>
      </c>
      <c r="D790" s="140">
        <v>-14092000000</v>
      </c>
      <c r="E790" s="140">
        <v>7884040000</v>
      </c>
      <c r="F790" s="2">
        <v>-6207570000</v>
      </c>
      <c r="G790" s="143">
        <f t="shared" si="12"/>
        <v>-6207580000</v>
      </c>
      <c r="H790" s="140">
        <v>1676460000</v>
      </c>
      <c r="I790" s="2">
        <v>9.4469999999999995E-5</v>
      </c>
      <c r="J790" s="2">
        <v>2.0129999999999999E-4</v>
      </c>
    </row>
    <row r="791" spans="2:10" x14ac:dyDescent="0.25">
      <c r="B791">
        <v>1965</v>
      </c>
      <c r="C791" s="140">
        <v>14099100000</v>
      </c>
      <c r="D791" s="140">
        <v>-14099100000</v>
      </c>
      <c r="E791" s="140">
        <v>7884040000</v>
      </c>
      <c r="F791" s="2">
        <v>-6214670000</v>
      </c>
      <c r="G791" s="143">
        <f t="shared" si="12"/>
        <v>-6214690000</v>
      </c>
      <c r="H791" s="140">
        <v>1669350000</v>
      </c>
      <c r="I791" s="2">
        <v>8.7150000000000004E-5</v>
      </c>
      <c r="J791" s="2">
        <v>1.9479999999999999E-4</v>
      </c>
    </row>
    <row r="792" spans="2:10" x14ac:dyDescent="0.25">
      <c r="B792">
        <v>1967.5</v>
      </c>
      <c r="C792" s="140">
        <v>14106200000</v>
      </c>
      <c r="D792" s="140">
        <v>-14106100000</v>
      </c>
      <c r="E792" s="140">
        <v>7884040000</v>
      </c>
      <c r="F792" s="2">
        <v>-6221750000</v>
      </c>
      <c r="G792" s="143">
        <f t="shared" si="12"/>
        <v>-6221770000</v>
      </c>
      <c r="H792" s="140">
        <v>1662270000</v>
      </c>
      <c r="I792" s="2">
        <v>9.4370000000000006E-5</v>
      </c>
      <c r="J792" s="2">
        <v>1.9479999999999999E-4</v>
      </c>
    </row>
    <row r="793" spans="2:10" x14ac:dyDescent="0.25">
      <c r="B793">
        <v>1970</v>
      </c>
      <c r="C793" s="140">
        <v>14113200000</v>
      </c>
      <c r="D793" s="140">
        <v>-14113200000</v>
      </c>
      <c r="E793" s="140">
        <v>7884040000</v>
      </c>
      <c r="F793" s="2">
        <v>-6228810000</v>
      </c>
      <c r="G793" s="143">
        <f t="shared" si="12"/>
        <v>-6228820000</v>
      </c>
      <c r="H793" s="140">
        <v>1655220000</v>
      </c>
      <c r="I793" s="2">
        <v>9.4320000000000005E-5</v>
      </c>
      <c r="J793" s="2">
        <v>2.0129999999999999E-4</v>
      </c>
    </row>
    <row r="794" spans="2:10" x14ac:dyDescent="0.25">
      <c r="B794">
        <v>1972.5</v>
      </c>
      <c r="C794" s="140">
        <v>14120200000</v>
      </c>
      <c r="D794" s="140">
        <v>-14120200000</v>
      </c>
      <c r="E794" s="140">
        <v>7884040000</v>
      </c>
      <c r="F794" s="2">
        <v>-6235840000</v>
      </c>
      <c r="G794" s="143">
        <f t="shared" si="12"/>
        <v>-6235850000</v>
      </c>
      <c r="H794" s="140">
        <v>1648190000</v>
      </c>
      <c r="I794" s="2">
        <v>8.7020000000000004E-5</v>
      </c>
      <c r="J794" s="2">
        <v>1.9479999999999999E-4</v>
      </c>
    </row>
    <row r="795" spans="2:10" x14ac:dyDescent="0.25">
      <c r="B795">
        <v>1975</v>
      </c>
      <c r="C795" s="140">
        <v>14127200000</v>
      </c>
      <c r="D795" s="140">
        <v>-14127200000</v>
      </c>
      <c r="E795" s="140">
        <v>7884040000</v>
      </c>
      <c r="F795" s="2">
        <v>-6242840000</v>
      </c>
      <c r="G795" s="143">
        <f t="shared" si="12"/>
        <v>-6242850000</v>
      </c>
      <c r="H795" s="140">
        <v>1641190000</v>
      </c>
      <c r="I795" s="2">
        <v>8.6979999999999997E-5</v>
      </c>
      <c r="J795" s="2">
        <v>1.9479999999999999E-4</v>
      </c>
    </row>
    <row r="796" spans="2:10" x14ac:dyDescent="0.25">
      <c r="B796">
        <v>1977.5</v>
      </c>
      <c r="C796" s="140">
        <v>14134200000</v>
      </c>
      <c r="D796" s="140">
        <v>-14134200000</v>
      </c>
      <c r="E796" s="140">
        <v>7884040000</v>
      </c>
      <c r="F796" s="2">
        <v>-6249810000</v>
      </c>
      <c r="G796" s="143">
        <f t="shared" si="12"/>
        <v>-6249830000</v>
      </c>
      <c r="H796" s="140">
        <v>1634210000</v>
      </c>
      <c r="I796" s="2">
        <v>9.4179999999999996E-5</v>
      </c>
      <c r="J796" s="2">
        <v>1.883E-4</v>
      </c>
    </row>
    <row r="797" spans="2:10" x14ac:dyDescent="0.25">
      <c r="B797">
        <v>1980</v>
      </c>
      <c r="C797" s="140">
        <v>14141200000</v>
      </c>
      <c r="D797" s="140">
        <v>-14141200000</v>
      </c>
      <c r="E797" s="140">
        <v>7884040000</v>
      </c>
      <c r="F797" s="2">
        <v>-6256760000</v>
      </c>
      <c r="G797" s="143">
        <f t="shared" si="12"/>
        <v>-6256780000</v>
      </c>
      <c r="H797" s="140">
        <v>1627260000</v>
      </c>
      <c r="I797" s="2">
        <v>9.4140000000000003E-5</v>
      </c>
      <c r="J797" s="2">
        <v>1.883E-4</v>
      </c>
    </row>
    <row r="798" spans="2:10" x14ac:dyDescent="0.25">
      <c r="B798">
        <v>1982.5</v>
      </c>
      <c r="C798" s="140">
        <v>14148100000</v>
      </c>
      <c r="D798" s="140">
        <v>-14148100000</v>
      </c>
      <c r="E798" s="140">
        <v>7884040000</v>
      </c>
      <c r="F798" s="2">
        <v>-6263690000</v>
      </c>
      <c r="G798" s="143">
        <f t="shared" si="12"/>
        <v>-6263700000</v>
      </c>
      <c r="H798" s="140">
        <v>1620340000</v>
      </c>
      <c r="I798" s="2">
        <v>8.6849999999999997E-5</v>
      </c>
      <c r="J798" s="2">
        <v>1.818E-4</v>
      </c>
    </row>
    <row r="799" spans="2:10" x14ac:dyDescent="0.25">
      <c r="B799">
        <v>1985</v>
      </c>
      <c r="C799" s="140">
        <v>14155000000</v>
      </c>
      <c r="D799" s="140">
        <v>-14155000000</v>
      </c>
      <c r="E799" s="140">
        <v>7884040000</v>
      </c>
      <c r="F799" s="2">
        <v>-6270590000</v>
      </c>
      <c r="G799" s="143">
        <f t="shared" si="12"/>
        <v>-6270600000</v>
      </c>
      <c r="H799" s="140">
        <v>1613440000</v>
      </c>
      <c r="I799" s="2">
        <v>8.6810000000000004E-5</v>
      </c>
      <c r="J799" s="2">
        <v>1.883E-4</v>
      </c>
    </row>
    <row r="800" spans="2:10" x14ac:dyDescent="0.25">
      <c r="B800">
        <v>1987.5</v>
      </c>
      <c r="C800" s="140">
        <v>14161900000</v>
      </c>
      <c r="D800" s="140">
        <v>-14161900000</v>
      </c>
      <c r="E800" s="140">
        <v>7884040000</v>
      </c>
      <c r="F800" s="2">
        <v>-6277460000</v>
      </c>
      <c r="G800" s="143">
        <f t="shared" si="12"/>
        <v>-6277480000</v>
      </c>
      <c r="H800" s="140">
        <v>1606560000</v>
      </c>
      <c r="I800" s="2">
        <v>8.6769999999999998E-5</v>
      </c>
      <c r="J800" s="2">
        <v>1.9479999999999999E-4</v>
      </c>
    </row>
    <row r="801" spans="2:10" x14ac:dyDescent="0.25">
      <c r="B801">
        <v>1990</v>
      </c>
      <c r="C801" s="140">
        <v>14168700000</v>
      </c>
      <c r="D801" s="140">
        <v>-14168700000</v>
      </c>
      <c r="E801" s="140">
        <v>7884040000</v>
      </c>
      <c r="F801" s="2">
        <v>-6284310000</v>
      </c>
      <c r="G801" s="143">
        <f t="shared" si="12"/>
        <v>-6284330000</v>
      </c>
      <c r="H801" s="140">
        <v>1599710000</v>
      </c>
      <c r="I801" s="2">
        <v>9.3949999999999993E-5</v>
      </c>
      <c r="J801" s="2">
        <v>1.818E-4</v>
      </c>
    </row>
    <row r="802" spans="2:10" x14ac:dyDescent="0.25">
      <c r="B802">
        <v>1992.5</v>
      </c>
      <c r="C802" s="140">
        <v>14175500000</v>
      </c>
      <c r="D802" s="140">
        <v>-14175500000</v>
      </c>
      <c r="E802" s="140">
        <v>7884040000</v>
      </c>
      <c r="F802" s="2">
        <v>-6291140000</v>
      </c>
      <c r="G802" s="143">
        <f t="shared" si="12"/>
        <v>-6291150000</v>
      </c>
      <c r="H802" s="140">
        <v>1592890000</v>
      </c>
      <c r="I802" s="2">
        <v>1.011E-4</v>
      </c>
      <c r="J802" s="2">
        <v>1.9479999999999999E-4</v>
      </c>
    </row>
    <row r="803" spans="2:10" x14ac:dyDescent="0.25">
      <c r="B803">
        <v>1995</v>
      </c>
      <c r="C803" s="140">
        <v>14182300000</v>
      </c>
      <c r="D803" s="140">
        <v>-14182300000</v>
      </c>
      <c r="E803" s="140">
        <v>7884040000</v>
      </c>
      <c r="F803" s="2">
        <v>-6297940000</v>
      </c>
      <c r="G803" s="143">
        <f t="shared" si="12"/>
        <v>-6297950000</v>
      </c>
      <c r="H803" s="140">
        <v>1586090000</v>
      </c>
      <c r="I803" s="2">
        <v>9.3859999999999999E-5</v>
      </c>
      <c r="J803" s="2">
        <v>1.9479999999999999E-4</v>
      </c>
    </row>
    <row r="804" spans="2:10" x14ac:dyDescent="0.25">
      <c r="B804">
        <v>1997.5</v>
      </c>
      <c r="C804" s="140">
        <v>14189100000</v>
      </c>
      <c r="D804" s="140">
        <v>-14189100000</v>
      </c>
      <c r="E804" s="140">
        <v>7884040000</v>
      </c>
      <c r="F804" s="2">
        <v>-6304710000</v>
      </c>
      <c r="G804" s="143">
        <f t="shared" si="12"/>
        <v>-6304720000</v>
      </c>
      <c r="H804" s="140">
        <v>1579320000</v>
      </c>
      <c r="I804" s="2">
        <v>8.6600000000000004E-5</v>
      </c>
      <c r="J804" s="2">
        <v>1.9479999999999999E-4</v>
      </c>
    </row>
    <row r="805" spans="2:10" x14ac:dyDescent="0.25">
      <c r="B805">
        <v>2000</v>
      </c>
      <c r="C805" s="140">
        <v>14195900000</v>
      </c>
      <c r="D805" s="140">
        <v>-14195800000</v>
      </c>
      <c r="E805" s="140">
        <v>7884040000</v>
      </c>
      <c r="F805" s="2">
        <v>-6311460000</v>
      </c>
      <c r="G805" s="143">
        <f t="shared" si="12"/>
        <v>-6311470000</v>
      </c>
      <c r="H805" s="140">
        <v>1572570000</v>
      </c>
      <c r="I805" s="2">
        <v>1.01E-4</v>
      </c>
      <c r="J805" s="2">
        <v>1.883E-4</v>
      </c>
    </row>
    <row r="806" spans="2:10" x14ac:dyDescent="0.25">
      <c r="B806">
        <v>2002.5</v>
      </c>
      <c r="C806" s="140">
        <v>14202600000</v>
      </c>
      <c r="D806" s="140">
        <v>-14202600000</v>
      </c>
      <c r="E806" s="140">
        <v>7884040000</v>
      </c>
      <c r="F806" s="2">
        <v>-6318180000</v>
      </c>
      <c r="G806" s="143">
        <f t="shared" si="12"/>
        <v>-6318200000</v>
      </c>
      <c r="H806" s="140">
        <v>1565840000</v>
      </c>
      <c r="I806" s="2">
        <v>9.3729999999999999E-5</v>
      </c>
      <c r="J806" s="2">
        <v>1.9479999999999999E-4</v>
      </c>
    </row>
    <row r="807" spans="2:10" x14ac:dyDescent="0.25">
      <c r="B807">
        <v>2005</v>
      </c>
      <c r="C807" s="140">
        <v>14209300000</v>
      </c>
      <c r="D807" s="140">
        <v>-14209300000</v>
      </c>
      <c r="E807" s="140">
        <v>7884040000</v>
      </c>
      <c r="F807" s="2">
        <v>-6324880000</v>
      </c>
      <c r="G807" s="143">
        <f t="shared" si="12"/>
        <v>-6324900000</v>
      </c>
      <c r="H807" s="140">
        <v>1559140000</v>
      </c>
      <c r="I807" s="2">
        <v>8.6479999999999999E-5</v>
      </c>
      <c r="J807" s="2">
        <v>1.9479999999999999E-4</v>
      </c>
    </row>
    <row r="808" spans="2:10" x14ac:dyDescent="0.25">
      <c r="B808">
        <v>2007.5</v>
      </c>
      <c r="C808" s="140">
        <v>14216000000</v>
      </c>
      <c r="D808" s="140">
        <v>-14215900000</v>
      </c>
      <c r="E808" s="140">
        <v>7884040000</v>
      </c>
      <c r="F808" s="2">
        <v>-6331560000</v>
      </c>
      <c r="G808" s="143">
        <f t="shared" si="12"/>
        <v>-6331570000</v>
      </c>
      <c r="H808" s="140">
        <v>1552470000</v>
      </c>
      <c r="I808" s="2">
        <v>9.3640000000000005E-5</v>
      </c>
      <c r="J808" s="2">
        <v>1.9479999999999999E-4</v>
      </c>
    </row>
    <row r="809" spans="2:10" x14ac:dyDescent="0.25">
      <c r="B809">
        <v>2010</v>
      </c>
      <c r="C809" s="140">
        <v>14222600000</v>
      </c>
      <c r="D809" s="140">
        <v>-14222600000</v>
      </c>
      <c r="E809" s="140">
        <v>7884040000</v>
      </c>
      <c r="F809" s="2">
        <v>-6338210000</v>
      </c>
      <c r="G809" s="143">
        <f t="shared" si="12"/>
        <v>-6338220000</v>
      </c>
      <c r="H809" s="140">
        <v>1545820000</v>
      </c>
      <c r="I809" s="2">
        <v>1.008E-4</v>
      </c>
      <c r="J809" s="2">
        <v>1.883E-4</v>
      </c>
    </row>
    <row r="810" spans="2:10" x14ac:dyDescent="0.25">
      <c r="B810">
        <v>2012.5</v>
      </c>
      <c r="C810" s="140">
        <v>14229200000</v>
      </c>
      <c r="D810" s="140">
        <v>-14229200000</v>
      </c>
      <c r="E810" s="140">
        <v>7884040000</v>
      </c>
      <c r="F810" s="2">
        <v>-6344840000</v>
      </c>
      <c r="G810" s="143">
        <f t="shared" si="12"/>
        <v>-6344850000</v>
      </c>
      <c r="H810" s="140">
        <v>1539190000</v>
      </c>
      <c r="I810" s="2">
        <v>9.3549999999999997E-5</v>
      </c>
      <c r="J810" s="2">
        <v>1.883E-4</v>
      </c>
    </row>
    <row r="811" spans="2:10" x14ac:dyDescent="0.25">
      <c r="B811">
        <v>2015</v>
      </c>
      <c r="C811" s="140">
        <v>14235800000</v>
      </c>
      <c r="D811" s="140">
        <v>-14235800000</v>
      </c>
      <c r="E811" s="140">
        <v>7884040000</v>
      </c>
      <c r="F811" s="2">
        <v>-6351440000</v>
      </c>
      <c r="G811" s="143">
        <f t="shared" si="12"/>
        <v>-6351450000</v>
      </c>
      <c r="H811" s="140">
        <v>1532590000</v>
      </c>
      <c r="I811" s="2">
        <v>8.632E-5</v>
      </c>
      <c r="J811" s="2">
        <v>1.9479999999999999E-4</v>
      </c>
    </row>
    <row r="812" spans="2:10" x14ac:dyDescent="0.25">
      <c r="B812">
        <v>2017.5</v>
      </c>
      <c r="C812" s="140">
        <v>14242400000</v>
      </c>
      <c r="D812" s="140">
        <v>-14242400000</v>
      </c>
      <c r="E812" s="140">
        <v>7884040000</v>
      </c>
      <c r="F812" s="2">
        <v>-6358010000</v>
      </c>
      <c r="G812" s="143">
        <f t="shared" si="12"/>
        <v>-6358030000</v>
      </c>
      <c r="H812" s="140">
        <v>1526010000</v>
      </c>
      <c r="I812" s="2">
        <v>1.0069999999999999E-4</v>
      </c>
      <c r="J812" s="2">
        <v>1.883E-4</v>
      </c>
    </row>
    <row r="813" spans="2:10" x14ac:dyDescent="0.25">
      <c r="B813">
        <v>2020</v>
      </c>
      <c r="C813" s="140">
        <v>14249000000</v>
      </c>
      <c r="D813" s="140">
        <v>-14249000000</v>
      </c>
      <c r="E813" s="140">
        <v>7884040000</v>
      </c>
      <c r="F813" s="2">
        <v>-6364570000</v>
      </c>
      <c r="G813" s="143">
        <f t="shared" si="12"/>
        <v>-6364580000</v>
      </c>
      <c r="H813" s="140">
        <v>1519460000</v>
      </c>
      <c r="I813" s="2">
        <v>8.6240000000000001E-5</v>
      </c>
      <c r="J813" s="2">
        <v>1.818E-4</v>
      </c>
    </row>
    <row r="814" spans="2:10" x14ac:dyDescent="0.25">
      <c r="B814">
        <v>2022.5</v>
      </c>
      <c r="C814" s="140">
        <v>14255500000</v>
      </c>
      <c r="D814" s="140">
        <v>-14255500000</v>
      </c>
      <c r="E814" s="140">
        <v>7884040000</v>
      </c>
      <c r="F814" s="2">
        <v>-6371090000</v>
      </c>
      <c r="G814" s="143">
        <f t="shared" si="12"/>
        <v>-6371110000</v>
      </c>
      <c r="H814" s="140">
        <v>1512930000</v>
      </c>
      <c r="I814" s="2">
        <v>9.3380000000000004E-5</v>
      </c>
      <c r="J814" s="2">
        <v>1.883E-4</v>
      </c>
    </row>
    <row r="815" spans="2:10" x14ac:dyDescent="0.25">
      <c r="B815">
        <v>2025</v>
      </c>
      <c r="C815" s="140">
        <v>14262000000</v>
      </c>
      <c r="D815" s="140">
        <v>-14262000000</v>
      </c>
      <c r="E815" s="140">
        <v>7884040000</v>
      </c>
      <c r="F815" s="2">
        <v>-6377600000</v>
      </c>
      <c r="G815" s="143">
        <f t="shared" si="12"/>
        <v>-6377610000</v>
      </c>
      <c r="H815" s="140">
        <v>1506430000</v>
      </c>
      <c r="I815" s="2">
        <v>9.3339999999999997E-5</v>
      </c>
      <c r="J815" s="2">
        <v>1.883E-4</v>
      </c>
    </row>
    <row r="816" spans="2:10" x14ac:dyDescent="0.25">
      <c r="B816">
        <v>2027.5</v>
      </c>
      <c r="C816" s="140">
        <v>14268500000</v>
      </c>
      <c r="D816" s="140">
        <v>-14268500000</v>
      </c>
      <c r="E816" s="140">
        <v>7884040000</v>
      </c>
      <c r="F816" s="2">
        <v>-6384080000</v>
      </c>
      <c r="G816" s="143">
        <f t="shared" si="12"/>
        <v>-6384090000</v>
      </c>
      <c r="H816" s="140">
        <v>1499950000</v>
      </c>
      <c r="I816" s="2">
        <v>8.6119999999999995E-5</v>
      </c>
      <c r="J816" s="2">
        <v>1.818E-4</v>
      </c>
    </row>
    <row r="817" spans="2:10" x14ac:dyDescent="0.25">
      <c r="B817">
        <v>2030</v>
      </c>
      <c r="C817" s="140">
        <v>14274900000</v>
      </c>
      <c r="D817" s="140">
        <v>-14274900000</v>
      </c>
      <c r="E817" s="140">
        <v>7884040000</v>
      </c>
      <c r="F817" s="2">
        <v>-6390540000</v>
      </c>
      <c r="G817" s="143">
        <f t="shared" si="12"/>
        <v>-6390550000</v>
      </c>
      <c r="H817" s="140">
        <v>1493490000</v>
      </c>
      <c r="I817" s="2">
        <v>1.004E-4</v>
      </c>
      <c r="J817" s="2">
        <v>1.818E-4</v>
      </c>
    </row>
    <row r="818" spans="2:10" x14ac:dyDescent="0.25">
      <c r="B818">
        <v>2032.5</v>
      </c>
      <c r="C818" s="140">
        <v>14281400000</v>
      </c>
      <c r="D818" s="140">
        <v>-14281400000</v>
      </c>
      <c r="E818" s="140">
        <v>7884040000</v>
      </c>
      <c r="F818" s="2">
        <v>-6396970000</v>
      </c>
      <c r="G818" s="143">
        <f t="shared" si="12"/>
        <v>-6396980000</v>
      </c>
      <c r="H818" s="140">
        <v>1487060000</v>
      </c>
      <c r="I818" s="2">
        <v>9.3209999999999997E-5</v>
      </c>
      <c r="J818" s="2">
        <v>1.883E-4</v>
      </c>
    </row>
    <row r="819" spans="2:10" x14ac:dyDescent="0.25">
      <c r="B819">
        <v>2035</v>
      </c>
      <c r="C819" s="140">
        <v>14287800000</v>
      </c>
      <c r="D819" s="140">
        <v>-14287800000</v>
      </c>
      <c r="E819" s="140">
        <v>7884040000</v>
      </c>
      <c r="F819" s="2">
        <v>-6403380000</v>
      </c>
      <c r="G819" s="143">
        <f t="shared" si="12"/>
        <v>-6403390000</v>
      </c>
      <c r="H819" s="140">
        <v>1480650000</v>
      </c>
      <c r="I819" s="2">
        <v>1.003E-4</v>
      </c>
      <c r="J819" s="2">
        <v>1.818E-4</v>
      </c>
    </row>
    <row r="820" spans="2:10" x14ac:dyDescent="0.25">
      <c r="B820">
        <v>2037.5</v>
      </c>
      <c r="C820" s="140">
        <v>14294200000</v>
      </c>
      <c r="D820" s="140">
        <v>-14294100000</v>
      </c>
      <c r="E820" s="140">
        <v>7884040000</v>
      </c>
      <c r="F820" s="2">
        <v>-6409760000</v>
      </c>
      <c r="G820" s="143">
        <f t="shared" si="12"/>
        <v>-6409770000</v>
      </c>
      <c r="H820" s="140">
        <v>1474270000</v>
      </c>
      <c r="I820" s="2">
        <v>8.5970000000000005E-5</v>
      </c>
      <c r="J820" s="2">
        <v>1.818E-4</v>
      </c>
    </row>
    <row r="821" spans="2:10" x14ac:dyDescent="0.25">
      <c r="B821">
        <v>2040</v>
      </c>
      <c r="C821" s="140">
        <v>14300500000</v>
      </c>
      <c r="D821" s="140">
        <v>-14300500000</v>
      </c>
      <c r="E821" s="140">
        <v>7884040000</v>
      </c>
      <c r="F821" s="2">
        <v>-6416120000</v>
      </c>
      <c r="G821" s="143">
        <f t="shared" si="12"/>
        <v>-6416130000</v>
      </c>
      <c r="H821" s="140">
        <v>1467910000</v>
      </c>
      <c r="I821" s="2">
        <v>8.5929999999999999E-5</v>
      </c>
      <c r="J821" s="2">
        <v>1.818E-4</v>
      </c>
    </row>
    <row r="822" spans="2:10" x14ac:dyDescent="0.25">
      <c r="B822">
        <v>2042.5</v>
      </c>
      <c r="C822" s="140">
        <v>14306900000</v>
      </c>
      <c r="D822" s="140">
        <v>-14306800000</v>
      </c>
      <c r="E822" s="140">
        <v>7884040000</v>
      </c>
      <c r="F822" s="2">
        <v>-6422460000</v>
      </c>
      <c r="G822" s="143">
        <f t="shared" si="12"/>
        <v>-6422470000</v>
      </c>
      <c r="H822" s="140">
        <v>1461570000</v>
      </c>
      <c r="I822" s="2">
        <v>1.002E-4</v>
      </c>
      <c r="J822" s="2">
        <v>1.818E-4</v>
      </c>
    </row>
    <row r="823" spans="2:10" x14ac:dyDescent="0.25">
      <c r="B823">
        <v>2045</v>
      </c>
      <c r="C823" s="140">
        <v>14313200000</v>
      </c>
      <c r="D823" s="140">
        <v>-14313200000</v>
      </c>
      <c r="E823" s="140">
        <v>7884040000</v>
      </c>
      <c r="F823" s="2">
        <v>-6428770000</v>
      </c>
      <c r="G823" s="143">
        <f t="shared" si="12"/>
        <v>-6428790000</v>
      </c>
      <c r="H823" s="140">
        <v>1455250000</v>
      </c>
      <c r="I823" s="2">
        <v>1.002E-4</v>
      </c>
      <c r="J823" s="2">
        <v>1.818E-4</v>
      </c>
    </row>
    <row r="824" spans="2:10" x14ac:dyDescent="0.25">
      <c r="B824">
        <v>2047.5</v>
      </c>
      <c r="C824" s="140">
        <v>14319500000</v>
      </c>
      <c r="D824" s="140">
        <v>-14319500000</v>
      </c>
      <c r="E824" s="140">
        <v>7884040000</v>
      </c>
      <c r="F824" s="2">
        <v>-6435060000</v>
      </c>
      <c r="G824" s="143">
        <f t="shared" si="12"/>
        <v>-6435080000</v>
      </c>
      <c r="H824" s="140">
        <v>1448960000</v>
      </c>
      <c r="I824" s="2">
        <v>8.5809999999999993E-5</v>
      </c>
      <c r="J824" s="2">
        <v>1.818E-4</v>
      </c>
    </row>
    <row r="825" spans="2:10" x14ac:dyDescent="0.25">
      <c r="B825">
        <v>2050</v>
      </c>
      <c r="C825" s="140">
        <v>14325700000</v>
      </c>
      <c r="D825" s="140">
        <v>-14325700000</v>
      </c>
      <c r="E825" s="140">
        <v>7884040000</v>
      </c>
      <c r="F825" s="2">
        <v>-6441330000</v>
      </c>
      <c r="G825" s="143">
        <f t="shared" si="12"/>
        <v>-6441340000</v>
      </c>
      <c r="H825" s="140">
        <v>1442700000</v>
      </c>
      <c r="I825" s="2">
        <v>8.5779999999999995E-5</v>
      </c>
      <c r="J825" s="2">
        <v>1.818E-4</v>
      </c>
    </row>
    <row r="826" spans="2:10" x14ac:dyDescent="0.25">
      <c r="B826">
        <v>2052.5</v>
      </c>
      <c r="C826" s="140">
        <v>14332000000</v>
      </c>
      <c r="D826" s="140">
        <v>-14332000000</v>
      </c>
      <c r="E826" s="140">
        <v>7884040000</v>
      </c>
      <c r="F826" s="2">
        <v>-6447580000</v>
      </c>
      <c r="G826" s="143">
        <f t="shared" si="12"/>
        <v>-6447590000</v>
      </c>
      <c r="H826" s="140">
        <v>1436450000</v>
      </c>
      <c r="I826" s="2">
        <v>9.2880000000000005E-5</v>
      </c>
      <c r="J826" s="2">
        <v>1.818E-4</v>
      </c>
    </row>
    <row r="827" spans="2:10" x14ac:dyDescent="0.25">
      <c r="B827">
        <v>2055</v>
      </c>
      <c r="C827" s="140">
        <v>14338200000</v>
      </c>
      <c r="D827" s="140">
        <v>-14338200000</v>
      </c>
      <c r="E827" s="140">
        <v>7884040000</v>
      </c>
      <c r="F827" s="2">
        <v>-6453800000</v>
      </c>
      <c r="G827" s="143">
        <f t="shared" si="12"/>
        <v>-6453810000</v>
      </c>
      <c r="H827" s="140">
        <v>1430230000</v>
      </c>
      <c r="I827" s="2">
        <v>8.5699999999999996E-5</v>
      </c>
      <c r="J827" s="2">
        <v>1.883E-4</v>
      </c>
    </row>
    <row r="828" spans="2:10" x14ac:dyDescent="0.25">
      <c r="B828">
        <v>2057.5</v>
      </c>
      <c r="C828" s="140">
        <v>14344400000</v>
      </c>
      <c r="D828" s="140">
        <v>-14344400000</v>
      </c>
      <c r="E828" s="140">
        <v>7884040000</v>
      </c>
      <c r="F828" s="2">
        <v>-6459990000</v>
      </c>
      <c r="G828" s="143">
        <f t="shared" si="12"/>
        <v>-6460010000</v>
      </c>
      <c r="H828" s="140">
        <v>1424030000</v>
      </c>
      <c r="I828" s="2">
        <v>8.5660000000000003E-5</v>
      </c>
      <c r="J828" s="2">
        <v>1.883E-4</v>
      </c>
    </row>
    <row r="829" spans="2:10" x14ac:dyDescent="0.25">
      <c r="B829">
        <v>2060</v>
      </c>
      <c r="C829" s="140">
        <v>14350600000</v>
      </c>
      <c r="D829" s="140">
        <v>-14350600000</v>
      </c>
      <c r="E829" s="140">
        <v>7884040000</v>
      </c>
      <c r="F829" s="2">
        <v>-6466170000</v>
      </c>
      <c r="G829" s="143">
        <f t="shared" si="12"/>
        <v>-6466180000</v>
      </c>
      <c r="H829" s="140">
        <v>1417860000</v>
      </c>
      <c r="I829" s="2">
        <v>9.276E-5</v>
      </c>
      <c r="J829" s="2">
        <v>1.818E-4</v>
      </c>
    </row>
    <row r="830" spans="2:10" x14ac:dyDescent="0.25">
      <c r="B830">
        <v>2062.5</v>
      </c>
      <c r="C830" s="140">
        <v>14356700000</v>
      </c>
      <c r="D830" s="140">
        <v>-14356700000</v>
      </c>
      <c r="E830" s="140">
        <v>7884040000</v>
      </c>
      <c r="F830" s="2">
        <v>-6472320000</v>
      </c>
      <c r="G830" s="143">
        <f t="shared" si="12"/>
        <v>-6472330000</v>
      </c>
      <c r="H830" s="140">
        <v>1411710000</v>
      </c>
      <c r="I830" s="2">
        <v>9.2720000000000007E-5</v>
      </c>
      <c r="J830" s="2">
        <v>1.883E-4</v>
      </c>
    </row>
    <row r="831" spans="2:10" x14ac:dyDescent="0.25">
      <c r="B831">
        <v>2065</v>
      </c>
      <c r="C831" s="140">
        <v>14362800000</v>
      </c>
      <c r="D831" s="140">
        <v>-14362800000</v>
      </c>
      <c r="E831" s="140">
        <v>7884040000</v>
      </c>
      <c r="F831" s="2">
        <v>-6478450000</v>
      </c>
      <c r="G831" s="143">
        <f t="shared" si="12"/>
        <v>-6478460000</v>
      </c>
      <c r="H831" s="140">
        <v>1405580000</v>
      </c>
      <c r="I831" s="2">
        <v>9.9809999999999995E-5</v>
      </c>
      <c r="J831" s="2">
        <v>1.883E-4</v>
      </c>
    </row>
    <row r="832" spans="2:10" x14ac:dyDescent="0.25">
      <c r="B832">
        <v>2067.5</v>
      </c>
      <c r="C832" s="140">
        <v>14369000000</v>
      </c>
      <c r="D832" s="140">
        <v>-14368900000</v>
      </c>
      <c r="E832" s="140">
        <v>7884040000</v>
      </c>
      <c r="F832" s="2">
        <v>-6484550000</v>
      </c>
      <c r="G832" s="143">
        <f t="shared" si="12"/>
        <v>-6484560000</v>
      </c>
      <c r="H832" s="140">
        <v>1399480000</v>
      </c>
      <c r="I832" s="2">
        <v>9.2639999999999994E-5</v>
      </c>
      <c r="J832" s="2">
        <v>1.818E-4</v>
      </c>
    </row>
    <row r="833" spans="2:10" x14ac:dyDescent="0.25">
      <c r="B833">
        <v>2070</v>
      </c>
      <c r="C833" s="140">
        <v>14375000000</v>
      </c>
      <c r="D833" s="140">
        <v>-14375000000</v>
      </c>
      <c r="E833" s="140">
        <v>7884040000</v>
      </c>
      <c r="F833" s="2">
        <v>-6490630000</v>
      </c>
      <c r="G833" s="143">
        <f t="shared" si="12"/>
        <v>-6490650000</v>
      </c>
      <c r="H833" s="140">
        <v>1393390000</v>
      </c>
      <c r="I833" s="2">
        <v>9.2609999999999996E-5</v>
      </c>
      <c r="J833" s="2">
        <v>1.818E-4</v>
      </c>
    </row>
    <row r="834" spans="2:10" x14ac:dyDescent="0.25">
      <c r="B834">
        <v>2072.5</v>
      </c>
      <c r="C834" s="140">
        <v>14381100000</v>
      </c>
      <c r="D834" s="140">
        <v>-14381100000</v>
      </c>
      <c r="E834" s="140">
        <v>7884040000</v>
      </c>
      <c r="F834" s="2">
        <v>-6496690000</v>
      </c>
      <c r="G834" s="143">
        <f t="shared" si="12"/>
        <v>-6496710000</v>
      </c>
      <c r="H834" s="140">
        <v>1387330000</v>
      </c>
      <c r="I834" s="2">
        <v>9.2570000000000003E-5</v>
      </c>
      <c r="J834" s="2">
        <v>1.818E-4</v>
      </c>
    </row>
    <row r="835" spans="2:10" x14ac:dyDescent="0.25">
      <c r="B835">
        <v>2075</v>
      </c>
      <c r="C835" s="140">
        <v>14387100000</v>
      </c>
      <c r="D835" s="140">
        <v>-14387100000</v>
      </c>
      <c r="E835" s="140">
        <v>7884040000</v>
      </c>
      <c r="F835" s="2">
        <v>-6502730000</v>
      </c>
      <c r="G835" s="143">
        <f t="shared" si="12"/>
        <v>-6502740000</v>
      </c>
      <c r="H835" s="140">
        <v>1381300000</v>
      </c>
      <c r="I835" s="2">
        <v>9.9640000000000001E-5</v>
      </c>
      <c r="J835" s="2">
        <v>1.818E-4</v>
      </c>
    </row>
    <row r="836" spans="2:10" x14ac:dyDescent="0.25">
      <c r="B836">
        <v>2077.5</v>
      </c>
      <c r="C836" s="140">
        <v>14393100000</v>
      </c>
      <c r="D836" s="140">
        <v>-14393100000</v>
      </c>
      <c r="E836" s="140">
        <v>7884040000</v>
      </c>
      <c r="F836" s="2">
        <v>-6508750000</v>
      </c>
      <c r="G836" s="143">
        <f t="shared" si="12"/>
        <v>-6508760000</v>
      </c>
      <c r="H836" s="140">
        <v>1375280000</v>
      </c>
      <c r="I836" s="2">
        <v>9.2490000000000004E-5</v>
      </c>
      <c r="J836" s="2">
        <v>1.818E-4</v>
      </c>
    </row>
    <row r="837" spans="2:10" x14ac:dyDescent="0.25">
      <c r="B837">
        <v>2080</v>
      </c>
      <c r="C837" s="140">
        <v>14399100000</v>
      </c>
      <c r="D837" s="140">
        <v>-14399100000</v>
      </c>
      <c r="E837" s="140">
        <v>7884040000</v>
      </c>
      <c r="F837" s="2">
        <v>-6514740000</v>
      </c>
      <c r="G837" s="143">
        <f t="shared" si="12"/>
        <v>-6514750000</v>
      </c>
      <c r="H837" s="140">
        <v>1369290000</v>
      </c>
      <c r="I837" s="2">
        <v>8.5340000000000006E-5</v>
      </c>
      <c r="J837" s="2">
        <v>1.818E-4</v>
      </c>
    </row>
    <row r="838" spans="2:10" x14ac:dyDescent="0.25">
      <c r="B838">
        <v>2082.5</v>
      </c>
      <c r="C838" s="140">
        <v>14405100000</v>
      </c>
      <c r="D838" s="140">
        <v>-14405100000</v>
      </c>
      <c r="E838" s="140">
        <v>7884040000</v>
      </c>
      <c r="F838" s="2">
        <v>-6520710000</v>
      </c>
      <c r="G838" s="143">
        <f t="shared" si="12"/>
        <v>-6520720000</v>
      </c>
      <c r="H838" s="140">
        <v>1363320000</v>
      </c>
      <c r="I838" s="2">
        <v>9.2410000000000005E-5</v>
      </c>
      <c r="J838" s="2">
        <v>1.7530000000000001E-4</v>
      </c>
    </row>
    <row r="839" spans="2:10" x14ac:dyDescent="0.25">
      <c r="B839">
        <v>2085</v>
      </c>
      <c r="C839" s="140">
        <v>14411100000</v>
      </c>
      <c r="D839" s="140">
        <v>-14411000000</v>
      </c>
      <c r="E839" s="140">
        <v>7884040000</v>
      </c>
      <c r="F839" s="2">
        <v>-6526650000</v>
      </c>
      <c r="G839" s="143">
        <f t="shared" ref="G839:G902" si="13">H839-E839</f>
        <v>-6526670000</v>
      </c>
      <c r="H839" s="140">
        <v>1357370000</v>
      </c>
      <c r="I839" s="2">
        <v>9.9480000000000003E-5</v>
      </c>
      <c r="J839" s="2">
        <v>1.818E-4</v>
      </c>
    </row>
    <row r="840" spans="2:10" x14ac:dyDescent="0.25">
      <c r="B840">
        <v>2087.5</v>
      </c>
      <c r="C840" s="140">
        <v>14417000000</v>
      </c>
      <c r="D840" s="140">
        <v>-14417000000</v>
      </c>
      <c r="E840" s="140">
        <v>7884040000</v>
      </c>
      <c r="F840" s="2">
        <v>-6532580000</v>
      </c>
      <c r="G840" s="143">
        <f t="shared" si="13"/>
        <v>-6532590000</v>
      </c>
      <c r="H840" s="140">
        <v>1351450000</v>
      </c>
      <c r="I840" s="2">
        <v>9.9439999999999997E-5</v>
      </c>
      <c r="J840" s="2">
        <v>1.7530000000000001E-4</v>
      </c>
    </row>
    <row r="841" spans="2:10" x14ac:dyDescent="0.25">
      <c r="B841">
        <v>2090</v>
      </c>
      <c r="C841" s="140">
        <v>14422900000</v>
      </c>
      <c r="D841" s="140">
        <v>-14422900000</v>
      </c>
      <c r="E841" s="140">
        <v>7884040000</v>
      </c>
      <c r="F841" s="2">
        <v>-6538480000</v>
      </c>
      <c r="G841" s="143">
        <f t="shared" si="13"/>
        <v>-6538490000</v>
      </c>
      <c r="H841" s="140">
        <v>1345550000</v>
      </c>
      <c r="I841" s="2">
        <v>9.9400000000000004E-5</v>
      </c>
      <c r="J841" s="2">
        <v>1.818E-4</v>
      </c>
    </row>
    <row r="842" spans="2:10" x14ac:dyDescent="0.25">
      <c r="B842">
        <v>2092.5</v>
      </c>
      <c r="C842" s="140">
        <v>14428800000</v>
      </c>
      <c r="D842" s="140">
        <v>-14428700000</v>
      </c>
      <c r="E842" s="140">
        <v>7884040000</v>
      </c>
      <c r="F842" s="2">
        <v>-6544360000</v>
      </c>
      <c r="G842" s="143">
        <f t="shared" si="13"/>
        <v>-6544370000</v>
      </c>
      <c r="H842" s="140">
        <v>1339670000</v>
      </c>
      <c r="I842" s="2">
        <v>9.2260000000000001E-5</v>
      </c>
      <c r="J842" s="2">
        <v>1.818E-4</v>
      </c>
    </row>
    <row r="843" spans="2:10" x14ac:dyDescent="0.25">
      <c r="B843">
        <v>2095</v>
      </c>
      <c r="C843" s="140">
        <v>14434600000</v>
      </c>
      <c r="D843" s="140">
        <v>-14434600000</v>
      </c>
      <c r="E843" s="140">
        <v>7884040000</v>
      </c>
      <c r="F843" s="2">
        <v>-6550220000</v>
      </c>
      <c r="G843" s="143">
        <f t="shared" si="13"/>
        <v>-6550230000</v>
      </c>
      <c r="H843" s="140">
        <v>1333810000</v>
      </c>
      <c r="I843" s="2">
        <v>9.2219999999999995E-5</v>
      </c>
      <c r="J843" s="2">
        <v>1.818E-4</v>
      </c>
    </row>
    <row r="844" spans="2:10" x14ac:dyDescent="0.25">
      <c r="B844">
        <v>2097.5</v>
      </c>
      <c r="C844" s="140">
        <v>14440500000</v>
      </c>
      <c r="D844" s="140">
        <v>-14440400000</v>
      </c>
      <c r="E844" s="140">
        <v>7884040000</v>
      </c>
      <c r="F844" s="2">
        <v>-6556060000</v>
      </c>
      <c r="G844" s="143">
        <f t="shared" si="13"/>
        <v>-6556070000</v>
      </c>
      <c r="H844" s="140">
        <v>1327970000</v>
      </c>
      <c r="I844" s="2">
        <v>9.2189999999999997E-5</v>
      </c>
      <c r="J844" s="2">
        <v>1.883E-4</v>
      </c>
    </row>
    <row r="845" spans="2:10" x14ac:dyDescent="0.25">
      <c r="B845">
        <v>2100</v>
      </c>
      <c r="C845" s="140">
        <v>14446300000</v>
      </c>
      <c r="D845" s="140">
        <v>-14446300000</v>
      </c>
      <c r="E845" s="140">
        <v>7884040000</v>
      </c>
      <c r="F845" s="2">
        <v>-6561870000</v>
      </c>
      <c r="G845" s="143">
        <f t="shared" si="13"/>
        <v>-6561880000</v>
      </c>
      <c r="H845" s="140">
        <v>1322160000</v>
      </c>
      <c r="I845" s="2">
        <v>9.9240000000000005E-5</v>
      </c>
      <c r="J845" s="2">
        <v>1.883E-4</v>
      </c>
    </row>
    <row r="846" spans="2:10" x14ac:dyDescent="0.25">
      <c r="B846">
        <v>2102.5</v>
      </c>
      <c r="C846" s="140">
        <v>14452100000</v>
      </c>
      <c r="D846" s="140">
        <v>-14452000000</v>
      </c>
      <c r="E846" s="140">
        <v>7884040000</v>
      </c>
      <c r="F846" s="2">
        <v>-6567660000</v>
      </c>
      <c r="G846" s="143">
        <f t="shared" si="13"/>
        <v>-6567670000</v>
      </c>
      <c r="H846" s="140">
        <v>1316370000</v>
      </c>
      <c r="I846" s="2">
        <v>9.2109999999999997E-5</v>
      </c>
      <c r="J846" s="2">
        <v>1.818E-4</v>
      </c>
    </row>
    <row r="847" spans="2:10" x14ac:dyDescent="0.25">
      <c r="B847">
        <v>2105</v>
      </c>
      <c r="C847" s="140">
        <v>14457800000</v>
      </c>
      <c r="D847" s="140">
        <v>-14457800000</v>
      </c>
      <c r="E847" s="140">
        <v>7884040000</v>
      </c>
      <c r="F847" s="2">
        <v>-6573430000</v>
      </c>
      <c r="G847" s="143">
        <f t="shared" si="13"/>
        <v>-6573440000</v>
      </c>
      <c r="H847" s="140">
        <v>1310600000</v>
      </c>
      <c r="I847" s="2">
        <v>9.2070000000000004E-5</v>
      </c>
      <c r="J847" s="2">
        <v>1.818E-4</v>
      </c>
    </row>
    <row r="848" spans="2:10" x14ac:dyDescent="0.25">
      <c r="B848">
        <v>2107.5</v>
      </c>
      <c r="C848" s="140">
        <v>14463600000</v>
      </c>
      <c r="D848" s="140">
        <v>-14463600000</v>
      </c>
      <c r="E848" s="140">
        <v>7884040000</v>
      </c>
      <c r="F848" s="2">
        <v>-6579180000</v>
      </c>
      <c r="G848" s="143">
        <f t="shared" si="13"/>
        <v>-6579190000</v>
      </c>
      <c r="H848" s="140">
        <v>1304850000</v>
      </c>
      <c r="I848" s="2">
        <v>8.496E-5</v>
      </c>
      <c r="J848" s="2">
        <v>1.883E-4</v>
      </c>
    </row>
    <row r="849" spans="2:10" x14ac:dyDescent="0.25">
      <c r="B849">
        <v>2110</v>
      </c>
      <c r="C849" s="140">
        <v>14469300000</v>
      </c>
      <c r="D849" s="140">
        <v>-14469300000</v>
      </c>
      <c r="E849" s="140">
        <v>7884040000</v>
      </c>
      <c r="F849" s="2">
        <v>-6584910000</v>
      </c>
      <c r="G849" s="143">
        <f t="shared" si="13"/>
        <v>-6584920000</v>
      </c>
      <c r="H849" s="140">
        <v>1299120000</v>
      </c>
      <c r="I849" s="2">
        <v>9.2E-5</v>
      </c>
      <c r="J849" s="2">
        <v>1.818E-4</v>
      </c>
    </row>
    <row r="850" spans="2:10" x14ac:dyDescent="0.25">
      <c r="B850">
        <v>2112.5</v>
      </c>
      <c r="C850" s="140">
        <v>14475000000</v>
      </c>
      <c r="D850" s="140">
        <v>-14475000000</v>
      </c>
      <c r="E850" s="140">
        <v>7884040000</v>
      </c>
      <c r="F850" s="2">
        <v>-6590610000</v>
      </c>
      <c r="G850" s="143">
        <f t="shared" si="13"/>
        <v>-6590620000</v>
      </c>
      <c r="H850" s="140">
        <v>1293420000</v>
      </c>
      <c r="I850" s="2">
        <v>9.1970000000000002E-5</v>
      </c>
      <c r="J850" s="2">
        <v>1.818E-4</v>
      </c>
    </row>
    <row r="851" spans="2:10" x14ac:dyDescent="0.25">
      <c r="B851">
        <v>2115</v>
      </c>
      <c r="C851" s="140">
        <v>14480700000</v>
      </c>
      <c r="D851" s="140">
        <v>-14480700000</v>
      </c>
      <c r="E851" s="140">
        <v>7884040000</v>
      </c>
      <c r="F851" s="2">
        <v>-6596290000</v>
      </c>
      <c r="G851" s="143">
        <f t="shared" si="13"/>
        <v>-6596310000</v>
      </c>
      <c r="H851" s="140">
        <v>1287730000</v>
      </c>
      <c r="I851" s="2">
        <v>9.1929999999999996E-5</v>
      </c>
      <c r="J851" s="2">
        <v>1.818E-4</v>
      </c>
    </row>
    <row r="852" spans="2:10" x14ac:dyDescent="0.25">
      <c r="B852">
        <v>2117.5</v>
      </c>
      <c r="C852" s="140">
        <v>14486400000</v>
      </c>
      <c r="D852" s="140">
        <v>-14486300000</v>
      </c>
      <c r="E852" s="140">
        <v>7884040000</v>
      </c>
      <c r="F852" s="2">
        <v>-6601960000</v>
      </c>
      <c r="G852" s="143">
        <f t="shared" si="13"/>
        <v>-6601970000</v>
      </c>
      <c r="H852" s="140">
        <v>1282070000</v>
      </c>
      <c r="I852" s="2">
        <v>9.1890000000000003E-5</v>
      </c>
      <c r="J852" s="2">
        <v>1.883E-4</v>
      </c>
    </row>
    <row r="853" spans="2:10" x14ac:dyDescent="0.25">
      <c r="B853">
        <v>2120</v>
      </c>
      <c r="C853" s="140">
        <v>14492000000</v>
      </c>
      <c r="D853" s="140">
        <v>-14492000000</v>
      </c>
      <c r="E853" s="140">
        <v>7884040000</v>
      </c>
      <c r="F853" s="2">
        <v>-6607600000</v>
      </c>
      <c r="G853" s="143">
        <f t="shared" si="13"/>
        <v>-6607610000</v>
      </c>
      <c r="H853" s="140">
        <v>1276430000</v>
      </c>
      <c r="I853" s="2">
        <v>9.1860000000000005E-5</v>
      </c>
      <c r="J853" s="2">
        <v>1.883E-4</v>
      </c>
    </row>
    <row r="854" spans="2:10" x14ac:dyDescent="0.25">
      <c r="B854">
        <v>2122.5</v>
      </c>
      <c r="C854" s="140">
        <v>14497600000</v>
      </c>
      <c r="D854" s="140">
        <v>-14497600000</v>
      </c>
      <c r="E854" s="140">
        <v>7884040000</v>
      </c>
      <c r="F854" s="2">
        <v>-6613220000</v>
      </c>
      <c r="G854" s="143">
        <f t="shared" si="13"/>
        <v>-6613230000</v>
      </c>
      <c r="H854" s="140">
        <v>1270810000</v>
      </c>
      <c r="I854" s="2">
        <v>9.1819999999999998E-5</v>
      </c>
      <c r="J854" s="2">
        <v>1.883E-4</v>
      </c>
    </row>
    <row r="855" spans="2:10" x14ac:dyDescent="0.25">
      <c r="B855">
        <v>2125</v>
      </c>
      <c r="C855" s="140">
        <v>14503200000</v>
      </c>
      <c r="D855" s="140">
        <v>-14503200000</v>
      </c>
      <c r="E855" s="140">
        <v>7884040000</v>
      </c>
      <c r="F855" s="2">
        <v>-6618810000</v>
      </c>
      <c r="G855" s="143">
        <f t="shared" si="13"/>
        <v>-6618830000</v>
      </c>
      <c r="H855" s="140">
        <v>1265210000</v>
      </c>
      <c r="I855" s="2">
        <v>8.4729999999999997E-5</v>
      </c>
      <c r="J855" s="2">
        <v>1.818E-4</v>
      </c>
    </row>
    <row r="856" spans="2:10" x14ac:dyDescent="0.25">
      <c r="B856">
        <v>2127.5</v>
      </c>
      <c r="C856" s="140">
        <v>14508800000</v>
      </c>
      <c r="D856" s="140">
        <v>-14508800000</v>
      </c>
      <c r="E856" s="140">
        <v>7884040000</v>
      </c>
      <c r="F856" s="2">
        <v>-6624390000</v>
      </c>
      <c r="G856" s="143">
        <f t="shared" si="13"/>
        <v>-6624400000</v>
      </c>
      <c r="H856" s="140">
        <v>1259640000</v>
      </c>
      <c r="I856" s="2">
        <v>9.1749999999999994E-5</v>
      </c>
      <c r="J856" s="2">
        <v>1.818E-4</v>
      </c>
    </row>
    <row r="857" spans="2:10" x14ac:dyDescent="0.25">
      <c r="B857">
        <v>2130</v>
      </c>
      <c r="C857" s="140">
        <v>14514300000</v>
      </c>
      <c r="D857" s="140">
        <v>-14514300000</v>
      </c>
      <c r="E857" s="140">
        <v>7884040000</v>
      </c>
      <c r="F857" s="2">
        <v>-6629940000</v>
      </c>
      <c r="G857" s="143">
        <f t="shared" si="13"/>
        <v>-6629960000</v>
      </c>
      <c r="H857" s="140">
        <v>1254080000</v>
      </c>
      <c r="I857" s="2">
        <v>8.4660000000000006E-5</v>
      </c>
      <c r="J857" s="2">
        <v>1.818E-4</v>
      </c>
    </row>
    <row r="858" spans="2:10" x14ac:dyDescent="0.25">
      <c r="B858">
        <v>2132.5</v>
      </c>
      <c r="C858" s="140">
        <v>14519900000</v>
      </c>
      <c r="D858" s="140">
        <v>-14519900000</v>
      </c>
      <c r="E858" s="140">
        <v>7884040000</v>
      </c>
      <c r="F858" s="2">
        <v>-6635480000</v>
      </c>
      <c r="G858" s="143">
        <f t="shared" si="13"/>
        <v>-6635490000</v>
      </c>
      <c r="H858" s="140">
        <v>1248550000</v>
      </c>
      <c r="I858" s="2">
        <v>8.4629999999999994E-5</v>
      </c>
      <c r="J858" s="2">
        <v>1.818E-4</v>
      </c>
    </row>
    <row r="859" spans="2:10" x14ac:dyDescent="0.25">
      <c r="B859">
        <v>2135</v>
      </c>
      <c r="C859" s="140">
        <v>14525400000</v>
      </c>
      <c r="D859" s="140">
        <v>-14525400000</v>
      </c>
      <c r="E859" s="140">
        <v>7884040000</v>
      </c>
      <c r="F859" s="2">
        <v>-6640990000</v>
      </c>
      <c r="G859" s="143">
        <f t="shared" si="13"/>
        <v>-6641000000</v>
      </c>
      <c r="H859" s="140">
        <v>1243040000</v>
      </c>
      <c r="I859" s="2">
        <v>8.4599999999999996E-5</v>
      </c>
      <c r="J859" s="2">
        <v>1.818E-4</v>
      </c>
    </row>
    <row r="860" spans="2:10" x14ac:dyDescent="0.25">
      <c r="B860">
        <v>2137.5</v>
      </c>
      <c r="C860" s="140">
        <v>14530900000</v>
      </c>
      <c r="D860" s="140">
        <v>-14530900000</v>
      </c>
      <c r="E860" s="140">
        <v>7884040000</v>
      </c>
      <c r="F860" s="2">
        <v>-6646480000</v>
      </c>
      <c r="G860" s="143">
        <f t="shared" si="13"/>
        <v>-6646490000</v>
      </c>
      <c r="H860" s="140">
        <v>1237550000</v>
      </c>
      <c r="I860" s="2">
        <v>9.1609999999999999E-5</v>
      </c>
      <c r="J860" s="2">
        <v>1.7530000000000001E-4</v>
      </c>
    </row>
    <row r="861" spans="2:10" x14ac:dyDescent="0.25">
      <c r="B861">
        <v>2140</v>
      </c>
      <c r="C861" s="140">
        <v>14536400000</v>
      </c>
      <c r="D861" s="140">
        <v>-14536300000</v>
      </c>
      <c r="E861" s="140">
        <v>7884040000</v>
      </c>
      <c r="F861" s="2">
        <v>-6651950000</v>
      </c>
      <c r="G861" s="143">
        <f t="shared" si="13"/>
        <v>-6651960000</v>
      </c>
      <c r="H861" s="140">
        <v>1232080000</v>
      </c>
      <c r="I861" s="2">
        <v>9.1580000000000001E-5</v>
      </c>
      <c r="J861" s="2">
        <v>1.7530000000000001E-4</v>
      </c>
    </row>
    <row r="862" spans="2:10" x14ac:dyDescent="0.25">
      <c r="B862">
        <v>2142.5</v>
      </c>
      <c r="C862" s="140">
        <v>14541800000</v>
      </c>
      <c r="D862" s="140">
        <v>-14541800000</v>
      </c>
      <c r="E862" s="140">
        <v>7884040000</v>
      </c>
      <c r="F862" s="2">
        <v>-6657400000</v>
      </c>
      <c r="G862" s="143">
        <f t="shared" si="13"/>
        <v>-6657420000</v>
      </c>
      <c r="H862" s="140">
        <v>1226620000</v>
      </c>
      <c r="I862" s="2">
        <v>9.1539999999999994E-5</v>
      </c>
      <c r="J862" s="2">
        <v>1.818E-4</v>
      </c>
    </row>
    <row r="863" spans="2:10" x14ac:dyDescent="0.25">
      <c r="B863">
        <v>2145</v>
      </c>
      <c r="C863" s="140">
        <v>14547200000</v>
      </c>
      <c r="D863" s="140">
        <v>-14547200000</v>
      </c>
      <c r="E863" s="140">
        <v>7884040000</v>
      </c>
      <c r="F863" s="2">
        <v>-6662830000</v>
      </c>
      <c r="G863" s="143">
        <f t="shared" si="13"/>
        <v>-6662840000</v>
      </c>
      <c r="H863" s="140">
        <v>1221200000</v>
      </c>
      <c r="I863" s="2">
        <v>9.1509999999999996E-5</v>
      </c>
      <c r="J863" s="2">
        <v>1.818E-4</v>
      </c>
    </row>
    <row r="864" spans="2:10" x14ac:dyDescent="0.25">
      <c r="B864">
        <v>2147.5</v>
      </c>
      <c r="C864" s="140">
        <v>14552600000</v>
      </c>
      <c r="D864" s="140">
        <v>-14552600000</v>
      </c>
      <c r="E864" s="140">
        <v>7884040000</v>
      </c>
      <c r="F864" s="2">
        <v>-6668240000</v>
      </c>
      <c r="G864" s="143">
        <f t="shared" si="13"/>
        <v>-6668250000</v>
      </c>
      <c r="H864" s="140">
        <v>1215790000</v>
      </c>
      <c r="I864" s="2">
        <v>8.4439999999999998E-5</v>
      </c>
      <c r="J864" s="2">
        <v>1.7530000000000001E-4</v>
      </c>
    </row>
    <row r="865" spans="2:10" x14ac:dyDescent="0.25">
      <c r="B865">
        <v>2150</v>
      </c>
      <c r="C865" s="140">
        <v>14558000000</v>
      </c>
      <c r="D865" s="140">
        <v>-14558000000</v>
      </c>
      <c r="E865" s="140">
        <v>7884040000</v>
      </c>
      <c r="F865" s="2">
        <v>-6673630000</v>
      </c>
      <c r="G865" s="143">
        <f t="shared" si="13"/>
        <v>-6673640000</v>
      </c>
      <c r="H865" s="140">
        <v>1210400000</v>
      </c>
      <c r="I865" s="2">
        <v>9.1440000000000005E-5</v>
      </c>
      <c r="J865" s="2">
        <v>1.818E-4</v>
      </c>
    </row>
    <row r="866" spans="2:10" x14ac:dyDescent="0.25">
      <c r="B866">
        <v>2152.5</v>
      </c>
      <c r="C866" s="140">
        <v>14563400000</v>
      </c>
      <c r="D866" s="140">
        <v>-14563400000</v>
      </c>
      <c r="E866" s="140">
        <v>7884040000</v>
      </c>
      <c r="F866" s="2">
        <v>-6678990000</v>
      </c>
      <c r="G866" s="143">
        <f t="shared" si="13"/>
        <v>-6679010000</v>
      </c>
      <c r="H866" s="140">
        <v>1205030000</v>
      </c>
      <c r="I866" s="2">
        <v>8.4380000000000002E-5</v>
      </c>
      <c r="J866" s="2">
        <v>1.818E-4</v>
      </c>
    </row>
    <row r="867" spans="2:10" x14ac:dyDescent="0.25">
      <c r="B867">
        <v>2155</v>
      </c>
      <c r="C867" s="140">
        <v>14568700000</v>
      </c>
      <c r="D867" s="140">
        <v>-14568700000</v>
      </c>
      <c r="E867" s="140">
        <v>7884040000</v>
      </c>
      <c r="F867" s="2">
        <v>-6684340000</v>
      </c>
      <c r="G867" s="143">
        <f t="shared" si="13"/>
        <v>-6684350000</v>
      </c>
      <c r="H867" s="140">
        <v>1199690000</v>
      </c>
      <c r="I867" s="2">
        <v>9.1370000000000001E-5</v>
      </c>
      <c r="J867" s="2">
        <v>1.818E-4</v>
      </c>
    </row>
    <row r="868" spans="2:10" x14ac:dyDescent="0.25">
      <c r="B868">
        <v>2157.5</v>
      </c>
      <c r="C868" s="140">
        <v>14574100000</v>
      </c>
      <c r="D868" s="140">
        <v>-14574100000</v>
      </c>
      <c r="E868" s="140">
        <v>7884040000</v>
      </c>
      <c r="F868" s="2">
        <v>-6689670000</v>
      </c>
      <c r="G868" s="143">
        <f t="shared" si="13"/>
        <v>-6689680000</v>
      </c>
      <c r="H868" s="140">
        <v>1194360000</v>
      </c>
      <c r="I868" s="2">
        <v>8.4309999999999997E-5</v>
      </c>
      <c r="J868" s="2">
        <v>1.6880000000000001E-4</v>
      </c>
    </row>
    <row r="869" spans="2:10" x14ac:dyDescent="0.25">
      <c r="B869">
        <v>2160</v>
      </c>
      <c r="C869" s="140">
        <v>14579400000</v>
      </c>
      <c r="D869" s="140">
        <v>-14579400000</v>
      </c>
      <c r="E869" s="140">
        <v>7884040000</v>
      </c>
      <c r="F869" s="2">
        <v>-6694970000</v>
      </c>
      <c r="G869" s="143">
        <f t="shared" si="13"/>
        <v>-6694980000</v>
      </c>
      <c r="H869" s="140">
        <v>1189060000</v>
      </c>
      <c r="I869" s="2">
        <v>7.7260000000000002E-5</v>
      </c>
      <c r="J869" s="2">
        <v>1.6880000000000001E-4</v>
      </c>
    </row>
    <row r="870" spans="2:10" x14ac:dyDescent="0.25">
      <c r="B870">
        <v>2162.5</v>
      </c>
      <c r="C870" s="140">
        <v>14584700000</v>
      </c>
      <c r="D870" s="140">
        <v>-14584600000</v>
      </c>
      <c r="E870" s="140">
        <v>7884040000</v>
      </c>
      <c r="F870" s="2">
        <v>-6700260000</v>
      </c>
      <c r="G870" s="143">
        <f t="shared" si="13"/>
        <v>-6700270000</v>
      </c>
      <c r="H870" s="140">
        <v>1183770000</v>
      </c>
      <c r="I870" s="2">
        <v>7.7230000000000004E-5</v>
      </c>
      <c r="J870" s="2">
        <v>1.6880000000000001E-4</v>
      </c>
    </row>
    <row r="871" spans="2:10" x14ac:dyDescent="0.25">
      <c r="B871">
        <v>2165</v>
      </c>
      <c r="C871" s="140">
        <v>14589900000</v>
      </c>
      <c r="D871" s="140">
        <v>-14589900000</v>
      </c>
      <c r="E871" s="140">
        <v>7884040000</v>
      </c>
      <c r="F871" s="2">
        <v>-6705520000</v>
      </c>
      <c r="G871" s="143">
        <f t="shared" si="13"/>
        <v>-6705530000</v>
      </c>
      <c r="H871" s="140">
        <v>1178510000</v>
      </c>
      <c r="I871" s="2">
        <v>7.7200000000000006E-5</v>
      </c>
      <c r="J871" s="2">
        <v>1.6239999999999999E-4</v>
      </c>
    </row>
    <row r="872" spans="2:10" x14ac:dyDescent="0.25">
      <c r="B872">
        <v>2167.5</v>
      </c>
      <c r="C872" s="140">
        <v>14595200000</v>
      </c>
      <c r="D872" s="140">
        <v>-14595100000</v>
      </c>
      <c r="E872" s="140">
        <v>7884040000</v>
      </c>
      <c r="F872" s="2">
        <v>-6710760000</v>
      </c>
      <c r="G872" s="143">
        <f t="shared" si="13"/>
        <v>-6710780000</v>
      </c>
      <c r="H872" s="140">
        <v>1173260000</v>
      </c>
      <c r="I872" s="2">
        <v>7.7180000000000003E-5</v>
      </c>
      <c r="J872" s="2">
        <v>1.6880000000000001E-4</v>
      </c>
    </row>
    <row r="873" spans="2:10" x14ac:dyDescent="0.25">
      <c r="B873">
        <v>2170</v>
      </c>
      <c r="C873" s="140">
        <v>14600400000</v>
      </c>
      <c r="D873" s="140">
        <v>-14600400000</v>
      </c>
      <c r="E873" s="140">
        <v>7884040000</v>
      </c>
      <c r="F873" s="2">
        <v>-6715990000</v>
      </c>
      <c r="G873" s="143">
        <f t="shared" si="13"/>
        <v>-6716000000</v>
      </c>
      <c r="H873" s="140">
        <v>1168040000</v>
      </c>
      <c r="I873" s="2">
        <v>7.0140000000000003E-5</v>
      </c>
      <c r="J873" s="2">
        <v>1.6880000000000001E-4</v>
      </c>
    </row>
    <row r="874" spans="2:10" x14ac:dyDescent="0.25">
      <c r="B874">
        <v>2172.5</v>
      </c>
      <c r="C874" s="140">
        <v>14605600000</v>
      </c>
      <c r="D874" s="140">
        <v>-14605600000</v>
      </c>
      <c r="E874" s="140">
        <v>7884040000</v>
      </c>
      <c r="F874" s="2">
        <v>-6721190000</v>
      </c>
      <c r="G874" s="143">
        <f t="shared" si="13"/>
        <v>-6721200000</v>
      </c>
      <c r="H874" s="140">
        <v>1162840000</v>
      </c>
      <c r="I874" s="2">
        <v>7.7119999999999993E-5</v>
      </c>
      <c r="J874" s="2">
        <v>1.6880000000000001E-4</v>
      </c>
    </row>
    <row r="875" spans="2:10" x14ac:dyDescent="0.25">
      <c r="B875">
        <v>2175</v>
      </c>
      <c r="C875" s="140">
        <v>14610800000</v>
      </c>
      <c r="D875" s="140">
        <v>-14610800000</v>
      </c>
      <c r="E875" s="140">
        <v>7884040000</v>
      </c>
      <c r="F875" s="2">
        <v>-6726380000</v>
      </c>
      <c r="G875" s="143">
        <f t="shared" si="13"/>
        <v>-6726390000</v>
      </c>
      <c r="H875" s="140">
        <v>1157650000</v>
      </c>
      <c r="I875" s="2">
        <v>7.7089999999999995E-5</v>
      </c>
      <c r="J875" s="2">
        <v>1.6880000000000001E-4</v>
      </c>
    </row>
    <row r="876" spans="2:10" x14ac:dyDescent="0.25">
      <c r="B876">
        <v>2177.5</v>
      </c>
      <c r="C876" s="140">
        <v>14615900000</v>
      </c>
      <c r="D876" s="140">
        <v>-14615900000</v>
      </c>
      <c r="E876" s="140">
        <v>7884040000</v>
      </c>
      <c r="F876" s="2">
        <v>-6731540000</v>
      </c>
      <c r="G876" s="143">
        <f t="shared" si="13"/>
        <v>-6731550000</v>
      </c>
      <c r="H876" s="140">
        <v>1152490000</v>
      </c>
      <c r="I876" s="2">
        <v>7.0060000000000003E-5</v>
      </c>
      <c r="J876" s="2">
        <v>1.6239999999999999E-4</v>
      </c>
    </row>
    <row r="877" spans="2:10" x14ac:dyDescent="0.25">
      <c r="B877">
        <v>2180</v>
      </c>
      <c r="C877" s="140">
        <v>14621100000</v>
      </c>
      <c r="D877" s="140">
        <v>-14621100000</v>
      </c>
      <c r="E877" s="140">
        <v>7884040000</v>
      </c>
      <c r="F877" s="2">
        <v>-6736680000</v>
      </c>
      <c r="G877" s="143">
        <f t="shared" si="13"/>
        <v>-6736690000</v>
      </c>
      <c r="H877" s="140">
        <v>1147350000</v>
      </c>
      <c r="I877" s="2">
        <v>8.4040000000000002E-5</v>
      </c>
      <c r="J877" s="2">
        <v>1.6880000000000001E-4</v>
      </c>
    </row>
    <row r="878" spans="2:10" x14ac:dyDescent="0.25">
      <c r="B878">
        <v>2182.5</v>
      </c>
      <c r="C878" s="140">
        <v>14626200000</v>
      </c>
      <c r="D878" s="140">
        <v>-14626200000</v>
      </c>
      <c r="E878" s="140">
        <v>7884040000</v>
      </c>
      <c r="F878" s="2">
        <v>-6741810000</v>
      </c>
      <c r="G878" s="143">
        <f t="shared" si="13"/>
        <v>-6741820000</v>
      </c>
      <c r="H878" s="140">
        <v>1142220000</v>
      </c>
      <c r="I878" s="2">
        <v>7.7009999999999996E-5</v>
      </c>
      <c r="J878" s="2">
        <v>1.6880000000000001E-4</v>
      </c>
    </row>
    <row r="879" spans="2:10" x14ac:dyDescent="0.25">
      <c r="B879">
        <v>2185</v>
      </c>
      <c r="C879" s="140">
        <v>14631300000</v>
      </c>
      <c r="D879" s="140">
        <v>-14631300000</v>
      </c>
      <c r="E879" s="140">
        <v>7884040000</v>
      </c>
      <c r="F879" s="2">
        <v>-6746910000</v>
      </c>
      <c r="G879" s="143">
        <f t="shared" si="13"/>
        <v>-6746920000</v>
      </c>
      <c r="H879" s="140">
        <v>1137120000</v>
      </c>
      <c r="I879" s="2">
        <v>7.6990000000000007E-5</v>
      </c>
      <c r="J879" s="2">
        <v>1.6880000000000001E-4</v>
      </c>
    </row>
    <row r="880" spans="2:10" x14ac:dyDescent="0.25">
      <c r="B880">
        <v>2187.5</v>
      </c>
      <c r="C880" s="140">
        <v>14636400000</v>
      </c>
      <c r="D880" s="140">
        <v>-14636400000</v>
      </c>
      <c r="E880" s="140">
        <v>7884040000</v>
      </c>
      <c r="F880" s="2">
        <v>-6751990000</v>
      </c>
      <c r="G880" s="143">
        <f t="shared" si="13"/>
        <v>-6752000000</v>
      </c>
      <c r="H880" s="140">
        <v>1132040000</v>
      </c>
      <c r="I880" s="2">
        <v>7.6959999999999995E-5</v>
      </c>
      <c r="J880" s="2">
        <v>1.6880000000000001E-4</v>
      </c>
    </row>
    <row r="881" spans="2:10" x14ac:dyDescent="0.25">
      <c r="B881">
        <v>2190</v>
      </c>
      <c r="C881" s="140">
        <v>14641500000</v>
      </c>
      <c r="D881" s="140">
        <v>-14641400000</v>
      </c>
      <c r="E881" s="140">
        <v>7884040000</v>
      </c>
      <c r="F881" s="2">
        <v>-6757060000</v>
      </c>
      <c r="G881" s="143">
        <f t="shared" si="13"/>
        <v>-6757070000</v>
      </c>
      <c r="H881" s="140">
        <v>1126970000</v>
      </c>
      <c r="I881" s="2">
        <v>7.6929999999999997E-5</v>
      </c>
      <c r="J881" s="2">
        <v>1.6239999999999999E-4</v>
      </c>
    </row>
    <row r="882" spans="2:10" x14ac:dyDescent="0.25">
      <c r="B882">
        <v>2192.5</v>
      </c>
      <c r="C882" s="140">
        <v>14646500000</v>
      </c>
      <c r="D882" s="140">
        <v>-14646500000</v>
      </c>
      <c r="E882" s="140">
        <v>7884040000</v>
      </c>
      <c r="F882" s="2">
        <v>-6762100000</v>
      </c>
      <c r="G882" s="143">
        <f t="shared" si="13"/>
        <v>-6762110000</v>
      </c>
      <c r="H882" s="140">
        <v>1121930000</v>
      </c>
      <c r="I882" s="2">
        <v>7.6909999999999994E-5</v>
      </c>
      <c r="J882" s="2">
        <v>1.6239999999999999E-4</v>
      </c>
    </row>
    <row r="883" spans="2:10" x14ac:dyDescent="0.25">
      <c r="B883">
        <v>2195</v>
      </c>
      <c r="C883" s="140">
        <v>14651500000</v>
      </c>
      <c r="D883" s="140">
        <v>-14651500000</v>
      </c>
      <c r="E883" s="140">
        <v>7884040000</v>
      </c>
      <c r="F883" s="2">
        <v>-6767130000</v>
      </c>
      <c r="G883" s="143">
        <f t="shared" si="13"/>
        <v>-6767140000</v>
      </c>
      <c r="H883" s="140">
        <v>1116900000</v>
      </c>
      <c r="I883" s="2">
        <v>6.9889999999999997E-5</v>
      </c>
      <c r="J883" s="2">
        <v>1.6239999999999999E-4</v>
      </c>
    </row>
    <row r="884" spans="2:10" x14ac:dyDescent="0.25">
      <c r="B884">
        <v>2197.5</v>
      </c>
      <c r="C884" s="140">
        <v>14656500000</v>
      </c>
      <c r="D884" s="140">
        <v>-14656500000</v>
      </c>
      <c r="E884" s="140">
        <v>7884040000</v>
      </c>
      <c r="F884" s="2">
        <v>-6772130000</v>
      </c>
      <c r="G884" s="143">
        <f t="shared" si="13"/>
        <v>-6772140000</v>
      </c>
      <c r="H884" s="140">
        <v>1111900000</v>
      </c>
      <c r="I884" s="2">
        <v>6.9869999999999993E-5</v>
      </c>
      <c r="J884" s="2">
        <v>1.6239999999999999E-4</v>
      </c>
    </row>
    <row r="885" spans="2:10" x14ac:dyDescent="0.25">
      <c r="B885">
        <v>2200</v>
      </c>
      <c r="C885" s="140">
        <v>14661500000</v>
      </c>
      <c r="D885" s="140">
        <v>-14661500000</v>
      </c>
      <c r="E885" s="140">
        <v>7884040000</v>
      </c>
      <c r="F885" s="2">
        <v>-6777120000</v>
      </c>
      <c r="G885" s="143">
        <f t="shared" si="13"/>
        <v>-6777130000</v>
      </c>
      <c r="H885" s="140">
        <v>1106910000</v>
      </c>
      <c r="I885" s="2">
        <v>7.6829999999999995E-5</v>
      </c>
      <c r="J885" s="2">
        <v>1.6239999999999999E-4</v>
      </c>
    </row>
    <row r="886" spans="2:10" x14ac:dyDescent="0.25">
      <c r="B886">
        <v>2202.5</v>
      </c>
      <c r="C886" s="140">
        <v>14666500000</v>
      </c>
      <c r="D886" s="140">
        <v>-14666500000</v>
      </c>
      <c r="E886" s="140">
        <v>7884040000</v>
      </c>
      <c r="F886" s="2">
        <v>-6782090000</v>
      </c>
      <c r="G886" s="143">
        <f t="shared" si="13"/>
        <v>-6782100000</v>
      </c>
      <c r="H886" s="140">
        <v>1101940000</v>
      </c>
      <c r="I886" s="2">
        <v>7.6799999999999997E-5</v>
      </c>
      <c r="J886" s="2">
        <v>1.6239999999999999E-4</v>
      </c>
    </row>
    <row r="887" spans="2:10" x14ac:dyDescent="0.25">
      <c r="B887">
        <v>2205</v>
      </c>
      <c r="C887" s="140">
        <v>14671400000</v>
      </c>
      <c r="D887" s="140">
        <v>-14671400000</v>
      </c>
      <c r="E887" s="140">
        <v>7884040000</v>
      </c>
      <c r="F887" s="2">
        <v>-6787030000</v>
      </c>
      <c r="G887" s="143">
        <f t="shared" si="13"/>
        <v>-6787040000</v>
      </c>
      <c r="H887" s="140">
        <v>1097000000</v>
      </c>
      <c r="I887" s="2">
        <v>6.9800000000000003E-5</v>
      </c>
      <c r="J887" s="2">
        <v>1.6239999999999999E-4</v>
      </c>
    </row>
    <row r="888" spans="2:10" x14ac:dyDescent="0.25">
      <c r="B888">
        <v>2207.5</v>
      </c>
      <c r="C888" s="140">
        <v>14676400000</v>
      </c>
      <c r="D888" s="140">
        <v>-14676300000</v>
      </c>
      <c r="E888" s="140">
        <v>7884040000</v>
      </c>
      <c r="F888" s="2">
        <v>-6791960000</v>
      </c>
      <c r="G888" s="143">
        <f t="shared" si="13"/>
        <v>-6791970000</v>
      </c>
      <c r="H888" s="140">
        <v>1092070000</v>
      </c>
      <c r="I888" s="2">
        <v>6.9770000000000005E-5</v>
      </c>
      <c r="J888" s="2">
        <v>1.6239999999999999E-4</v>
      </c>
    </row>
    <row r="889" spans="2:10" x14ac:dyDescent="0.25">
      <c r="B889">
        <v>2210</v>
      </c>
      <c r="C889" s="140">
        <v>14681300000</v>
      </c>
      <c r="D889" s="140">
        <v>-14681300000</v>
      </c>
      <c r="E889" s="140">
        <v>7884040000</v>
      </c>
      <c r="F889" s="2">
        <v>-6796870000</v>
      </c>
      <c r="G889" s="143">
        <f t="shared" si="13"/>
        <v>-6796880000</v>
      </c>
      <c r="H889" s="140">
        <v>1087160000</v>
      </c>
      <c r="I889" s="2">
        <v>6.9750000000000001E-5</v>
      </c>
      <c r="J889" s="2">
        <v>1.6239999999999999E-4</v>
      </c>
    </row>
    <row r="890" spans="2:10" x14ac:dyDescent="0.25">
      <c r="B890">
        <v>2212.5</v>
      </c>
      <c r="C890" s="140">
        <v>14686200000</v>
      </c>
      <c r="D890" s="140">
        <v>-14686100000</v>
      </c>
      <c r="E890" s="140">
        <v>7884040000</v>
      </c>
      <c r="F890" s="2">
        <v>-6801760000</v>
      </c>
      <c r="G890" s="143">
        <f t="shared" si="13"/>
        <v>-6801770000</v>
      </c>
      <c r="H890" s="140">
        <v>1082270000</v>
      </c>
      <c r="I890" s="2">
        <v>6.9729999999999998E-5</v>
      </c>
      <c r="J890" s="2">
        <v>1.6880000000000001E-4</v>
      </c>
    </row>
    <row r="891" spans="2:10" x14ac:dyDescent="0.25">
      <c r="B891">
        <v>2215</v>
      </c>
      <c r="C891" s="140">
        <v>14691000000</v>
      </c>
      <c r="D891" s="140">
        <v>-14691000000</v>
      </c>
      <c r="E891" s="140">
        <v>7884040000</v>
      </c>
      <c r="F891" s="2">
        <v>-6806630000</v>
      </c>
      <c r="G891" s="143">
        <f t="shared" si="13"/>
        <v>-6806640000</v>
      </c>
      <c r="H891" s="140">
        <v>1077400000</v>
      </c>
      <c r="I891" s="2">
        <v>6.97E-5</v>
      </c>
      <c r="J891" s="2">
        <v>1.6239999999999999E-4</v>
      </c>
    </row>
    <row r="892" spans="2:10" x14ac:dyDescent="0.25">
      <c r="B892">
        <v>2217.5</v>
      </c>
      <c r="C892" s="140">
        <v>14695900000</v>
      </c>
      <c r="D892" s="140">
        <v>-14695900000</v>
      </c>
      <c r="E892" s="140">
        <v>7884040000</v>
      </c>
      <c r="F892" s="2">
        <v>-6811480000</v>
      </c>
      <c r="G892" s="143">
        <f t="shared" si="13"/>
        <v>-6811490000</v>
      </c>
      <c r="H892" s="140">
        <v>1072550000</v>
      </c>
      <c r="I892" s="2">
        <v>6.9679999999999997E-5</v>
      </c>
      <c r="J892" s="2">
        <v>1.6239999999999999E-4</v>
      </c>
    </row>
    <row r="893" spans="2:10" x14ac:dyDescent="0.25">
      <c r="B893">
        <v>2220</v>
      </c>
      <c r="C893" s="140">
        <v>14700700000</v>
      </c>
      <c r="D893" s="140">
        <v>-14700700000</v>
      </c>
      <c r="E893" s="140">
        <v>7884040000</v>
      </c>
      <c r="F893" s="2">
        <v>-6816310000</v>
      </c>
      <c r="G893" s="143">
        <f t="shared" si="13"/>
        <v>-6816320000</v>
      </c>
      <c r="H893" s="140">
        <v>1067720000</v>
      </c>
      <c r="I893" s="2">
        <v>6.9659999999999994E-5</v>
      </c>
      <c r="J893" s="2">
        <v>1.6239999999999999E-4</v>
      </c>
    </row>
    <row r="894" spans="2:10" x14ac:dyDescent="0.25">
      <c r="B894">
        <v>2222.5</v>
      </c>
      <c r="C894" s="140">
        <v>14705500000</v>
      </c>
      <c r="D894" s="140">
        <v>-14705500000</v>
      </c>
      <c r="E894" s="140">
        <v>7884040000</v>
      </c>
      <c r="F894" s="2">
        <v>-6821120000</v>
      </c>
      <c r="G894" s="143">
        <f t="shared" si="13"/>
        <v>-6821130000</v>
      </c>
      <c r="H894" s="140">
        <v>1062910000</v>
      </c>
      <c r="I894" s="2">
        <v>6.9629999999999996E-5</v>
      </c>
      <c r="J894" s="2">
        <v>1.6880000000000001E-4</v>
      </c>
    </row>
    <row r="895" spans="2:10" x14ac:dyDescent="0.25">
      <c r="B895">
        <v>2225</v>
      </c>
      <c r="C895" s="140">
        <v>14710300000</v>
      </c>
      <c r="D895" s="140">
        <v>-14710300000</v>
      </c>
      <c r="E895" s="140">
        <v>7884040000</v>
      </c>
      <c r="F895" s="2">
        <v>-6825920000</v>
      </c>
      <c r="G895" s="143">
        <f t="shared" si="13"/>
        <v>-6825930000</v>
      </c>
      <c r="H895" s="140">
        <v>1058110000</v>
      </c>
      <c r="I895" s="2">
        <v>6.9610000000000006E-5</v>
      </c>
      <c r="J895" s="2">
        <v>1.6880000000000001E-4</v>
      </c>
    </row>
    <row r="896" spans="2:10" x14ac:dyDescent="0.25">
      <c r="B896">
        <v>2227.5</v>
      </c>
      <c r="C896" s="140">
        <v>14715100000</v>
      </c>
      <c r="D896" s="140">
        <v>-14715100000</v>
      </c>
      <c r="E896" s="140">
        <v>7884040000</v>
      </c>
      <c r="F896" s="2">
        <v>-6830690000</v>
      </c>
      <c r="G896" s="143">
        <f t="shared" si="13"/>
        <v>-6830700000</v>
      </c>
      <c r="H896" s="140">
        <v>1053340000</v>
      </c>
      <c r="I896" s="2">
        <v>6.9590000000000003E-5</v>
      </c>
      <c r="J896" s="2">
        <v>1.6880000000000001E-4</v>
      </c>
    </row>
    <row r="897" spans="2:10" x14ac:dyDescent="0.25">
      <c r="B897">
        <v>2230</v>
      </c>
      <c r="C897" s="140">
        <v>14719800000</v>
      </c>
      <c r="D897" s="140">
        <v>-14719800000</v>
      </c>
      <c r="E897" s="140">
        <v>7884040000</v>
      </c>
      <c r="F897" s="2">
        <v>-6835450000</v>
      </c>
      <c r="G897" s="143">
        <f t="shared" si="13"/>
        <v>-6835460000</v>
      </c>
      <c r="H897" s="140">
        <v>1048580000</v>
      </c>
      <c r="I897" s="2">
        <v>6.957E-5</v>
      </c>
      <c r="J897" s="2">
        <v>1.6880000000000001E-4</v>
      </c>
    </row>
    <row r="898" spans="2:10" x14ac:dyDescent="0.25">
      <c r="B898">
        <v>2232.5</v>
      </c>
      <c r="C898" s="140">
        <v>14724600000</v>
      </c>
      <c r="D898" s="140">
        <v>-14724600000</v>
      </c>
      <c r="E898" s="140">
        <v>7884040000</v>
      </c>
      <c r="F898" s="2">
        <v>-6840190000</v>
      </c>
      <c r="G898" s="143">
        <f t="shared" si="13"/>
        <v>-6840200000</v>
      </c>
      <c r="H898" s="140">
        <v>1043840000</v>
      </c>
      <c r="I898" s="2">
        <v>6.9540000000000002E-5</v>
      </c>
      <c r="J898" s="2">
        <v>1.6880000000000001E-4</v>
      </c>
    </row>
    <row r="899" spans="2:10" x14ac:dyDescent="0.25">
      <c r="B899">
        <v>2235</v>
      </c>
      <c r="C899" s="140">
        <v>14729300000</v>
      </c>
      <c r="D899" s="140">
        <v>-14729300000</v>
      </c>
      <c r="E899" s="140">
        <v>7884040000</v>
      </c>
      <c r="F899" s="2">
        <v>-6844910000</v>
      </c>
      <c r="G899" s="143">
        <f t="shared" si="13"/>
        <v>-6844920000</v>
      </c>
      <c r="H899" s="140">
        <v>1039120000</v>
      </c>
      <c r="I899" s="2">
        <v>6.9519999999999998E-5</v>
      </c>
      <c r="J899" s="2">
        <v>1.6880000000000001E-4</v>
      </c>
    </row>
    <row r="900" spans="2:10" x14ac:dyDescent="0.25">
      <c r="B900">
        <v>2237.5</v>
      </c>
      <c r="C900" s="140">
        <v>14734000000</v>
      </c>
      <c r="D900" s="140">
        <v>-14734000000</v>
      </c>
      <c r="E900" s="140">
        <v>7884040000</v>
      </c>
      <c r="F900" s="2">
        <v>-6849610000</v>
      </c>
      <c r="G900" s="143">
        <f t="shared" si="13"/>
        <v>-6849620000</v>
      </c>
      <c r="H900" s="140">
        <v>1034420000</v>
      </c>
      <c r="I900" s="2">
        <v>6.9499999999999995E-5</v>
      </c>
      <c r="J900" s="2">
        <v>1.6880000000000001E-4</v>
      </c>
    </row>
    <row r="901" spans="2:10" x14ac:dyDescent="0.25">
      <c r="B901">
        <v>2240</v>
      </c>
      <c r="C901" s="140">
        <v>14738700000</v>
      </c>
      <c r="D901" s="140">
        <v>-14738700000</v>
      </c>
      <c r="E901" s="140">
        <v>7884040000</v>
      </c>
      <c r="F901" s="2">
        <v>-6854290000</v>
      </c>
      <c r="G901" s="143">
        <f t="shared" si="13"/>
        <v>-6854300000</v>
      </c>
      <c r="H901" s="140">
        <v>1029740000</v>
      </c>
      <c r="I901" s="2">
        <v>6.9480000000000006E-5</v>
      </c>
      <c r="J901" s="2">
        <v>1.6880000000000001E-4</v>
      </c>
    </row>
    <row r="902" spans="2:10" x14ac:dyDescent="0.25">
      <c r="B902">
        <v>2242.5</v>
      </c>
      <c r="C902" s="140">
        <v>14743300000</v>
      </c>
      <c r="D902" s="140">
        <v>-14743300000</v>
      </c>
      <c r="E902" s="140">
        <v>7884040000</v>
      </c>
      <c r="F902" s="2">
        <v>-6858950000</v>
      </c>
      <c r="G902" s="143">
        <f t="shared" si="13"/>
        <v>-6858960000</v>
      </c>
      <c r="H902" s="140">
        <v>1025080000</v>
      </c>
      <c r="I902" s="2">
        <v>6.9460000000000002E-5</v>
      </c>
      <c r="J902" s="2">
        <v>1.6880000000000001E-4</v>
      </c>
    </row>
    <row r="903" spans="2:10" x14ac:dyDescent="0.25">
      <c r="B903">
        <v>2245</v>
      </c>
      <c r="C903" s="140">
        <v>14748000000</v>
      </c>
      <c r="D903" s="140">
        <v>-14748000000</v>
      </c>
      <c r="E903" s="140">
        <v>7884040000</v>
      </c>
      <c r="F903" s="2">
        <v>-6863600000</v>
      </c>
      <c r="G903" s="143">
        <f t="shared" ref="G903:G966" si="14">H903-E903</f>
        <v>-6863610000</v>
      </c>
      <c r="H903" s="140">
        <v>1020430000</v>
      </c>
      <c r="I903" s="2">
        <v>6.9430000000000004E-5</v>
      </c>
      <c r="J903" s="2">
        <v>1.6880000000000001E-4</v>
      </c>
    </row>
    <row r="904" spans="2:10" x14ac:dyDescent="0.25">
      <c r="B904">
        <v>2247.5</v>
      </c>
      <c r="C904" s="140">
        <v>14752600000</v>
      </c>
      <c r="D904" s="140">
        <v>-14752600000</v>
      </c>
      <c r="E904" s="140">
        <v>7884040000</v>
      </c>
      <c r="F904" s="2">
        <v>-6868220000</v>
      </c>
      <c r="G904" s="143">
        <f t="shared" si="14"/>
        <v>-6868230000</v>
      </c>
      <c r="H904" s="140">
        <v>1015810000</v>
      </c>
      <c r="I904" s="2">
        <v>6.9410000000000001E-5</v>
      </c>
      <c r="J904" s="2">
        <v>1.6880000000000001E-4</v>
      </c>
    </row>
    <row r="905" spans="2:10" x14ac:dyDescent="0.25">
      <c r="B905">
        <v>2250</v>
      </c>
      <c r="C905" s="140">
        <v>14757200000</v>
      </c>
      <c r="D905" s="140">
        <v>-14757200000</v>
      </c>
      <c r="E905" s="140">
        <v>7884040000</v>
      </c>
      <c r="F905" s="2">
        <v>-6872830000</v>
      </c>
      <c r="G905" s="143">
        <f t="shared" si="14"/>
        <v>-6872840000</v>
      </c>
      <c r="H905" s="140">
        <v>1011200000</v>
      </c>
      <c r="I905" s="2">
        <v>6.9389999999999998E-5</v>
      </c>
      <c r="J905" s="2">
        <v>1.6880000000000001E-4</v>
      </c>
    </row>
    <row r="906" spans="2:10" x14ac:dyDescent="0.25">
      <c r="B906">
        <v>2252.5</v>
      </c>
      <c r="C906" s="140">
        <v>14761800000</v>
      </c>
      <c r="D906" s="140">
        <v>-14761800000</v>
      </c>
      <c r="E906" s="140">
        <v>7884040000</v>
      </c>
      <c r="F906" s="2">
        <v>-6877420000</v>
      </c>
      <c r="G906" s="143">
        <f t="shared" si="14"/>
        <v>-6877430000</v>
      </c>
      <c r="H906" s="140">
        <v>1006610000</v>
      </c>
      <c r="I906" s="2">
        <v>6.9369999999999995E-5</v>
      </c>
      <c r="J906" s="2">
        <v>1.6880000000000001E-4</v>
      </c>
    </row>
    <row r="907" spans="2:10" x14ac:dyDescent="0.25">
      <c r="B907">
        <v>2255</v>
      </c>
      <c r="C907" s="140">
        <v>14766400000</v>
      </c>
      <c r="D907" s="140">
        <v>-14766400000</v>
      </c>
      <c r="E907" s="140">
        <v>7884040000</v>
      </c>
      <c r="F907" s="2">
        <v>-6881990000</v>
      </c>
      <c r="G907" s="143">
        <f t="shared" si="14"/>
        <v>-6882000000</v>
      </c>
      <c r="H907" s="140">
        <v>1002040000</v>
      </c>
      <c r="I907" s="2">
        <v>6.2409999999999994E-5</v>
      </c>
      <c r="J907" s="2">
        <v>1.6880000000000001E-4</v>
      </c>
    </row>
    <row r="908" spans="2:10" x14ac:dyDescent="0.25">
      <c r="B908">
        <v>2257.5</v>
      </c>
      <c r="C908" s="140">
        <v>14770900000</v>
      </c>
      <c r="D908" s="140">
        <v>-14770900000</v>
      </c>
      <c r="E908" s="140">
        <v>7884040000</v>
      </c>
      <c r="F908" s="2">
        <v>-6886550000</v>
      </c>
      <c r="G908" s="143">
        <f t="shared" si="14"/>
        <v>-6886557000</v>
      </c>
      <c r="H908" s="140">
        <v>997483000</v>
      </c>
      <c r="I908" s="2">
        <v>6.9330000000000002E-5</v>
      </c>
      <c r="J908" s="2">
        <v>1.6880000000000001E-4</v>
      </c>
    </row>
    <row r="909" spans="2:10" x14ac:dyDescent="0.25">
      <c r="B909">
        <v>2260</v>
      </c>
      <c r="C909" s="140">
        <v>14775500000</v>
      </c>
      <c r="D909" s="140">
        <v>-14775500000</v>
      </c>
      <c r="E909" s="140">
        <v>7884040000</v>
      </c>
      <c r="F909" s="2">
        <v>-6891080000</v>
      </c>
      <c r="G909" s="143">
        <f t="shared" si="14"/>
        <v>-6891093000</v>
      </c>
      <c r="H909" s="140">
        <v>992947000</v>
      </c>
      <c r="I909" s="2">
        <v>6.2370000000000001E-5</v>
      </c>
      <c r="J909" s="2">
        <v>1.6239999999999999E-4</v>
      </c>
    </row>
    <row r="910" spans="2:10" x14ac:dyDescent="0.25">
      <c r="B910">
        <v>2262.5</v>
      </c>
      <c r="C910" s="140">
        <v>14780000000</v>
      </c>
      <c r="D910" s="140">
        <v>-14780000000</v>
      </c>
      <c r="E910" s="140">
        <v>7884040000</v>
      </c>
      <c r="F910" s="2">
        <v>-6895600000</v>
      </c>
      <c r="G910" s="143">
        <f t="shared" si="14"/>
        <v>-6895611000</v>
      </c>
      <c r="H910" s="140">
        <v>988429000</v>
      </c>
      <c r="I910" s="2">
        <v>6.2349999999999998E-5</v>
      </c>
      <c r="J910" s="2">
        <v>1.6880000000000001E-4</v>
      </c>
    </row>
    <row r="911" spans="2:10" x14ac:dyDescent="0.25">
      <c r="B911">
        <v>2265</v>
      </c>
      <c r="C911" s="140">
        <v>14784500000</v>
      </c>
      <c r="D911" s="140">
        <v>-14784500000</v>
      </c>
      <c r="E911" s="140">
        <v>7884040000</v>
      </c>
      <c r="F911" s="2">
        <v>-6900100000</v>
      </c>
      <c r="G911" s="143">
        <f t="shared" si="14"/>
        <v>-6900110000</v>
      </c>
      <c r="H911" s="140">
        <v>983930000</v>
      </c>
      <c r="I911" s="2">
        <v>6.2340000000000003E-5</v>
      </c>
      <c r="J911" s="2">
        <v>1.6880000000000001E-4</v>
      </c>
    </row>
    <row r="912" spans="2:10" x14ac:dyDescent="0.25">
      <c r="B912">
        <v>2267.5</v>
      </c>
      <c r="C912" s="140">
        <v>14789000000</v>
      </c>
      <c r="D912" s="140">
        <v>-14789000000</v>
      </c>
      <c r="E912" s="140">
        <v>7884040000</v>
      </c>
      <c r="F912" s="2">
        <v>-6904580000</v>
      </c>
      <c r="G912" s="143">
        <f t="shared" si="14"/>
        <v>-6904592000</v>
      </c>
      <c r="H912" s="140">
        <v>979448000</v>
      </c>
      <c r="I912" s="2">
        <v>6.232E-5</v>
      </c>
      <c r="J912" s="2">
        <v>1.6880000000000001E-4</v>
      </c>
    </row>
    <row r="913" spans="2:10" x14ac:dyDescent="0.25">
      <c r="B913">
        <v>2270</v>
      </c>
      <c r="C913" s="140">
        <v>14793400000</v>
      </c>
      <c r="D913" s="140">
        <v>-14793400000</v>
      </c>
      <c r="E913" s="140">
        <v>7884040000</v>
      </c>
      <c r="F913" s="2">
        <v>-6909040000</v>
      </c>
      <c r="G913" s="143">
        <f t="shared" si="14"/>
        <v>-6909055000</v>
      </c>
      <c r="H913" s="140">
        <v>974985000</v>
      </c>
      <c r="I913" s="2">
        <v>6.9220000000000005E-5</v>
      </c>
      <c r="J913" s="2">
        <v>1.6880000000000001E-4</v>
      </c>
    </row>
    <row r="914" spans="2:10" x14ac:dyDescent="0.25">
      <c r="B914">
        <v>2272.5</v>
      </c>
      <c r="C914" s="140">
        <v>14797900000</v>
      </c>
      <c r="D914" s="140">
        <v>-14797900000</v>
      </c>
      <c r="E914" s="140">
        <v>7884040000</v>
      </c>
      <c r="F914" s="2">
        <v>-6913490000</v>
      </c>
      <c r="G914" s="143">
        <f t="shared" si="14"/>
        <v>-6913501000</v>
      </c>
      <c r="H914" s="140">
        <v>970539000</v>
      </c>
      <c r="I914" s="2">
        <v>6.9200000000000002E-5</v>
      </c>
      <c r="J914" s="2">
        <v>1.6880000000000001E-4</v>
      </c>
    </row>
    <row r="915" spans="2:10" x14ac:dyDescent="0.25">
      <c r="B915">
        <v>2275</v>
      </c>
      <c r="C915" s="140">
        <v>14802300000</v>
      </c>
      <c r="D915" s="140">
        <v>-14802300000</v>
      </c>
      <c r="E915" s="140">
        <v>7884040000</v>
      </c>
      <c r="F915" s="2">
        <v>-6917920000</v>
      </c>
      <c r="G915" s="143">
        <f t="shared" si="14"/>
        <v>-6917930000</v>
      </c>
      <c r="H915" s="140">
        <v>966110000</v>
      </c>
      <c r="I915" s="2">
        <v>6.2260000000000004E-5</v>
      </c>
      <c r="J915" s="2">
        <v>1.6880000000000001E-4</v>
      </c>
    </row>
    <row r="916" spans="2:10" x14ac:dyDescent="0.25">
      <c r="B916">
        <v>2277.5</v>
      </c>
      <c r="C916" s="140">
        <v>14806700000</v>
      </c>
      <c r="D916" s="140">
        <v>-14806700000</v>
      </c>
      <c r="E916" s="140">
        <v>7884040000</v>
      </c>
      <c r="F916" s="2">
        <v>-6922330000</v>
      </c>
      <c r="G916" s="143">
        <f t="shared" si="14"/>
        <v>-6922340000</v>
      </c>
      <c r="H916" s="140">
        <v>961700000</v>
      </c>
      <c r="I916" s="2">
        <v>6.224E-5</v>
      </c>
      <c r="J916" s="2">
        <v>1.6880000000000001E-4</v>
      </c>
    </row>
    <row r="917" spans="2:10" x14ac:dyDescent="0.25">
      <c r="B917">
        <v>2280</v>
      </c>
      <c r="C917" s="140">
        <v>14811100000</v>
      </c>
      <c r="D917" s="140">
        <v>-14811100000</v>
      </c>
      <c r="E917" s="140">
        <v>7884040000</v>
      </c>
      <c r="F917" s="2">
        <v>-6926720000</v>
      </c>
      <c r="G917" s="143">
        <f t="shared" si="14"/>
        <v>-6926733000</v>
      </c>
      <c r="H917" s="140">
        <v>957307000</v>
      </c>
      <c r="I917" s="2">
        <v>6.2219999999999997E-5</v>
      </c>
      <c r="J917" s="2">
        <v>1.6880000000000001E-4</v>
      </c>
    </row>
    <row r="918" spans="2:10" x14ac:dyDescent="0.25">
      <c r="B918">
        <v>2282.5</v>
      </c>
      <c r="C918" s="140">
        <v>14815500000</v>
      </c>
      <c r="D918" s="140">
        <v>-14815500000</v>
      </c>
      <c r="E918" s="140">
        <v>7884040000</v>
      </c>
      <c r="F918" s="2">
        <v>-6931100000</v>
      </c>
      <c r="G918" s="143">
        <f t="shared" si="14"/>
        <v>-6931108000</v>
      </c>
      <c r="H918" s="140">
        <v>952932000</v>
      </c>
      <c r="I918" s="2">
        <v>6.2210000000000002E-5</v>
      </c>
      <c r="J918" s="2">
        <v>1.6880000000000001E-4</v>
      </c>
    </row>
    <row r="919" spans="2:10" x14ac:dyDescent="0.25">
      <c r="B919">
        <v>2285</v>
      </c>
      <c r="C919" s="140">
        <v>14819900000</v>
      </c>
      <c r="D919" s="140">
        <v>-14819800000</v>
      </c>
      <c r="E919" s="140">
        <v>7884040000</v>
      </c>
      <c r="F919" s="2">
        <v>-6935460000</v>
      </c>
      <c r="G919" s="143">
        <f t="shared" si="14"/>
        <v>-6935466000</v>
      </c>
      <c r="H919" s="140">
        <v>948574000</v>
      </c>
      <c r="I919" s="2">
        <v>6.9099999999999999E-5</v>
      </c>
      <c r="J919" s="2">
        <v>1.6880000000000001E-4</v>
      </c>
    </row>
    <row r="920" spans="2:10" x14ac:dyDescent="0.25">
      <c r="B920">
        <v>2287.5</v>
      </c>
      <c r="C920" s="140">
        <v>14824200000</v>
      </c>
      <c r="D920" s="140">
        <v>-14824200000</v>
      </c>
      <c r="E920" s="140">
        <v>7884040000</v>
      </c>
      <c r="F920" s="2">
        <v>-6939800000</v>
      </c>
      <c r="G920" s="143">
        <f t="shared" si="14"/>
        <v>-6939807000</v>
      </c>
      <c r="H920" s="140">
        <v>944233000</v>
      </c>
      <c r="I920" s="2">
        <v>6.2169999999999996E-5</v>
      </c>
      <c r="J920" s="2">
        <v>1.6880000000000001E-4</v>
      </c>
    </row>
    <row r="921" spans="2:10" x14ac:dyDescent="0.25">
      <c r="B921">
        <v>2290</v>
      </c>
      <c r="C921" s="140">
        <v>14828500000</v>
      </c>
      <c r="D921" s="140">
        <v>-14828500000</v>
      </c>
      <c r="E921" s="140">
        <v>7884040000</v>
      </c>
      <c r="F921" s="2">
        <v>-6944120000</v>
      </c>
      <c r="G921" s="143">
        <f t="shared" si="14"/>
        <v>-6944130000</v>
      </c>
      <c r="H921" s="140">
        <v>939910000</v>
      </c>
      <c r="I921" s="2">
        <v>6.9060000000000006E-5</v>
      </c>
      <c r="J921" s="2">
        <v>1.6880000000000001E-4</v>
      </c>
    </row>
    <row r="922" spans="2:10" x14ac:dyDescent="0.25">
      <c r="B922">
        <v>2292.5</v>
      </c>
      <c r="C922" s="140">
        <v>14832800000</v>
      </c>
      <c r="D922" s="140">
        <v>-14832800000</v>
      </c>
      <c r="E922" s="140">
        <v>7884040000</v>
      </c>
      <c r="F922" s="2">
        <v>-6948420000</v>
      </c>
      <c r="G922" s="143">
        <f t="shared" si="14"/>
        <v>-6948435000</v>
      </c>
      <c r="H922" s="140">
        <v>935605000</v>
      </c>
      <c r="I922" s="2">
        <v>6.2130000000000003E-5</v>
      </c>
      <c r="J922" s="2">
        <v>1.7530000000000001E-4</v>
      </c>
    </row>
    <row r="923" spans="2:10" x14ac:dyDescent="0.25">
      <c r="B923">
        <v>2295</v>
      </c>
      <c r="C923" s="140">
        <v>14837100000</v>
      </c>
      <c r="D923" s="140">
        <v>-14837100000</v>
      </c>
      <c r="E923" s="140">
        <v>7884040000</v>
      </c>
      <c r="F923" s="2">
        <v>-6952710000</v>
      </c>
      <c r="G923" s="143">
        <f t="shared" si="14"/>
        <v>-6952723000</v>
      </c>
      <c r="H923" s="140">
        <v>931317000</v>
      </c>
      <c r="I923" s="2">
        <v>6.211E-5</v>
      </c>
      <c r="J923" s="2">
        <v>1.6880000000000001E-4</v>
      </c>
    </row>
    <row r="924" spans="2:10" x14ac:dyDescent="0.25">
      <c r="B924">
        <v>2297.5</v>
      </c>
      <c r="C924" s="140">
        <v>14841400000</v>
      </c>
      <c r="D924" s="140">
        <v>-14841400000</v>
      </c>
      <c r="E924" s="140">
        <v>7884040000</v>
      </c>
      <c r="F924" s="2">
        <v>-6956980000</v>
      </c>
      <c r="G924" s="143">
        <f t="shared" si="14"/>
        <v>-6956994000</v>
      </c>
      <c r="H924" s="140">
        <v>927046000</v>
      </c>
      <c r="I924" s="2">
        <v>6.2100000000000005E-5</v>
      </c>
      <c r="J924" s="2">
        <v>1.6880000000000001E-4</v>
      </c>
    </row>
    <row r="925" spans="2:10" x14ac:dyDescent="0.25">
      <c r="B925">
        <v>2300</v>
      </c>
      <c r="C925" s="140">
        <v>14845600000</v>
      </c>
      <c r="D925" s="140">
        <v>-14845600000</v>
      </c>
      <c r="E925" s="140">
        <v>7884040000</v>
      </c>
      <c r="F925" s="2">
        <v>-6961240000</v>
      </c>
      <c r="G925" s="143">
        <f t="shared" si="14"/>
        <v>-6961248000</v>
      </c>
      <c r="H925" s="140">
        <v>922792000</v>
      </c>
      <c r="I925" s="2">
        <v>6.2080000000000002E-5</v>
      </c>
      <c r="J925" s="2">
        <v>1.7530000000000001E-4</v>
      </c>
    </row>
    <row r="926" spans="2:10" x14ac:dyDescent="0.25">
      <c r="B926">
        <v>2302.5</v>
      </c>
      <c r="C926" s="140">
        <v>14849900000</v>
      </c>
      <c r="D926" s="140">
        <v>-14849900000</v>
      </c>
      <c r="E926" s="140">
        <v>7884040000</v>
      </c>
      <c r="F926" s="2">
        <v>-6965470000</v>
      </c>
      <c r="G926" s="143">
        <f t="shared" si="14"/>
        <v>-6965485000</v>
      </c>
      <c r="H926" s="140">
        <v>918555000</v>
      </c>
      <c r="I926" s="2">
        <v>5.5170000000000002E-5</v>
      </c>
      <c r="J926" s="2">
        <v>1.7530000000000001E-4</v>
      </c>
    </row>
    <row r="927" spans="2:10" x14ac:dyDescent="0.25">
      <c r="B927">
        <v>2305</v>
      </c>
      <c r="C927" s="140">
        <v>14854100000</v>
      </c>
      <c r="D927" s="140">
        <v>-14854100000</v>
      </c>
      <c r="E927" s="140">
        <v>7884040000</v>
      </c>
      <c r="F927" s="2">
        <v>-6969690000</v>
      </c>
      <c r="G927" s="143">
        <f t="shared" si="14"/>
        <v>-6969705000</v>
      </c>
      <c r="H927" s="140">
        <v>914335000</v>
      </c>
      <c r="I927" s="2">
        <v>6.8940000000000001E-5</v>
      </c>
      <c r="J927" s="2">
        <v>1.6880000000000001E-4</v>
      </c>
    </row>
    <row r="928" spans="2:10" x14ac:dyDescent="0.25">
      <c r="B928">
        <v>2307.5</v>
      </c>
      <c r="C928" s="140">
        <v>14858300000</v>
      </c>
      <c r="D928" s="140">
        <v>-14858300000</v>
      </c>
      <c r="E928" s="140">
        <v>7884040000</v>
      </c>
      <c r="F928" s="2">
        <v>-6973900000</v>
      </c>
      <c r="G928" s="143">
        <f t="shared" si="14"/>
        <v>-6973908000</v>
      </c>
      <c r="H928" s="140">
        <v>910132000</v>
      </c>
      <c r="I928" s="2">
        <v>6.8919999999999997E-5</v>
      </c>
      <c r="J928" s="2">
        <v>1.7530000000000001E-4</v>
      </c>
    </row>
    <row r="929" spans="2:10" x14ac:dyDescent="0.25">
      <c r="B929">
        <v>2310</v>
      </c>
      <c r="C929" s="140">
        <v>14862500000</v>
      </c>
      <c r="D929" s="140">
        <v>-14862500000</v>
      </c>
      <c r="E929" s="140">
        <v>7884040000</v>
      </c>
      <c r="F929" s="2">
        <v>-6978080000</v>
      </c>
      <c r="G929" s="143">
        <f t="shared" si="14"/>
        <v>-6978093000</v>
      </c>
      <c r="H929" s="140">
        <v>905947000</v>
      </c>
      <c r="I929" s="2">
        <v>6.2009999999999998E-5</v>
      </c>
      <c r="J929" s="2">
        <v>1.7530000000000001E-4</v>
      </c>
    </row>
    <row r="930" spans="2:10" x14ac:dyDescent="0.25">
      <c r="B930">
        <v>2312.5</v>
      </c>
      <c r="C930" s="140">
        <v>14866600000</v>
      </c>
      <c r="D930" s="140">
        <v>-14866600000</v>
      </c>
      <c r="E930" s="140">
        <v>7884040000</v>
      </c>
      <c r="F930" s="2">
        <v>-6982250000</v>
      </c>
      <c r="G930" s="143">
        <f t="shared" si="14"/>
        <v>-6982262000</v>
      </c>
      <c r="H930" s="140">
        <v>901778000</v>
      </c>
      <c r="I930" s="2">
        <v>6.1989999999999994E-5</v>
      </c>
      <c r="J930" s="2">
        <v>1.7530000000000001E-4</v>
      </c>
    </row>
    <row r="931" spans="2:10" x14ac:dyDescent="0.25">
      <c r="B931">
        <v>2315</v>
      </c>
      <c r="C931" s="140">
        <v>14870800000</v>
      </c>
      <c r="D931" s="140">
        <v>-14870800000</v>
      </c>
      <c r="E931" s="140">
        <v>7884040000</v>
      </c>
      <c r="F931" s="2">
        <v>-6986400000</v>
      </c>
      <c r="G931" s="143">
        <f t="shared" si="14"/>
        <v>-6986414000</v>
      </c>
      <c r="H931" s="140">
        <v>897626000</v>
      </c>
      <c r="I931" s="2">
        <v>5.5090000000000003E-5</v>
      </c>
      <c r="J931" s="2">
        <v>1.7530000000000001E-4</v>
      </c>
    </row>
    <row r="932" spans="2:10" x14ac:dyDescent="0.25">
      <c r="B932">
        <v>2317.5</v>
      </c>
      <c r="C932" s="140">
        <v>14874900000</v>
      </c>
      <c r="D932" s="140">
        <v>-14874900000</v>
      </c>
      <c r="E932" s="140">
        <v>7884040000</v>
      </c>
      <c r="F932" s="2">
        <v>-6990540000</v>
      </c>
      <c r="G932" s="143">
        <f t="shared" si="14"/>
        <v>-6990550000</v>
      </c>
      <c r="H932" s="140">
        <v>893490000</v>
      </c>
      <c r="I932" s="2">
        <v>6.1959999999999996E-5</v>
      </c>
      <c r="J932" s="2">
        <v>1.7530000000000001E-4</v>
      </c>
    </row>
    <row r="933" spans="2:10" x14ac:dyDescent="0.25">
      <c r="B933">
        <v>2320</v>
      </c>
      <c r="C933" s="140">
        <v>14879100000</v>
      </c>
      <c r="D933" s="140">
        <v>-14879000000</v>
      </c>
      <c r="E933" s="140">
        <v>7884040000</v>
      </c>
      <c r="F933" s="2">
        <v>-6994660000</v>
      </c>
      <c r="G933" s="143">
        <f t="shared" si="14"/>
        <v>-6994668000</v>
      </c>
      <c r="H933" s="140">
        <v>889372000</v>
      </c>
      <c r="I933" s="2">
        <v>6.1940000000000007E-5</v>
      </c>
      <c r="J933" s="2">
        <v>1.7530000000000001E-4</v>
      </c>
    </row>
    <row r="934" spans="2:10" x14ac:dyDescent="0.25">
      <c r="B934">
        <v>2322.5</v>
      </c>
      <c r="C934" s="140">
        <v>14883200000</v>
      </c>
      <c r="D934" s="140">
        <v>-14883100000</v>
      </c>
      <c r="E934" s="140">
        <v>7884040000</v>
      </c>
      <c r="F934" s="2">
        <v>-6998760000</v>
      </c>
      <c r="G934" s="143">
        <f t="shared" si="14"/>
        <v>-6998769000</v>
      </c>
      <c r="H934" s="140">
        <v>885271000</v>
      </c>
      <c r="I934" s="2">
        <v>5.5040000000000002E-5</v>
      </c>
      <c r="J934" s="2">
        <v>1.7530000000000001E-4</v>
      </c>
    </row>
    <row r="935" spans="2:10" x14ac:dyDescent="0.25">
      <c r="B935">
        <v>2325</v>
      </c>
      <c r="C935" s="140">
        <v>14887200000</v>
      </c>
      <c r="D935" s="140">
        <v>-14887200000</v>
      </c>
      <c r="E935" s="140">
        <v>7884040000</v>
      </c>
      <c r="F935" s="2">
        <v>-7002840000</v>
      </c>
      <c r="G935" s="143">
        <f t="shared" si="14"/>
        <v>-7002855000</v>
      </c>
      <c r="H935" s="140">
        <v>881185000</v>
      </c>
      <c r="I935" s="2">
        <v>6.1909999999999995E-5</v>
      </c>
      <c r="J935" s="2">
        <v>1.7530000000000001E-4</v>
      </c>
    </row>
    <row r="936" spans="2:10" x14ac:dyDescent="0.25">
      <c r="B936">
        <v>2327.5</v>
      </c>
      <c r="C936" s="140">
        <v>14891300000</v>
      </c>
      <c r="D936" s="140">
        <v>-14891300000</v>
      </c>
      <c r="E936" s="140">
        <v>7884040000</v>
      </c>
      <c r="F936" s="2">
        <v>-7006910000</v>
      </c>
      <c r="G936" s="143">
        <f t="shared" si="14"/>
        <v>-7006923000</v>
      </c>
      <c r="H936" s="140">
        <v>877117000</v>
      </c>
      <c r="I936" s="2">
        <v>6.1890000000000005E-5</v>
      </c>
      <c r="J936" s="2">
        <v>1.818E-4</v>
      </c>
    </row>
    <row r="937" spans="2:10" x14ac:dyDescent="0.25">
      <c r="B937">
        <v>2330</v>
      </c>
      <c r="C937" s="140">
        <v>14895400000</v>
      </c>
      <c r="D937" s="140">
        <v>-14895300000</v>
      </c>
      <c r="E937" s="140">
        <v>7884040000</v>
      </c>
      <c r="F937" s="2">
        <v>-7010960000</v>
      </c>
      <c r="G937" s="143">
        <f t="shared" si="14"/>
        <v>-7010975000</v>
      </c>
      <c r="H937" s="140">
        <v>873065000</v>
      </c>
      <c r="I937" s="2">
        <v>6.1870000000000002E-5</v>
      </c>
      <c r="J937" s="2">
        <v>1.818E-4</v>
      </c>
    </row>
    <row r="938" spans="2:10" x14ac:dyDescent="0.25">
      <c r="B938">
        <v>2332.5</v>
      </c>
      <c r="C938" s="140">
        <v>14899400000</v>
      </c>
      <c r="D938" s="140">
        <v>-14899400000</v>
      </c>
      <c r="E938" s="140">
        <v>7884040000</v>
      </c>
      <c r="F938" s="2">
        <v>-7015000000</v>
      </c>
      <c r="G938" s="143">
        <f t="shared" si="14"/>
        <v>-7015011000</v>
      </c>
      <c r="H938" s="140">
        <v>869029000</v>
      </c>
      <c r="I938" s="2">
        <v>6.1849999999999999E-5</v>
      </c>
      <c r="J938" s="2">
        <v>1.818E-4</v>
      </c>
    </row>
    <row r="939" spans="2:10" x14ac:dyDescent="0.25">
      <c r="B939">
        <v>2335</v>
      </c>
      <c r="C939" s="140">
        <v>14903400000</v>
      </c>
      <c r="D939" s="140">
        <v>-14903400000</v>
      </c>
      <c r="E939" s="140">
        <v>7884040000</v>
      </c>
      <c r="F939" s="2">
        <v>-7019020000</v>
      </c>
      <c r="G939" s="143">
        <f t="shared" si="14"/>
        <v>-7019030000</v>
      </c>
      <c r="H939" s="140">
        <v>865010000</v>
      </c>
      <c r="I939" s="2">
        <v>6.1840000000000004E-5</v>
      </c>
      <c r="J939" s="2">
        <v>1.818E-4</v>
      </c>
    </row>
    <row r="940" spans="2:10" x14ac:dyDescent="0.25">
      <c r="B940">
        <v>2337.5</v>
      </c>
      <c r="C940" s="140">
        <v>14907400000</v>
      </c>
      <c r="D940" s="140">
        <v>-14907400000</v>
      </c>
      <c r="E940" s="140">
        <v>7884040000</v>
      </c>
      <c r="F940" s="2">
        <v>-7023020000</v>
      </c>
      <c r="G940" s="143">
        <f t="shared" si="14"/>
        <v>-7023033000</v>
      </c>
      <c r="H940" s="140">
        <v>861007000</v>
      </c>
      <c r="I940" s="2">
        <v>6.1820000000000001E-5</v>
      </c>
      <c r="J940" s="2">
        <v>1.818E-4</v>
      </c>
    </row>
    <row r="941" spans="2:10" x14ac:dyDescent="0.25">
      <c r="B941">
        <v>2340</v>
      </c>
      <c r="C941" s="140">
        <v>14911400000</v>
      </c>
      <c r="D941" s="140">
        <v>-14911400000</v>
      </c>
      <c r="E941" s="140">
        <v>7884040000</v>
      </c>
      <c r="F941" s="2">
        <v>-7027010000</v>
      </c>
      <c r="G941" s="143">
        <f t="shared" si="14"/>
        <v>-7027019000</v>
      </c>
      <c r="H941" s="140">
        <v>857021000</v>
      </c>
      <c r="I941" s="2">
        <v>6.1810000000000006E-5</v>
      </c>
      <c r="J941" s="2">
        <v>1.818E-4</v>
      </c>
    </row>
    <row r="942" spans="2:10" x14ac:dyDescent="0.25">
      <c r="B942">
        <v>2342.5</v>
      </c>
      <c r="C942" s="140">
        <v>14915400000</v>
      </c>
      <c r="D942" s="140">
        <v>-14915400000</v>
      </c>
      <c r="E942" s="140">
        <v>7884040000</v>
      </c>
      <c r="F942" s="2">
        <v>-7030980000</v>
      </c>
      <c r="G942" s="143">
        <f t="shared" si="14"/>
        <v>-7030990000</v>
      </c>
      <c r="H942" s="140">
        <v>853050000</v>
      </c>
      <c r="I942" s="2">
        <v>6.1790000000000003E-5</v>
      </c>
      <c r="J942" s="2">
        <v>1.7530000000000001E-4</v>
      </c>
    </row>
    <row r="943" spans="2:10" x14ac:dyDescent="0.25">
      <c r="B943">
        <v>2345</v>
      </c>
      <c r="C943" s="140">
        <v>14919300000</v>
      </c>
      <c r="D943" s="140">
        <v>-14919300000</v>
      </c>
      <c r="E943" s="140">
        <v>7884040000</v>
      </c>
      <c r="F943" s="2">
        <v>-7034930000</v>
      </c>
      <c r="G943" s="143">
        <f t="shared" si="14"/>
        <v>-7034944000</v>
      </c>
      <c r="H943" s="140">
        <v>849096000</v>
      </c>
      <c r="I943" s="2">
        <v>5.4910000000000001E-5</v>
      </c>
      <c r="J943" s="2">
        <v>1.7530000000000001E-4</v>
      </c>
    </row>
    <row r="944" spans="2:10" x14ac:dyDescent="0.25">
      <c r="B944">
        <v>2347.5</v>
      </c>
      <c r="C944" s="140">
        <v>14923300000</v>
      </c>
      <c r="D944" s="140">
        <v>-14923300000</v>
      </c>
      <c r="E944" s="140">
        <v>7884040000</v>
      </c>
      <c r="F944" s="2">
        <v>-7038870000</v>
      </c>
      <c r="G944" s="143">
        <f t="shared" si="14"/>
        <v>-7038882000</v>
      </c>
      <c r="H944" s="140">
        <v>845158000</v>
      </c>
      <c r="I944" s="2">
        <v>5.4889999999999998E-5</v>
      </c>
      <c r="J944" s="2">
        <v>1.7530000000000001E-4</v>
      </c>
    </row>
    <row r="945" spans="2:10" x14ac:dyDescent="0.25">
      <c r="B945">
        <v>2350</v>
      </c>
      <c r="C945" s="140">
        <v>14927200000</v>
      </c>
      <c r="D945" s="140">
        <v>-14927200000</v>
      </c>
      <c r="E945" s="140">
        <v>7884040000</v>
      </c>
      <c r="F945" s="2">
        <v>-7042790000</v>
      </c>
      <c r="G945" s="143">
        <f t="shared" si="14"/>
        <v>-7042804000</v>
      </c>
      <c r="H945" s="140">
        <v>841236000</v>
      </c>
      <c r="I945" s="2">
        <v>5.4880000000000003E-5</v>
      </c>
      <c r="J945" s="2">
        <v>1.818E-4</v>
      </c>
    </row>
    <row r="946" spans="2:10" x14ac:dyDescent="0.25">
      <c r="B946">
        <v>2352.5</v>
      </c>
      <c r="C946" s="140">
        <v>14931100000</v>
      </c>
      <c r="D946" s="140">
        <v>-14931100000</v>
      </c>
      <c r="E946" s="140">
        <v>7884040000</v>
      </c>
      <c r="F946" s="2">
        <v>-7046700000</v>
      </c>
      <c r="G946" s="143">
        <f t="shared" si="14"/>
        <v>-7046709000</v>
      </c>
      <c r="H946" s="140">
        <v>837331000</v>
      </c>
      <c r="I946" s="2">
        <v>5.4870000000000002E-5</v>
      </c>
      <c r="J946" s="2">
        <v>1.7530000000000001E-4</v>
      </c>
    </row>
    <row r="947" spans="2:10" x14ac:dyDescent="0.25">
      <c r="B947">
        <v>2355</v>
      </c>
      <c r="C947" s="140">
        <v>14935000000</v>
      </c>
      <c r="D947" s="140">
        <v>-14935000000</v>
      </c>
      <c r="E947" s="140">
        <v>7884040000</v>
      </c>
      <c r="F947" s="2">
        <v>-7050590000</v>
      </c>
      <c r="G947" s="143">
        <f t="shared" si="14"/>
        <v>-7050599000</v>
      </c>
      <c r="H947" s="140">
        <v>833441000</v>
      </c>
      <c r="I947" s="2">
        <v>6.1710000000000004E-5</v>
      </c>
      <c r="J947" s="2">
        <v>1.7530000000000001E-4</v>
      </c>
    </row>
    <row r="948" spans="2:10" x14ac:dyDescent="0.25">
      <c r="B948">
        <v>2357.5</v>
      </c>
      <c r="C948" s="140">
        <v>14938900000</v>
      </c>
      <c r="D948" s="140">
        <v>-14938800000</v>
      </c>
      <c r="E948" s="140">
        <v>7884040000</v>
      </c>
      <c r="F948" s="2">
        <v>-7054460000</v>
      </c>
      <c r="G948" s="143">
        <f t="shared" si="14"/>
        <v>-7054473000</v>
      </c>
      <c r="H948" s="140">
        <v>829567000</v>
      </c>
      <c r="I948" s="2">
        <v>5.4839999999999997E-5</v>
      </c>
      <c r="J948" s="2">
        <v>1.818E-4</v>
      </c>
    </row>
    <row r="949" spans="2:10" x14ac:dyDescent="0.25">
      <c r="B949">
        <v>2360</v>
      </c>
      <c r="C949" s="140">
        <v>14942700000</v>
      </c>
      <c r="D949" s="140">
        <v>-14942700000</v>
      </c>
      <c r="E949" s="140">
        <v>7884040000</v>
      </c>
      <c r="F949" s="2">
        <v>-7058320000</v>
      </c>
      <c r="G949" s="143">
        <f t="shared" si="14"/>
        <v>-7058331000</v>
      </c>
      <c r="H949" s="140">
        <v>825709000</v>
      </c>
      <c r="I949" s="2">
        <v>6.1680000000000006E-5</v>
      </c>
      <c r="J949" s="2">
        <v>1.818E-4</v>
      </c>
    </row>
    <row r="950" spans="2:10" x14ac:dyDescent="0.25">
      <c r="B950">
        <v>2362.5</v>
      </c>
      <c r="C950" s="140">
        <v>14946600000</v>
      </c>
      <c r="D950" s="140">
        <v>-14946500000</v>
      </c>
      <c r="E950" s="140">
        <v>7884040000</v>
      </c>
      <c r="F950" s="2">
        <v>-7062160000</v>
      </c>
      <c r="G950" s="143">
        <f t="shared" si="14"/>
        <v>-7062174000</v>
      </c>
      <c r="H950" s="140">
        <v>821866000</v>
      </c>
      <c r="I950" s="2">
        <v>5.4809999999999999E-5</v>
      </c>
      <c r="J950" s="2">
        <v>1.818E-4</v>
      </c>
    </row>
    <row r="951" spans="2:10" x14ac:dyDescent="0.25">
      <c r="B951">
        <v>2365</v>
      </c>
      <c r="C951" s="140">
        <v>14950400000</v>
      </c>
      <c r="D951" s="140">
        <v>-14950400000</v>
      </c>
      <c r="E951" s="140">
        <v>7884040000</v>
      </c>
      <c r="F951" s="2">
        <v>-7065990000</v>
      </c>
      <c r="G951" s="143">
        <f t="shared" si="14"/>
        <v>-7066000000</v>
      </c>
      <c r="H951" s="140">
        <v>818040000</v>
      </c>
      <c r="I951" s="2">
        <v>5.4790000000000002E-5</v>
      </c>
      <c r="J951" s="2">
        <v>1.7530000000000001E-4</v>
      </c>
    </row>
    <row r="952" spans="2:10" x14ac:dyDescent="0.25">
      <c r="B952">
        <v>2367.5</v>
      </c>
      <c r="C952" s="140">
        <v>14954200000</v>
      </c>
      <c r="D952" s="140">
        <v>-14954200000</v>
      </c>
      <c r="E952" s="140">
        <v>7884040000</v>
      </c>
      <c r="F952" s="2">
        <v>-7069800000</v>
      </c>
      <c r="G952" s="143">
        <f t="shared" si="14"/>
        <v>-7069811000</v>
      </c>
      <c r="H952" s="140">
        <v>814229000</v>
      </c>
      <c r="I952" s="2">
        <v>5.4780000000000001E-5</v>
      </c>
      <c r="J952" s="2">
        <v>1.818E-4</v>
      </c>
    </row>
    <row r="953" spans="2:10" x14ac:dyDescent="0.25">
      <c r="B953">
        <v>2370</v>
      </c>
      <c r="C953" s="140">
        <v>14958000000</v>
      </c>
      <c r="D953" s="140">
        <v>-14958000000</v>
      </c>
      <c r="E953" s="140">
        <v>7884040000</v>
      </c>
      <c r="F953" s="2">
        <v>-7073590000</v>
      </c>
      <c r="G953" s="143">
        <f t="shared" si="14"/>
        <v>-7073607000</v>
      </c>
      <c r="H953" s="140">
        <v>810433000</v>
      </c>
      <c r="I953" s="2">
        <v>5.4769999999999999E-5</v>
      </c>
      <c r="J953" s="2">
        <v>1.7530000000000001E-4</v>
      </c>
    </row>
    <row r="954" spans="2:10" x14ac:dyDescent="0.25">
      <c r="B954">
        <v>2372.5</v>
      </c>
      <c r="C954" s="140">
        <v>14961800000</v>
      </c>
      <c r="D954" s="140">
        <v>-14961800000</v>
      </c>
      <c r="E954" s="140">
        <v>7884040000</v>
      </c>
      <c r="F954" s="2">
        <v>-7077370000</v>
      </c>
      <c r="G954" s="143">
        <f t="shared" si="14"/>
        <v>-7077386000</v>
      </c>
      <c r="H954" s="140">
        <v>806654000</v>
      </c>
      <c r="I954" s="2">
        <v>4.791E-5</v>
      </c>
      <c r="J954" s="2">
        <v>1.7530000000000001E-4</v>
      </c>
    </row>
    <row r="955" spans="2:10" x14ac:dyDescent="0.25">
      <c r="B955">
        <v>2375</v>
      </c>
      <c r="C955" s="140">
        <v>14965500000</v>
      </c>
      <c r="D955" s="140">
        <v>-14965500000</v>
      </c>
      <c r="E955" s="140">
        <v>7884040000</v>
      </c>
      <c r="F955" s="2">
        <v>-7081140000</v>
      </c>
      <c r="G955" s="143">
        <f t="shared" si="14"/>
        <v>-7081150000</v>
      </c>
      <c r="H955" s="140">
        <v>802890000</v>
      </c>
      <c r="I955" s="2">
        <v>4.7899999999999999E-5</v>
      </c>
      <c r="J955" s="2">
        <v>1.7530000000000001E-4</v>
      </c>
    </row>
    <row r="956" spans="2:10" x14ac:dyDescent="0.25">
      <c r="B956">
        <v>2377.5</v>
      </c>
      <c r="C956" s="140">
        <v>14969300000</v>
      </c>
      <c r="D956" s="140">
        <v>-14969300000</v>
      </c>
      <c r="E956" s="140">
        <v>7884040000</v>
      </c>
      <c r="F956" s="2">
        <v>-7084890000</v>
      </c>
      <c r="G956" s="143">
        <f t="shared" si="14"/>
        <v>-7084899000</v>
      </c>
      <c r="H956" s="140">
        <v>799141000</v>
      </c>
      <c r="I956" s="2">
        <v>5.4729999999999999E-5</v>
      </c>
      <c r="J956" s="2">
        <v>1.7530000000000001E-4</v>
      </c>
    </row>
    <row r="957" spans="2:10" x14ac:dyDescent="0.25">
      <c r="B957">
        <v>2380</v>
      </c>
      <c r="C957" s="140">
        <v>14973000000</v>
      </c>
      <c r="D957" s="140">
        <v>-14973000000</v>
      </c>
      <c r="E957" s="140">
        <v>7884040000</v>
      </c>
      <c r="F957" s="2">
        <v>-7088620000</v>
      </c>
      <c r="G957" s="143">
        <f t="shared" si="14"/>
        <v>-7088632000</v>
      </c>
      <c r="H957" s="140">
        <v>795408000</v>
      </c>
      <c r="I957" s="2">
        <v>4.7870000000000001E-5</v>
      </c>
      <c r="J957" s="2">
        <v>1.7530000000000001E-4</v>
      </c>
    </row>
    <row r="958" spans="2:10" x14ac:dyDescent="0.25">
      <c r="B958">
        <v>2382.5</v>
      </c>
      <c r="C958" s="140">
        <v>14976700000</v>
      </c>
      <c r="D958" s="140">
        <v>-14976700000</v>
      </c>
      <c r="E958" s="140">
        <v>7884040000</v>
      </c>
      <c r="F958" s="2">
        <v>-7092340000</v>
      </c>
      <c r="G958" s="143">
        <f t="shared" si="14"/>
        <v>-7092350000</v>
      </c>
      <c r="H958" s="140">
        <v>791690000</v>
      </c>
      <c r="I958" s="2">
        <v>5.4700000000000001E-5</v>
      </c>
      <c r="J958" s="2">
        <v>1.818E-4</v>
      </c>
    </row>
    <row r="959" spans="2:10" x14ac:dyDescent="0.25">
      <c r="B959">
        <v>2385</v>
      </c>
      <c r="C959" s="140">
        <v>14980400000</v>
      </c>
      <c r="D959" s="140">
        <v>-14980400000</v>
      </c>
      <c r="E959" s="140">
        <v>7884040000</v>
      </c>
      <c r="F959" s="2">
        <v>-7096040000</v>
      </c>
      <c r="G959" s="143">
        <f t="shared" si="14"/>
        <v>-7096052000</v>
      </c>
      <c r="H959" s="140">
        <v>787988000</v>
      </c>
      <c r="I959" s="2">
        <v>4.7849999999999998E-5</v>
      </c>
      <c r="J959" s="2">
        <v>1.818E-4</v>
      </c>
    </row>
    <row r="960" spans="2:10" x14ac:dyDescent="0.25">
      <c r="B960">
        <v>2387.5</v>
      </c>
      <c r="C960" s="140">
        <v>14984100000</v>
      </c>
      <c r="D960" s="140">
        <v>-14984100000</v>
      </c>
      <c r="E960" s="140">
        <v>7884040000</v>
      </c>
      <c r="F960" s="2">
        <v>-7099730000</v>
      </c>
      <c r="G960" s="143">
        <f t="shared" si="14"/>
        <v>-7099739000</v>
      </c>
      <c r="H960" s="140">
        <v>784301000</v>
      </c>
      <c r="I960" s="2">
        <v>5.4669999999999997E-5</v>
      </c>
      <c r="J960" s="2">
        <v>1.818E-4</v>
      </c>
    </row>
    <row r="961" spans="2:10" x14ac:dyDescent="0.25">
      <c r="B961">
        <v>2390</v>
      </c>
      <c r="C961" s="140">
        <v>14987800000</v>
      </c>
      <c r="D961" s="140">
        <v>-14987800000</v>
      </c>
      <c r="E961" s="140">
        <v>7884040000</v>
      </c>
      <c r="F961" s="2">
        <v>-7103400000</v>
      </c>
      <c r="G961" s="143">
        <f t="shared" si="14"/>
        <v>-7103411000</v>
      </c>
      <c r="H961" s="140">
        <v>780629000</v>
      </c>
      <c r="I961" s="2">
        <v>5.4660000000000002E-5</v>
      </c>
      <c r="J961" s="2">
        <v>1.818E-4</v>
      </c>
    </row>
    <row r="962" spans="2:10" x14ac:dyDescent="0.25">
      <c r="B962">
        <v>2392.5</v>
      </c>
      <c r="C962" s="140">
        <v>14991400000</v>
      </c>
      <c r="D962" s="140">
        <v>-14991400000</v>
      </c>
      <c r="E962" s="140">
        <v>7884040000</v>
      </c>
      <c r="F962" s="2">
        <v>-7107060000</v>
      </c>
      <c r="G962" s="143">
        <f t="shared" si="14"/>
        <v>-7107068000</v>
      </c>
      <c r="H962" s="140">
        <v>776972000</v>
      </c>
      <c r="I962" s="2">
        <v>4.7809999999999998E-5</v>
      </c>
      <c r="J962" s="2">
        <v>1.818E-4</v>
      </c>
    </row>
    <row r="963" spans="2:10" x14ac:dyDescent="0.25">
      <c r="B963">
        <v>2395</v>
      </c>
      <c r="C963" s="140">
        <v>14995100000</v>
      </c>
      <c r="D963" s="140">
        <v>-14995100000</v>
      </c>
      <c r="E963" s="140">
        <v>7884040000</v>
      </c>
      <c r="F963" s="2">
        <v>-7110700000</v>
      </c>
      <c r="G963" s="143">
        <f t="shared" si="14"/>
        <v>-7110710000</v>
      </c>
      <c r="H963" s="140">
        <v>773330000</v>
      </c>
      <c r="I963" s="2">
        <v>4.7800000000000003E-5</v>
      </c>
      <c r="J963" s="2">
        <v>1.883E-4</v>
      </c>
    </row>
    <row r="964" spans="2:10" x14ac:dyDescent="0.25">
      <c r="B964">
        <v>2397.5</v>
      </c>
      <c r="C964" s="140">
        <v>14998700000</v>
      </c>
      <c r="D964" s="140">
        <v>-14998700000</v>
      </c>
      <c r="E964" s="140">
        <v>7884040000</v>
      </c>
      <c r="F964" s="2">
        <v>-7114320000</v>
      </c>
      <c r="G964" s="143">
        <f t="shared" si="14"/>
        <v>-7114336000</v>
      </c>
      <c r="H964" s="140">
        <v>769704000</v>
      </c>
      <c r="I964" s="2">
        <v>5.4620000000000002E-5</v>
      </c>
      <c r="J964" s="2">
        <v>1.818E-4</v>
      </c>
    </row>
    <row r="965" spans="2:10" x14ac:dyDescent="0.25">
      <c r="B965">
        <v>2400</v>
      </c>
      <c r="C965" s="140">
        <v>15002300000</v>
      </c>
      <c r="D965" s="140">
        <v>-15002300000</v>
      </c>
      <c r="E965" s="140">
        <v>7884040000</v>
      </c>
      <c r="F965" s="2">
        <v>-7117940000</v>
      </c>
      <c r="G965" s="143">
        <f t="shared" si="14"/>
        <v>-7117947000</v>
      </c>
      <c r="H965" s="140">
        <v>766093000</v>
      </c>
      <c r="I965" s="2">
        <v>4.778E-5</v>
      </c>
      <c r="J965" s="2">
        <v>1.818E-4</v>
      </c>
    </row>
    <row r="966" spans="2:10" x14ac:dyDescent="0.25">
      <c r="B966">
        <v>2402.5</v>
      </c>
      <c r="C966" s="140">
        <v>15005900000</v>
      </c>
      <c r="D966" s="140">
        <v>-15005900000</v>
      </c>
      <c r="E966" s="140">
        <v>7884040000</v>
      </c>
      <c r="F966" s="2">
        <v>-7121530000</v>
      </c>
      <c r="G966" s="143">
        <f t="shared" si="14"/>
        <v>-7121544000</v>
      </c>
      <c r="H966" s="140">
        <v>762496000</v>
      </c>
      <c r="I966" s="2">
        <v>4.7769999999999998E-5</v>
      </c>
      <c r="J966" s="2">
        <v>1.883E-4</v>
      </c>
    </row>
    <row r="967" spans="2:10" x14ac:dyDescent="0.25">
      <c r="B967">
        <v>2405</v>
      </c>
      <c r="C967" s="140">
        <v>15009500000</v>
      </c>
      <c r="D967" s="140">
        <v>-15009500000</v>
      </c>
      <c r="E967" s="140">
        <v>7884040000</v>
      </c>
      <c r="F967" s="2">
        <v>-7125110000</v>
      </c>
      <c r="G967" s="143">
        <f t="shared" ref="G967:G1030" si="15">H967-E967</f>
        <v>-7125126000</v>
      </c>
      <c r="H967" s="140">
        <v>758914000</v>
      </c>
      <c r="I967" s="2">
        <v>4.7759999999999997E-5</v>
      </c>
      <c r="J967" s="2">
        <v>1.883E-4</v>
      </c>
    </row>
    <row r="968" spans="2:10" x14ac:dyDescent="0.25">
      <c r="B968">
        <v>2407.5</v>
      </c>
      <c r="C968" s="140">
        <v>15013100000</v>
      </c>
      <c r="D968" s="140">
        <v>-15013100000</v>
      </c>
      <c r="E968" s="140">
        <v>7884040000</v>
      </c>
      <c r="F968" s="2">
        <v>-7128680000</v>
      </c>
      <c r="G968" s="143">
        <f t="shared" si="15"/>
        <v>-7128692000</v>
      </c>
      <c r="H968" s="140">
        <v>755348000</v>
      </c>
      <c r="I968" s="2">
        <v>5.4570000000000001E-5</v>
      </c>
      <c r="J968" s="2">
        <v>1.883E-4</v>
      </c>
    </row>
    <row r="969" spans="2:10" x14ac:dyDescent="0.25">
      <c r="B969">
        <v>2410</v>
      </c>
      <c r="C969" s="140">
        <v>15016600000</v>
      </c>
      <c r="D969" s="140">
        <v>-15016600000</v>
      </c>
      <c r="E969" s="140">
        <v>7884040000</v>
      </c>
      <c r="F969" s="2">
        <v>-7132230000</v>
      </c>
      <c r="G969" s="143">
        <f t="shared" si="15"/>
        <v>-7132244000</v>
      </c>
      <c r="H969" s="140">
        <v>751796000</v>
      </c>
      <c r="I969" s="2">
        <v>5.4549999999999998E-5</v>
      </c>
      <c r="J969" s="2">
        <v>1.883E-4</v>
      </c>
    </row>
    <row r="970" spans="2:10" x14ac:dyDescent="0.25">
      <c r="B970">
        <v>2412.5</v>
      </c>
      <c r="C970" s="140">
        <v>15020200000</v>
      </c>
      <c r="D970" s="140">
        <v>-15020200000</v>
      </c>
      <c r="E970" s="140">
        <v>7884040000</v>
      </c>
      <c r="F970" s="2">
        <v>-7135770000</v>
      </c>
      <c r="G970" s="143">
        <f t="shared" si="15"/>
        <v>-7135781000</v>
      </c>
      <c r="H970" s="140">
        <v>748259000</v>
      </c>
      <c r="I970" s="2">
        <v>5.4540000000000003E-5</v>
      </c>
      <c r="J970" s="2">
        <v>1.9479999999999999E-4</v>
      </c>
    </row>
    <row r="971" spans="2:10" x14ac:dyDescent="0.25">
      <c r="B971">
        <v>2415</v>
      </c>
      <c r="C971" s="140">
        <v>15023700000</v>
      </c>
      <c r="D971" s="140">
        <v>-15023700000</v>
      </c>
      <c r="E971" s="140">
        <v>7884040000</v>
      </c>
      <c r="F971" s="2">
        <v>-7139290000</v>
      </c>
      <c r="G971" s="143">
        <f t="shared" si="15"/>
        <v>-7139304000</v>
      </c>
      <c r="H971" s="140">
        <v>744736000</v>
      </c>
      <c r="I971" s="2">
        <v>5.4530000000000001E-5</v>
      </c>
      <c r="J971" s="2">
        <v>1.9479999999999999E-4</v>
      </c>
    </row>
    <row r="972" spans="2:10" x14ac:dyDescent="0.25">
      <c r="B972">
        <v>2417.5</v>
      </c>
      <c r="C972" s="140">
        <v>15027200000</v>
      </c>
      <c r="D972" s="140">
        <v>-15027200000</v>
      </c>
      <c r="E972" s="140">
        <v>7884040000</v>
      </c>
      <c r="F972" s="2">
        <v>-7142800000</v>
      </c>
      <c r="G972" s="143">
        <f t="shared" si="15"/>
        <v>-7142811000</v>
      </c>
      <c r="H972" s="140">
        <v>741229000</v>
      </c>
      <c r="I972" s="2">
        <v>5.4509999999999998E-5</v>
      </c>
      <c r="J972" s="2">
        <v>1.9479999999999999E-4</v>
      </c>
    </row>
    <row r="973" spans="2:10" x14ac:dyDescent="0.25">
      <c r="B973">
        <v>2420</v>
      </c>
      <c r="C973" s="140">
        <v>15030700000</v>
      </c>
      <c r="D973" s="140">
        <v>-15030700000</v>
      </c>
      <c r="E973" s="140">
        <v>7884040000</v>
      </c>
      <c r="F973" s="2">
        <v>-7146290000</v>
      </c>
      <c r="G973" s="143">
        <f t="shared" si="15"/>
        <v>-7146304000</v>
      </c>
      <c r="H973" s="140">
        <v>737736000</v>
      </c>
      <c r="I973" s="2">
        <v>4.7689999999999999E-5</v>
      </c>
      <c r="J973" s="2">
        <v>1.9479999999999999E-4</v>
      </c>
    </row>
    <row r="974" spans="2:10" x14ac:dyDescent="0.25">
      <c r="B974">
        <v>2422.5</v>
      </c>
      <c r="C974" s="140">
        <v>15034200000</v>
      </c>
      <c r="D974" s="140">
        <v>-15034200000</v>
      </c>
      <c r="E974" s="140">
        <v>7884040000</v>
      </c>
      <c r="F974" s="2">
        <v>-7149770000</v>
      </c>
      <c r="G974" s="143">
        <f t="shared" si="15"/>
        <v>-7149783000</v>
      </c>
      <c r="H974" s="140">
        <v>734257000</v>
      </c>
      <c r="I974" s="2">
        <v>5.4490000000000002E-5</v>
      </c>
      <c r="J974" s="2">
        <v>1.9479999999999999E-4</v>
      </c>
    </row>
    <row r="975" spans="2:10" x14ac:dyDescent="0.25">
      <c r="B975">
        <v>2425</v>
      </c>
      <c r="C975" s="140">
        <v>15037600000</v>
      </c>
      <c r="D975" s="140">
        <v>-15037600000</v>
      </c>
      <c r="E975" s="140">
        <v>7884040000</v>
      </c>
      <c r="F975" s="2">
        <v>-7153230000</v>
      </c>
      <c r="G975" s="143">
        <f t="shared" si="15"/>
        <v>-7153247000</v>
      </c>
      <c r="H975" s="140">
        <v>730793000</v>
      </c>
      <c r="I975" s="2">
        <v>4.7670000000000003E-5</v>
      </c>
      <c r="J975" s="2">
        <v>1.9479999999999999E-4</v>
      </c>
    </row>
    <row r="976" spans="2:10" x14ac:dyDescent="0.25">
      <c r="B976">
        <v>2427.5</v>
      </c>
      <c r="C976" s="140">
        <v>15041100000</v>
      </c>
      <c r="D976" s="140">
        <v>-15041100000</v>
      </c>
      <c r="E976" s="140">
        <v>7884040000</v>
      </c>
      <c r="F976" s="2">
        <v>-7156680000</v>
      </c>
      <c r="G976" s="143">
        <f t="shared" si="15"/>
        <v>-7156696000</v>
      </c>
      <c r="H976" s="140">
        <v>727344000</v>
      </c>
      <c r="I976" s="2">
        <v>4.7660000000000001E-5</v>
      </c>
      <c r="J976" s="2">
        <v>1.9479999999999999E-4</v>
      </c>
    </row>
    <row r="977" spans="2:10" x14ac:dyDescent="0.25">
      <c r="B977">
        <v>2430</v>
      </c>
      <c r="C977" s="140">
        <v>15044500000</v>
      </c>
      <c r="D977" s="140">
        <v>-15044500000</v>
      </c>
      <c r="E977" s="140">
        <v>7884040000</v>
      </c>
      <c r="F977" s="2">
        <v>-7160120000</v>
      </c>
      <c r="G977" s="143">
        <f t="shared" si="15"/>
        <v>-7160131000</v>
      </c>
      <c r="H977" s="140">
        <v>723909000</v>
      </c>
      <c r="I977" s="2">
        <v>5.4450000000000002E-5</v>
      </c>
      <c r="J977" s="2">
        <v>1.9479999999999999E-4</v>
      </c>
    </row>
    <row r="978" spans="2:10" x14ac:dyDescent="0.25">
      <c r="B978">
        <v>2432.5</v>
      </c>
      <c r="C978" s="140">
        <v>15047900000</v>
      </c>
      <c r="D978" s="140">
        <v>-15047900000</v>
      </c>
      <c r="E978" s="140">
        <v>7884040000</v>
      </c>
      <c r="F978" s="2">
        <v>-7163540000</v>
      </c>
      <c r="G978" s="143">
        <f t="shared" si="15"/>
        <v>-7163552000</v>
      </c>
      <c r="H978" s="140">
        <v>720488000</v>
      </c>
      <c r="I978" s="2">
        <v>5.4440000000000001E-5</v>
      </c>
      <c r="J978" s="2">
        <v>1.9479999999999999E-4</v>
      </c>
    </row>
    <row r="979" spans="2:10" x14ac:dyDescent="0.25">
      <c r="B979">
        <v>2435</v>
      </c>
      <c r="C979" s="140">
        <v>15051300000</v>
      </c>
      <c r="D979" s="140">
        <v>-15051300000</v>
      </c>
      <c r="E979" s="140">
        <v>7884040000</v>
      </c>
      <c r="F979" s="2">
        <v>-7166950000</v>
      </c>
      <c r="G979" s="143">
        <f t="shared" si="15"/>
        <v>-7166959000</v>
      </c>
      <c r="H979" s="140">
        <v>717081000</v>
      </c>
      <c r="I979" s="2">
        <v>4.7620000000000001E-5</v>
      </c>
      <c r="J979" s="2">
        <v>1.9479999999999999E-4</v>
      </c>
    </row>
    <row r="980" spans="2:10" x14ac:dyDescent="0.25">
      <c r="B980">
        <v>2437.5</v>
      </c>
      <c r="C980" s="140">
        <v>15054700000</v>
      </c>
      <c r="D980" s="140">
        <v>-15054700000</v>
      </c>
      <c r="E980" s="140">
        <v>7884040000</v>
      </c>
      <c r="F980" s="2">
        <v>-7170340000</v>
      </c>
      <c r="G980" s="143">
        <f t="shared" si="15"/>
        <v>-7170351000</v>
      </c>
      <c r="H980" s="140">
        <v>713689000</v>
      </c>
      <c r="I980" s="2">
        <v>4.761E-5</v>
      </c>
      <c r="J980" s="2">
        <v>2.0129999999999999E-4</v>
      </c>
    </row>
    <row r="981" spans="2:10" x14ac:dyDescent="0.25">
      <c r="B981">
        <v>2440</v>
      </c>
      <c r="C981" s="140">
        <v>15058100000</v>
      </c>
      <c r="D981" s="140">
        <v>-15058100000</v>
      </c>
      <c r="E981" s="140">
        <v>7884040000</v>
      </c>
      <c r="F981" s="2">
        <v>-7173720000</v>
      </c>
      <c r="G981" s="143">
        <f t="shared" si="15"/>
        <v>-7173729000</v>
      </c>
      <c r="H981" s="140">
        <v>710311000</v>
      </c>
      <c r="I981" s="2">
        <v>5.4400000000000001E-5</v>
      </c>
      <c r="J981" s="2">
        <v>1.9479999999999999E-4</v>
      </c>
    </row>
    <row r="982" spans="2:10" x14ac:dyDescent="0.25">
      <c r="B982">
        <v>2442.5</v>
      </c>
      <c r="C982" s="140">
        <v>15061500000</v>
      </c>
      <c r="D982" s="140">
        <v>-15061500000</v>
      </c>
      <c r="E982" s="140">
        <v>7884040000</v>
      </c>
      <c r="F982" s="2">
        <v>-7177080000</v>
      </c>
      <c r="G982" s="143">
        <f t="shared" si="15"/>
        <v>-7177092000</v>
      </c>
      <c r="H982" s="140">
        <v>706948000</v>
      </c>
      <c r="I982" s="2">
        <v>4.7589999999999997E-5</v>
      </c>
      <c r="J982" s="2">
        <v>1.9479999999999999E-4</v>
      </c>
    </row>
    <row r="983" spans="2:10" x14ac:dyDescent="0.25">
      <c r="B983">
        <v>2445</v>
      </c>
      <c r="C983" s="140">
        <v>15064800000</v>
      </c>
      <c r="D983" s="140">
        <v>-15064800000</v>
      </c>
      <c r="E983" s="140">
        <v>7884040000</v>
      </c>
      <c r="F983" s="2">
        <v>-7180430000</v>
      </c>
      <c r="G983" s="143">
        <f t="shared" si="15"/>
        <v>-7180442000</v>
      </c>
      <c r="H983" s="140">
        <v>703598000</v>
      </c>
      <c r="I983" s="2">
        <v>5.4379999999999998E-5</v>
      </c>
      <c r="J983" s="2">
        <v>1.9479999999999999E-4</v>
      </c>
    </row>
    <row r="984" spans="2:10" x14ac:dyDescent="0.25">
      <c r="B984">
        <v>2447.5</v>
      </c>
      <c r="C984" s="140">
        <v>15068200000</v>
      </c>
      <c r="D984" s="140">
        <v>-15068100000</v>
      </c>
      <c r="E984" s="140">
        <v>7884040000</v>
      </c>
      <c r="F984" s="2">
        <v>-7183760000</v>
      </c>
      <c r="G984" s="143">
        <f t="shared" si="15"/>
        <v>-7183777000</v>
      </c>
      <c r="H984" s="140">
        <v>700263000</v>
      </c>
      <c r="I984" s="2">
        <v>5.4370000000000003E-5</v>
      </c>
      <c r="J984" s="2">
        <v>1.9479999999999999E-4</v>
      </c>
    </row>
    <row r="985" spans="2:10" x14ac:dyDescent="0.25">
      <c r="B985">
        <v>2450</v>
      </c>
      <c r="C985" s="140">
        <v>15071500000</v>
      </c>
      <c r="D985" s="140">
        <v>-15071500000</v>
      </c>
      <c r="E985" s="140">
        <v>7884040000</v>
      </c>
      <c r="F985" s="2">
        <v>-7187090000</v>
      </c>
      <c r="G985" s="143">
        <f t="shared" si="15"/>
        <v>-7187099000</v>
      </c>
      <c r="H985" s="140">
        <v>696941000</v>
      </c>
      <c r="I985" s="2">
        <v>4.7559999999999999E-5</v>
      </c>
      <c r="J985" s="2">
        <v>1.9479999999999999E-4</v>
      </c>
    </row>
    <row r="986" spans="2:10" x14ac:dyDescent="0.25">
      <c r="B986">
        <v>2452.5</v>
      </c>
      <c r="C986" s="140">
        <v>15074800000</v>
      </c>
      <c r="D986" s="140">
        <v>-15074800000</v>
      </c>
      <c r="E986" s="140">
        <v>7884040000</v>
      </c>
      <c r="F986" s="2">
        <v>-7190390000</v>
      </c>
      <c r="G986" s="143">
        <f t="shared" si="15"/>
        <v>-7190406000</v>
      </c>
      <c r="H986" s="140">
        <v>693634000</v>
      </c>
      <c r="I986" s="2">
        <v>4.7549999999999997E-5</v>
      </c>
      <c r="J986" s="2">
        <v>1.9479999999999999E-4</v>
      </c>
    </row>
    <row r="987" spans="2:10" x14ac:dyDescent="0.25">
      <c r="B987">
        <v>2455</v>
      </c>
      <c r="C987" s="140">
        <v>15078100000</v>
      </c>
      <c r="D987" s="140">
        <v>-15078100000</v>
      </c>
      <c r="E987" s="140">
        <v>7884040000</v>
      </c>
      <c r="F987" s="2">
        <v>-7193690000</v>
      </c>
      <c r="G987" s="143">
        <f t="shared" si="15"/>
        <v>-7193700000</v>
      </c>
      <c r="H987" s="140">
        <v>690340000</v>
      </c>
      <c r="I987" s="2">
        <v>5.4330000000000003E-5</v>
      </c>
      <c r="J987" s="2">
        <v>1.9479999999999999E-4</v>
      </c>
    </row>
    <row r="988" spans="2:10" x14ac:dyDescent="0.25">
      <c r="B988">
        <v>2457.5</v>
      </c>
      <c r="C988" s="140">
        <v>15081400000</v>
      </c>
      <c r="D988" s="140">
        <v>-15081400000</v>
      </c>
      <c r="E988" s="140">
        <v>7884040000</v>
      </c>
      <c r="F988" s="2">
        <v>-7196970000</v>
      </c>
      <c r="G988" s="143">
        <f t="shared" si="15"/>
        <v>-7196980000</v>
      </c>
      <c r="H988" s="140">
        <v>687060000</v>
      </c>
      <c r="I988" s="2">
        <v>4.7530000000000001E-5</v>
      </c>
      <c r="J988" s="2">
        <v>1.883E-4</v>
      </c>
    </row>
    <row r="989" spans="2:10" x14ac:dyDescent="0.25">
      <c r="B989">
        <v>2460</v>
      </c>
      <c r="C989" s="140">
        <v>15084600000</v>
      </c>
      <c r="D989" s="140">
        <v>-15084600000</v>
      </c>
      <c r="E989" s="140">
        <v>7884040000</v>
      </c>
      <c r="F989" s="2">
        <v>-7200230000</v>
      </c>
      <c r="G989" s="143">
        <f t="shared" si="15"/>
        <v>-7200245000</v>
      </c>
      <c r="H989" s="140">
        <v>683795000</v>
      </c>
      <c r="I989" s="2">
        <v>5.431E-5</v>
      </c>
      <c r="J989" s="2">
        <v>1.883E-4</v>
      </c>
    </row>
    <row r="990" spans="2:10" x14ac:dyDescent="0.25">
      <c r="B990">
        <v>2462.5</v>
      </c>
      <c r="C990" s="140">
        <v>15087900000</v>
      </c>
      <c r="D990" s="140">
        <v>-15087900000</v>
      </c>
      <c r="E990" s="140">
        <v>7884040000</v>
      </c>
      <c r="F990" s="2">
        <v>-7203490000</v>
      </c>
      <c r="G990" s="143">
        <f t="shared" si="15"/>
        <v>-7203498000</v>
      </c>
      <c r="H990" s="140">
        <v>680542000</v>
      </c>
      <c r="I990" s="2">
        <v>5.4299999999999998E-5</v>
      </c>
      <c r="J990" s="2">
        <v>1.818E-4</v>
      </c>
    </row>
    <row r="991" spans="2:10" x14ac:dyDescent="0.25">
      <c r="B991">
        <v>2465</v>
      </c>
      <c r="C991" s="140">
        <v>15091100000</v>
      </c>
      <c r="D991" s="140">
        <v>-15091100000</v>
      </c>
      <c r="E991" s="140">
        <v>7884040000</v>
      </c>
      <c r="F991" s="2">
        <v>-7206720000</v>
      </c>
      <c r="G991" s="143">
        <f t="shared" si="15"/>
        <v>-7206736000</v>
      </c>
      <c r="H991" s="140">
        <v>677304000</v>
      </c>
      <c r="I991" s="2">
        <v>4.7500000000000003E-5</v>
      </c>
      <c r="J991" s="2">
        <v>1.818E-4</v>
      </c>
    </row>
    <row r="992" spans="2:10" x14ac:dyDescent="0.25">
      <c r="B992">
        <v>2467.5</v>
      </c>
      <c r="C992" s="140">
        <v>15094300000</v>
      </c>
      <c r="D992" s="140">
        <v>-15094300000</v>
      </c>
      <c r="E992" s="140">
        <v>7884040000</v>
      </c>
      <c r="F992" s="2">
        <v>-7209950000</v>
      </c>
      <c r="G992" s="143">
        <f t="shared" si="15"/>
        <v>-7209960000</v>
      </c>
      <c r="H992" s="140">
        <v>674080000</v>
      </c>
      <c r="I992" s="2">
        <v>5.427E-5</v>
      </c>
      <c r="J992" s="2">
        <v>1.818E-4</v>
      </c>
    </row>
    <row r="993" spans="2:10" x14ac:dyDescent="0.25">
      <c r="B993">
        <v>2470</v>
      </c>
      <c r="C993" s="140">
        <v>15097600000</v>
      </c>
      <c r="D993" s="140">
        <v>-15097500000</v>
      </c>
      <c r="E993" s="140">
        <v>7884040000</v>
      </c>
      <c r="F993" s="2">
        <v>-7213160000</v>
      </c>
      <c r="G993" s="143">
        <f t="shared" si="15"/>
        <v>-7213171000</v>
      </c>
      <c r="H993" s="140">
        <v>670869000</v>
      </c>
      <c r="I993" s="2">
        <v>4.7479999999999999E-5</v>
      </c>
      <c r="J993" s="2">
        <v>1.883E-4</v>
      </c>
    </row>
    <row r="994" spans="2:10" x14ac:dyDescent="0.25">
      <c r="B994">
        <v>2472.5</v>
      </c>
      <c r="C994" s="140">
        <v>15100700000</v>
      </c>
      <c r="D994" s="140">
        <v>-15100700000</v>
      </c>
      <c r="E994" s="140">
        <v>7884040000</v>
      </c>
      <c r="F994" s="2">
        <v>-7216360000</v>
      </c>
      <c r="G994" s="143">
        <f t="shared" si="15"/>
        <v>-7216369000</v>
      </c>
      <c r="H994" s="140">
        <v>667671000</v>
      </c>
      <c r="I994" s="2">
        <v>5.4249999999999997E-5</v>
      </c>
      <c r="J994" s="2">
        <v>1.818E-4</v>
      </c>
    </row>
    <row r="995" spans="2:10" x14ac:dyDescent="0.25">
      <c r="B995">
        <v>2475</v>
      </c>
      <c r="C995" s="140">
        <v>15103900000</v>
      </c>
      <c r="D995" s="140">
        <v>-15103900000</v>
      </c>
      <c r="E995" s="140">
        <v>7884040000</v>
      </c>
      <c r="F995" s="2">
        <v>-7219540000</v>
      </c>
      <c r="G995" s="143">
        <f t="shared" si="15"/>
        <v>-7219552000</v>
      </c>
      <c r="H995" s="140">
        <v>664488000</v>
      </c>
      <c r="I995" s="2">
        <v>4.7460000000000003E-5</v>
      </c>
      <c r="J995" s="2">
        <v>1.818E-4</v>
      </c>
    </row>
    <row r="996" spans="2:10" x14ac:dyDescent="0.25">
      <c r="B996">
        <v>2477.5</v>
      </c>
      <c r="C996" s="140">
        <v>15107100000</v>
      </c>
      <c r="D996" s="140">
        <v>-15107100000</v>
      </c>
      <c r="E996" s="140">
        <v>7884040000</v>
      </c>
      <c r="F996" s="2">
        <v>-7222710000</v>
      </c>
      <c r="G996" s="143">
        <f t="shared" si="15"/>
        <v>-7222722000</v>
      </c>
      <c r="H996" s="140">
        <v>661318000</v>
      </c>
      <c r="I996" s="2">
        <v>4.7450000000000001E-5</v>
      </c>
      <c r="J996" s="2">
        <v>1.818E-4</v>
      </c>
    </row>
    <row r="997" spans="2:10" x14ac:dyDescent="0.25">
      <c r="B997">
        <v>2480</v>
      </c>
      <c r="C997" s="140">
        <v>15110300000</v>
      </c>
      <c r="D997" s="140">
        <v>-15110300000</v>
      </c>
      <c r="E997" s="140">
        <v>7884040000</v>
      </c>
      <c r="F997" s="2">
        <v>-7225870000</v>
      </c>
      <c r="G997" s="143">
        <f t="shared" si="15"/>
        <v>-7225879000</v>
      </c>
      <c r="H997" s="140">
        <v>658161000</v>
      </c>
      <c r="I997" s="2">
        <v>5.4209999999999998E-5</v>
      </c>
      <c r="J997" s="2">
        <v>1.818E-4</v>
      </c>
    </row>
    <row r="998" spans="2:10" x14ac:dyDescent="0.25">
      <c r="B998">
        <v>2482.5</v>
      </c>
      <c r="C998" s="140">
        <v>15113400000</v>
      </c>
      <c r="D998" s="140">
        <v>-15113400000</v>
      </c>
      <c r="E998" s="140">
        <v>7884040000</v>
      </c>
      <c r="F998" s="2">
        <v>-7229010000</v>
      </c>
      <c r="G998" s="143">
        <f t="shared" si="15"/>
        <v>-7229023000</v>
      </c>
      <c r="H998" s="140">
        <v>655017000</v>
      </c>
      <c r="I998" s="2">
        <v>4.7429999999999998E-5</v>
      </c>
      <c r="J998" s="2">
        <v>1.818E-4</v>
      </c>
    </row>
    <row r="999" spans="2:10" x14ac:dyDescent="0.25">
      <c r="B999">
        <v>2485</v>
      </c>
      <c r="C999" s="140">
        <v>15116500000</v>
      </c>
      <c r="D999" s="140">
        <v>-15116500000</v>
      </c>
      <c r="E999" s="140">
        <v>7884040000</v>
      </c>
      <c r="F999" s="2">
        <v>-7232140000</v>
      </c>
      <c r="G999" s="143">
        <f t="shared" si="15"/>
        <v>-7232153000</v>
      </c>
      <c r="H999" s="140">
        <v>651887000</v>
      </c>
      <c r="I999" s="2">
        <v>5.4190000000000001E-5</v>
      </c>
      <c r="J999" s="2">
        <v>1.818E-4</v>
      </c>
    </row>
    <row r="1000" spans="2:10" x14ac:dyDescent="0.25">
      <c r="B1000">
        <v>2487.5</v>
      </c>
      <c r="C1000" s="140">
        <v>15119600000</v>
      </c>
      <c r="D1000" s="140">
        <v>-15119600000</v>
      </c>
      <c r="E1000" s="140">
        <v>7884040000</v>
      </c>
      <c r="F1000" s="2">
        <v>-7235260000</v>
      </c>
      <c r="G1000" s="143">
        <f t="shared" si="15"/>
        <v>-7235269000</v>
      </c>
      <c r="H1000" s="140">
        <v>648771000</v>
      </c>
      <c r="I1000" s="2">
        <v>4.7410000000000002E-5</v>
      </c>
      <c r="J1000" s="2">
        <v>1.883E-4</v>
      </c>
    </row>
    <row r="1001" spans="2:10" x14ac:dyDescent="0.25">
      <c r="B1001">
        <v>2490</v>
      </c>
      <c r="C1001" s="140">
        <v>15122800000</v>
      </c>
      <c r="D1001" s="140">
        <v>-15122700000</v>
      </c>
      <c r="E1001" s="140">
        <v>7884040000</v>
      </c>
      <c r="F1001" s="2">
        <v>-7238360000</v>
      </c>
      <c r="G1001" s="143">
        <f t="shared" si="15"/>
        <v>-7238373000</v>
      </c>
      <c r="H1001" s="140">
        <v>645667000</v>
      </c>
      <c r="I1001" s="2">
        <v>5.4169999999999998E-5</v>
      </c>
      <c r="J1001" s="2">
        <v>1.883E-4</v>
      </c>
    </row>
    <row r="1002" spans="2:10" x14ac:dyDescent="0.25">
      <c r="B1002">
        <v>2492.5</v>
      </c>
      <c r="C1002" s="140">
        <v>15125800000</v>
      </c>
      <c r="D1002" s="140">
        <v>-15125800000</v>
      </c>
      <c r="E1002" s="140">
        <v>7884040000</v>
      </c>
      <c r="F1002" s="2">
        <v>-7241450000</v>
      </c>
      <c r="G1002" s="143">
        <f t="shared" si="15"/>
        <v>-7241463000</v>
      </c>
      <c r="H1002" s="140">
        <v>642577000</v>
      </c>
      <c r="I1002" s="2">
        <v>5.4160000000000003E-5</v>
      </c>
      <c r="J1002" s="2">
        <v>1.9479999999999999E-4</v>
      </c>
    </row>
    <row r="1003" spans="2:10" x14ac:dyDescent="0.25">
      <c r="B1003">
        <v>2495</v>
      </c>
      <c r="C1003" s="140">
        <v>15128900000</v>
      </c>
      <c r="D1003" s="140">
        <v>-15128900000</v>
      </c>
      <c r="E1003" s="140">
        <v>7884040000</v>
      </c>
      <c r="F1003" s="2">
        <v>-7244530000</v>
      </c>
      <c r="G1003" s="143">
        <f t="shared" si="15"/>
        <v>-7244540000</v>
      </c>
      <c r="H1003" s="140">
        <v>639500000</v>
      </c>
      <c r="I1003" s="2">
        <v>5.4150000000000002E-5</v>
      </c>
      <c r="J1003" s="2">
        <v>1.883E-4</v>
      </c>
    </row>
    <row r="1004" spans="2:10" x14ac:dyDescent="0.25">
      <c r="B1004">
        <v>2497.5</v>
      </c>
      <c r="C1004" s="140">
        <v>15132000000</v>
      </c>
      <c r="D1004" s="140">
        <v>-15132000000</v>
      </c>
      <c r="E1004" s="140">
        <v>7884040000</v>
      </c>
      <c r="F1004" s="2">
        <v>-7247590000</v>
      </c>
      <c r="G1004" s="143">
        <f t="shared" si="15"/>
        <v>-7247604000</v>
      </c>
      <c r="H1004" s="140">
        <v>636436000</v>
      </c>
      <c r="I1004" s="2">
        <v>5.414E-5</v>
      </c>
      <c r="J1004" s="2">
        <v>1.883E-4</v>
      </c>
    </row>
    <row r="1005" spans="2:10" x14ac:dyDescent="0.25">
      <c r="B1005">
        <v>2500</v>
      </c>
      <c r="C1005" s="140">
        <v>15135000000</v>
      </c>
      <c r="D1005" s="140">
        <v>-15135000000</v>
      </c>
      <c r="E1005" s="140">
        <v>7884040000</v>
      </c>
      <c r="F1005" s="2">
        <v>-7250640000</v>
      </c>
      <c r="G1005" s="143">
        <f t="shared" si="15"/>
        <v>-7250654000</v>
      </c>
      <c r="H1005" s="140">
        <v>633386000</v>
      </c>
      <c r="I1005" s="2">
        <v>5.4129999999999998E-5</v>
      </c>
      <c r="J1005" s="2">
        <v>1.883E-4</v>
      </c>
    </row>
    <row r="1006" spans="2:10" x14ac:dyDescent="0.25">
      <c r="B1006">
        <v>2502.5</v>
      </c>
      <c r="C1006" s="140">
        <v>15138100000</v>
      </c>
      <c r="D1006" s="140">
        <v>-15138100000</v>
      </c>
      <c r="E1006" s="140">
        <v>7884040000</v>
      </c>
      <c r="F1006" s="2">
        <v>-7253680000</v>
      </c>
      <c r="G1006" s="143">
        <f t="shared" si="15"/>
        <v>-7253692000</v>
      </c>
      <c r="H1006" s="140">
        <v>630348000</v>
      </c>
      <c r="I1006" s="2">
        <v>5.4119999999999997E-5</v>
      </c>
      <c r="J1006" s="2">
        <v>1.883E-4</v>
      </c>
    </row>
    <row r="1007" spans="2:10" x14ac:dyDescent="0.25">
      <c r="B1007">
        <v>2505</v>
      </c>
      <c r="C1007" s="140">
        <v>15141100000</v>
      </c>
      <c r="D1007" s="140">
        <v>-15141100000</v>
      </c>
      <c r="E1007" s="140">
        <v>7884040000</v>
      </c>
      <c r="F1007" s="2">
        <v>-7256700000</v>
      </c>
      <c r="G1007" s="143">
        <f t="shared" si="15"/>
        <v>-7256717000</v>
      </c>
      <c r="H1007" s="140">
        <v>627323000</v>
      </c>
      <c r="I1007" s="2">
        <v>5.41E-5</v>
      </c>
      <c r="J1007" s="2">
        <v>1.9479999999999999E-4</v>
      </c>
    </row>
    <row r="1008" spans="2:10" x14ac:dyDescent="0.25">
      <c r="B1008">
        <v>2507.5</v>
      </c>
      <c r="C1008" s="140">
        <v>15144100000</v>
      </c>
      <c r="D1008" s="140">
        <v>-15144100000</v>
      </c>
      <c r="E1008" s="140">
        <v>7884040000</v>
      </c>
      <c r="F1008" s="2">
        <v>-7259720000</v>
      </c>
      <c r="G1008" s="143">
        <f t="shared" si="15"/>
        <v>-7259728000</v>
      </c>
      <c r="H1008" s="140">
        <v>624312000</v>
      </c>
      <c r="I1008" s="2">
        <v>5.4089999999999999E-5</v>
      </c>
      <c r="J1008" s="2">
        <v>1.9479999999999999E-4</v>
      </c>
    </row>
    <row r="1009" spans="2:10" x14ac:dyDescent="0.25">
      <c r="B1009">
        <v>2510</v>
      </c>
      <c r="C1009" s="140">
        <v>15147100000</v>
      </c>
      <c r="D1009" s="140">
        <v>-15147100000</v>
      </c>
      <c r="E1009" s="140">
        <v>7884040000</v>
      </c>
      <c r="F1009" s="2">
        <v>-7262710000</v>
      </c>
      <c r="G1009" s="143">
        <f t="shared" si="15"/>
        <v>-7262727000</v>
      </c>
      <c r="H1009" s="140">
        <v>621313000</v>
      </c>
      <c r="I1009" s="2">
        <v>5.4079999999999997E-5</v>
      </c>
      <c r="J1009" s="2">
        <v>1.9479999999999999E-4</v>
      </c>
    </row>
    <row r="1010" spans="2:10" x14ac:dyDescent="0.25">
      <c r="B1010">
        <v>2512.5</v>
      </c>
      <c r="C1010" s="140">
        <v>15150100000</v>
      </c>
      <c r="D1010" s="140">
        <v>-15150100000</v>
      </c>
      <c r="E1010" s="140">
        <v>7884040000</v>
      </c>
      <c r="F1010" s="2">
        <v>-7265700000</v>
      </c>
      <c r="G1010" s="143">
        <f t="shared" si="15"/>
        <v>-7265713000</v>
      </c>
      <c r="H1010" s="140">
        <v>618327000</v>
      </c>
      <c r="I1010" s="2">
        <v>5.4070000000000002E-5</v>
      </c>
      <c r="J1010" s="2">
        <v>1.9479999999999999E-4</v>
      </c>
    </row>
    <row r="1011" spans="2:10" x14ac:dyDescent="0.25">
      <c r="B1011">
        <v>2515</v>
      </c>
      <c r="C1011" s="140">
        <v>15153100000</v>
      </c>
      <c r="D1011" s="140">
        <v>-15153100000</v>
      </c>
      <c r="E1011" s="140">
        <v>7884040000</v>
      </c>
      <c r="F1011" s="2">
        <v>-7268670000</v>
      </c>
      <c r="G1011" s="143">
        <f t="shared" si="15"/>
        <v>-7268686000</v>
      </c>
      <c r="H1011" s="140">
        <v>615354000</v>
      </c>
      <c r="I1011" s="2">
        <v>5.4060000000000001E-5</v>
      </c>
      <c r="J1011" s="2">
        <v>1.883E-4</v>
      </c>
    </row>
    <row r="1012" spans="2:10" x14ac:dyDescent="0.25">
      <c r="B1012">
        <v>2517.5</v>
      </c>
      <c r="C1012" s="140">
        <v>15156000000</v>
      </c>
      <c r="D1012" s="140">
        <v>-15156000000</v>
      </c>
      <c r="E1012" s="140">
        <v>7884040000</v>
      </c>
      <c r="F1012" s="2">
        <v>-7271630000</v>
      </c>
      <c r="G1012" s="143">
        <f t="shared" si="15"/>
        <v>-7271646000</v>
      </c>
      <c r="H1012" s="140">
        <v>612394000</v>
      </c>
      <c r="I1012" s="2">
        <v>5.4049999999999999E-5</v>
      </c>
      <c r="J1012" s="2">
        <v>1.883E-4</v>
      </c>
    </row>
    <row r="1013" spans="2:10" x14ac:dyDescent="0.25">
      <c r="B1013">
        <v>2520</v>
      </c>
      <c r="C1013" s="140">
        <v>15159000000</v>
      </c>
      <c r="D1013" s="140">
        <v>-15159000000</v>
      </c>
      <c r="E1013" s="140">
        <v>7884040000</v>
      </c>
      <c r="F1013" s="2">
        <v>-7274580000</v>
      </c>
      <c r="G1013" s="143">
        <f t="shared" si="15"/>
        <v>-7274594000</v>
      </c>
      <c r="H1013" s="140">
        <v>609446000</v>
      </c>
      <c r="I1013" s="2">
        <v>5.4039999999999998E-5</v>
      </c>
      <c r="J1013" s="2">
        <v>1.883E-4</v>
      </c>
    </row>
    <row r="1014" spans="2:10" x14ac:dyDescent="0.25">
      <c r="B1014">
        <v>2522.5</v>
      </c>
      <c r="C1014" s="140">
        <v>15161900000</v>
      </c>
      <c r="D1014" s="140">
        <v>-15161900000</v>
      </c>
      <c r="E1014" s="140">
        <v>7884040000</v>
      </c>
      <c r="F1014" s="2">
        <v>-7277520000</v>
      </c>
      <c r="G1014" s="143">
        <f t="shared" si="15"/>
        <v>-7277528000</v>
      </c>
      <c r="H1014" s="140">
        <v>606512000</v>
      </c>
      <c r="I1014" s="2">
        <v>5.4030000000000003E-5</v>
      </c>
      <c r="J1014" s="2">
        <v>1.883E-4</v>
      </c>
    </row>
    <row r="1015" spans="2:10" x14ac:dyDescent="0.25">
      <c r="B1015">
        <v>2525</v>
      </c>
      <c r="C1015" s="140">
        <v>15164800000</v>
      </c>
      <c r="D1015" s="140">
        <v>-15164800000</v>
      </c>
      <c r="E1015" s="140">
        <v>7884040000</v>
      </c>
      <c r="F1015" s="2">
        <v>-7280440000</v>
      </c>
      <c r="G1015" s="143">
        <f t="shared" si="15"/>
        <v>-7280451000</v>
      </c>
      <c r="H1015" s="140">
        <v>603589000</v>
      </c>
      <c r="I1015" s="2">
        <v>5.4020000000000001E-5</v>
      </c>
      <c r="J1015" s="2">
        <v>1.9479999999999999E-4</v>
      </c>
    </row>
    <row r="1016" spans="2:10" x14ac:dyDescent="0.25">
      <c r="B1016">
        <v>2527.5</v>
      </c>
      <c r="C1016" s="140">
        <v>15167700000</v>
      </c>
      <c r="D1016" s="140">
        <v>-15167700000</v>
      </c>
      <c r="E1016" s="140">
        <v>7884040000</v>
      </c>
      <c r="F1016" s="2">
        <v>-7283350000</v>
      </c>
      <c r="G1016" s="143">
        <f t="shared" si="15"/>
        <v>-7283360000</v>
      </c>
      <c r="H1016" s="140">
        <v>600680000</v>
      </c>
      <c r="I1016" s="2">
        <v>5.401E-5</v>
      </c>
      <c r="J1016" s="2">
        <v>1.883E-4</v>
      </c>
    </row>
    <row r="1017" spans="2:10" x14ac:dyDescent="0.25">
      <c r="B1017">
        <v>2530</v>
      </c>
      <c r="C1017" s="140">
        <v>15170600000</v>
      </c>
      <c r="D1017" s="140">
        <v>-15170600000</v>
      </c>
      <c r="E1017" s="140">
        <v>7884040000</v>
      </c>
      <c r="F1017" s="2">
        <v>-7286240000</v>
      </c>
      <c r="G1017" s="143">
        <f t="shared" si="15"/>
        <v>-7286257000</v>
      </c>
      <c r="H1017" s="140">
        <v>597783000</v>
      </c>
      <c r="I1017" s="2">
        <v>5.3999999999999998E-5</v>
      </c>
      <c r="J1017" s="2">
        <v>1.9479999999999999E-4</v>
      </c>
    </row>
    <row r="1018" spans="2:10" x14ac:dyDescent="0.25">
      <c r="B1018">
        <v>2532.5</v>
      </c>
      <c r="C1018" s="140">
        <v>15173500000</v>
      </c>
      <c r="D1018" s="140">
        <v>-15173500000</v>
      </c>
      <c r="E1018" s="140">
        <v>7884040000</v>
      </c>
      <c r="F1018" s="2">
        <v>-7289130000</v>
      </c>
      <c r="G1018" s="143">
        <f t="shared" si="15"/>
        <v>-7289142000</v>
      </c>
      <c r="H1018" s="140">
        <v>594898000</v>
      </c>
      <c r="I1018" s="2">
        <v>5.3990000000000003E-5</v>
      </c>
      <c r="J1018" s="2">
        <v>1.9479999999999999E-4</v>
      </c>
    </row>
    <row r="1019" spans="2:10" x14ac:dyDescent="0.25">
      <c r="B1019">
        <v>2535</v>
      </c>
      <c r="C1019" s="140">
        <v>15176400000</v>
      </c>
      <c r="D1019" s="140">
        <v>-15176400000</v>
      </c>
      <c r="E1019" s="140">
        <v>7884040000</v>
      </c>
      <c r="F1019" s="2">
        <v>-7292000000</v>
      </c>
      <c r="G1019" s="143">
        <f t="shared" si="15"/>
        <v>-7292014000</v>
      </c>
      <c r="H1019" s="140">
        <v>592026000</v>
      </c>
      <c r="I1019" s="2">
        <v>5.3980000000000002E-5</v>
      </c>
      <c r="J1019" s="2">
        <v>1.9479999999999999E-4</v>
      </c>
    </row>
    <row r="1020" spans="2:10" x14ac:dyDescent="0.25">
      <c r="B1020">
        <v>2537.5</v>
      </c>
      <c r="C1020" s="140">
        <v>15179300000</v>
      </c>
      <c r="D1020" s="140">
        <v>-15179200000</v>
      </c>
      <c r="E1020" s="140">
        <v>7884040000</v>
      </c>
      <c r="F1020" s="2">
        <v>-7294860000</v>
      </c>
      <c r="G1020" s="143">
        <f t="shared" si="15"/>
        <v>-7294873000</v>
      </c>
      <c r="H1020" s="140">
        <v>589167000</v>
      </c>
      <c r="I1020" s="2">
        <v>5.397E-5</v>
      </c>
      <c r="J1020" s="2">
        <v>1.9479999999999999E-4</v>
      </c>
    </row>
    <row r="1021" spans="2:10" x14ac:dyDescent="0.25">
      <c r="B1021">
        <v>2540</v>
      </c>
      <c r="C1021" s="140">
        <v>15182100000</v>
      </c>
      <c r="D1021" s="140">
        <v>-15182100000</v>
      </c>
      <c r="E1021" s="140">
        <v>7884040000</v>
      </c>
      <c r="F1021" s="2">
        <v>-7297710000</v>
      </c>
      <c r="G1021" s="143">
        <f t="shared" si="15"/>
        <v>-7297721000</v>
      </c>
      <c r="H1021" s="140">
        <v>586319000</v>
      </c>
      <c r="I1021" s="2">
        <v>5.3959999999999998E-5</v>
      </c>
      <c r="J1021" s="2">
        <v>1.9479999999999999E-4</v>
      </c>
    </row>
    <row r="1022" spans="2:10" x14ac:dyDescent="0.25">
      <c r="B1022">
        <v>2542.5</v>
      </c>
      <c r="C1022" s="140">
        <v>15184900000</v>
      </c>
      <c r="D1022" s="140">
        <v>-15184900000</v>
      </c>
      <c r="E1022" s="140">
        <v>7884040000</v>
      </c>
      <c r="F1022" s="2">
        <v>-7300540000</v>
      </c>
      <c r="G1022" s="143">
        <f t="shared" si="15"/>
        <v>-7300555000</v>
      </c>
      <c r="H1022" s="140">
        <v>583485000</v>
      </c>
      <c r="I1022" s="2">
        <v>5.3949999999999997E-5</v>
      </c>
      <c r="J1022" s="2">
        <v>1.9479999999999999E-4</v>
      </c>
    </row>
    <row r="1023" spans="2:10" x14ac:dyDescent="0.25">
      <c r="B1023">
        <v>2545</v>
      </c>
      <c r="C1023" s="140">
        <v>15187800000</v>
      </c>
      <c r="D1023" s="140">
        <v>-15187800000</v>
      </c>
      <c r="E1023" s="140">
        <v>7884040000</v>
      </c>
      <c r="F1023" s="2">
        <v>-7303370000</v>
      </c>
      <c r="G1023" s="143">
        <f t="shared" si="15"/>
        <v>-7303378000</v>
      </c>
      <c r="H1023" s="140">
        <v>580662000</v>
      </c>
      <c r="I1023" s="2">
        <v>5.3940000000000002E-5</v>
      </c>
      <c r="J1023" s="2">
        <v>1.9479999999999999E-4</v>
      </c>
    </row>
    <row r="1024" spans="2:10" x14ac:dyDescent="0.25">
      <c r="B1024">
        <v>2547.5</v>
      </c>
      <c r="C1024" s="140">
        <v>15190600000</v>
      </c>
      <c r="D1024" s="140">
        <v>-15190600000</v>
      </c>
      <c r="E1024" s="140">
        <v>7884040000</v>
      </c>
      <c r="F1024" s="2">
        <v>-7306180000</v>
      </c>
      <c r="G1024" s="143">
        <f t="shared" si="15"/>
        <v>-7306188000</v>
      </c>
      <c r="H1024" s="140">
        <v>577852000</v>
      </c>
      <c r="I1024" s="2">
        <v>5.393E-5</v>
      </c>
      <c r="J1024" s="2">
        <v>1.883E-4</v>
      </c>
    </row>
    <row r="1025" spans="2:10" x14ac:dyDescent="0.25">
      <c r="B1025">
        <v>2550</v>
      </c>
      <c r="C1025" s="140">
        <v>15193400000</v>
      </c>
      <c r="D1025" s="140">
        <v>-15193400000</v>
      </c>
      <c r="E1025" s="140">
        <v>7884040000</v>
      </c>
      <c r="F1025" s="2">
        <v>-7308970000</v>
      </c>
      <c r="G1025" s="143">
        <f t="shared" si="15"/>
        <v>-7308986000</v>
      </c>
      <c r="H1025" s="140">
        <v>575054000</v>
      </c>
      <c r="I1025" s="2">
        <v>5.3919999999999999E-5</v>
      </c>
      <c r="J1025" s="2">
        <v>1.883E-4</v>
      </c>
    </row>
    <row r="1026" spans="2:10" x14ac:dyDescent="0.25">
      <c r="B1026">
        <v>2552.5</v>
      </c>
      <c r="C1026" s="140">
        <v>15196200000</v>
      </c>
      <c r="D1026" s="140">
        <v>-15196100000</v>
      </c>
      <c r="E1026" s="140">
        <v>7884040000</v>
      </c>
      <c r="F1026" s="2">
        <v>-7311760000</v>
      </c>
      <c r="G1026" s="143">
        <f t="shared" si="15"/>
        <v>-7311772000</v>
      </c>
      <c r="H1026" s="140">
        <v>572268000</v>
      </c>
      <c r="I1026" s="2">
        <v>5.3909999999999997E-5</v>
      </c>
      <c r="J1026" s="2">
        <v>1.883E-4</v>
      </c>
    </row>
    <row r="1027" spans="2:10" x14ac:dyDescent="0.25">
      <c r="B1027">
        <v>2555</v>
      </c>
      <c r="C1027" s="140">
        <v>15198900000</v>
      </c>
      <c r="D1027" s="140">
        <v>-15198900000</v>
      </c>
      <c r="E1027" s="140">
        <v>7884040000</v>
      </c>
      <c r="F1027" s="2">
        <v>-7314530000</v>
      </c>
      <c r="G1027" s="143">
        <f t="shared" si="15"/>
        <v>-7314546000</v>
      </c>
      <c r="H1027" s="140">
        <v>569494000</v>
      </c>
      <c r="I1027" s="2">
        <v>5.3900000000000002E-5</v>
      </c>
      <c r="J1027" s="2">
        <v>1.883E-4</v>
      </c>
    </row>
    <row r="1028" spans="2:10" x14ac:dyDescent="0.25">
      <c r="B1028">
        <v>2557.5</v>
      </c>
      <c r="C1028" s="140">
        <v>15201700000</v>
      </c>
      <c r="D1028" s="140">
        <v>-15201700000</v>
      </c>
      <c r="E1028" s="140">
        <v>7884040000</v>
      </c>
      <c r="F1028" s="2">
        <v>-7317300000</v>
      </c>
      <c r="G1028" s="143">
        <f t="shared" si="15"/>
        <v>-7317308000</v>
      </c>
      <c r="H1028" s="140">
        <v>566732000</v>
      </c>
      <c r="I1028" s="2">
        <v>5.3890000000000001E-5</v>
      </c>
      <c r="J1028" s="2">
        <v>1.9479999999999999E-4</v>
      </c>
    </row>
    <row r="1029" spans="2:10" x14ac:dyDescent="0.25">
      <c r="B1029">
        <v>2560</v>
      </c>
      <c r="C1029" s="140">
        <v>15204400000</v>
      </c>
      <c r="D1029" s="140">
        <v>-15204400000</v>
      </c>
      <c r="E1029" s="140">
        <v>7884040000</v>
      </c>
      <c r="F1029" s="2">
        <v>-7320040000</v>
      </c>
      <c r="G1029" s="143">
        <f t="shared" si="15"/>
        <v>-7320058000</v>
      </c>
      <c r="H1029" s="140">
        <v>563982000</v>
      </c>
      <c r="I1029" s="2">
        <v>5.3879999999999999E-5</v>
      </c>
      <c r="J1029" s="2">
        <v>1.9479999999999999E-4</v>
      </c>
    </row>
    <row r="1030" spans="2:10" x14ac:dyDescent="0.25">
      <c r="B1030">
        <v>2562.5</v>
      </c>
      <c r="C1030" s="140">
        <v>15207200000</v>
      </c>
      <c r="D1030" s="140">
        <v>-15207200000</v>
      </c>
      <c r="E1030" s="140">
        <v>7884040000</v>
      </c>
      <c r="F1030" s="2">
        <v>-7322780000</v>
      </c>
      <c r="G1030" s="143">
        <f t="shared" si="15"/>
        <v>-7322795000</v>
      </c>
      <c r="H1030" s="140">
        <v>561245000</v>
      </c>
      <c r="I1030" s="2">
        <v>5.3869999999999998E-5</v>
      </c>
      <c r="J1030" s="2">
        <v>1.9479999999999999E-4</v>
      </c>
    </row>
    <row r="1031" spans="2:10" x14ac:dyDescent="0.25">
      <c r="B1031">
        <v>2565</v>
      </c>
      <c r="C1031" s="140">
        <v>15209900000</v>
      </c>
      <c r="D1031" s="140">
        <v>-15209900000</v>
      </c>
      <c r="E1031" s="140">
        <v>7884040000</v>
      </c>
      <c r="F1031" s="2">
        <v>-7325510000</v>
      </c>
      <c r="G1031" s="143">
        <f t="shared" ref="G1031:G1094" si="16">H1031-E1031</f>
        <v>-7325521000</v>
      </c>
      <c r="H1031" s="140">
        <v>558519000</v>
      </c>
      <c r="I1031" s="2">
        <v>5.3860000000000003E-5</v>
      </c>
      <c r="J1031" s="2">
        <v>1.883E-4</v>
      </c>
    </row>
    <row r="1032" spans="2:10" x14ac:dyDescent="0.25">
      <c r="B1032">
        <v>2567.5</v>
      </c>
      <c r="C1032" s="140">
        <v>15212600000</v>
      </c>
      <c r="D1032" s="140">
        <v>-15212600000</v>
      </c>
      <c r="E1032" s="140">
        <v>7884040000</v>
      </c>
      <c r="F1032" s="2">
        <v>-7328220000</v>
      </c>
      <c r="G1032" s="143">
        <f t="shared" si="16"/>
        <v>-7328235000</v>
      </c>
      <c r="H1032" s="140">
        <v>555805000</v>
      </c>
      <c r="I1032" s="2">
        <v>5.3850000000000001E-5</v>
      </c>
      <c r="J1032" s="2">
        <v>1.9479999999999999E-4</v>
      </c>
    </row>
    <row r="1033" spans="2:10" x14ac:dyDescent="0.25">
      <c r="B1033">
        <v>2570</v>
      </c>
      <c r="C1033" s="140">
        <v>15215300000</v>
      </c>
      <c r="D1033" s="140">
        <v>-15215300000</v>
      </c>
      <c r="E1033" s="140">
        <v>7884040000</v>
      </c>
      <c r="F1033" s="2">
        <v>-7330920000</v>
      </c>
      <c r="G1033" s="143">
        <f t="shared" si="16"/>
        <v>-7330937000</v>
      </c>
      <c r="H1033" s="140">
        <v>553103000</v>
      </c>
      <c r="I1033" s="2">
        <v>5.384E-5</v>
      </c>
      <c r="J1033" s="2">
        <v>1.9479999999999999E-4</v>
      </c>
    </row>
    <row r="1034" spans="2:10" x14ac:dyDescent="0.25">
      <c r="B1034">
        <v>2572.5</v>
      </c>
      <c r="C1034" s="140">
        <v>15218000000</v>
      </c>
      <c r="D1034" s="140">
        <v>-15218000000</v>
      </c>
      <c r="E1034" s="140">
        <v>7884040000</v>
      </c>
      <c r="F1034" s="2">
        <v>-7333610000</v>
      </c>
      <c r="G1034" s="143">
        <f t="shared" si="16"/>
        <v>-7333627000</v>
      </c>
      <c r="H1034" s="140">
        <v>550413000</v>
      </c>
      <c r="I1034" s="2">
        <v>5.3829999999999998E-5</v>
      </c>
      <c r="J1034" s="2">
        <v>1.9479999999999999E-4</v>
      </c>
    </row>
    <row r="1035" spans="2:10" x14ac:dyDescent="0.25">
      <c r="B1035">
        <v>2575</v>
      </c>
      <c r="C1035" s="140">
        <v>15220700000</v>
      </c>
      <c r="D1035" s="140">
        <v>-15220700000</v>
      </c>
      <c r="E1035" s="140">
        <v>7884040000</v>
      </c>
      <c r="F1035" s="2">
        <v>-7336290000</v>
      </c>
      <c r="G1035" s="143">
        <f t="shared" si="16"/>
        <v>-7336305000</v>
      </c>
      <c r="H1035" s="140">
        <v>547735000</v>
      </c>
      <c r="I1035" s="2">
        <v>5.3820000000000003E-5</v>
      </c>
      <c r="J1035" s="2">
        <v>1.9479999999999999E-4</v>
      </c>
    </row>
    <row r="1036" spans="2:10" x14ac:dyDescent="0.25">
      <c r="B1036">
        <v>2577.5</v>
      </c>
      <c r="C1036" s="140">
        <v>15223400000</v>
      </c>
      <c r="D1036" s="140">
        <v>-15223300000</v>
      </c>
      <c r="E1036" s="140">
        <v>7884040000</v>
      </c>
      <c r="F1036" s="2">
        <v>-7338960000</v>
      </c>
      <c r="G1036" s="143">
        <f t="shared" si="16"/>
        <v>-7338972000</v>
      </c>
      <c r="H1036" s="140">
        <v>545068000</v>
      </c>
      <c r="I1036" s="2">
        <v>5.3810000000000001E-5</v>
      </c>
      <c r="J1036" s="2">
        <v>1.9479999999999999E-4</v>
      </c>
    </row>
    <row r="1037" spans="2:10" x14ac:dyDescent="0.25">
      <c r="B1037">
        <v>2580</v>
      </c>
      <c r="C1037" s="140">
        <v>15226000000</v>
      </c>
      <c r="D1037" s="140">
        <v>-15226000000</v>
      </c>
      <c r="E1037" s="140">
        <v>7884040000</v>
      </c>
      <c r="F1037" s="2">
        <v>-7341610000</v>
      </c>
      <c r="G1037" s="143">
        <f t="shared" si="16"/>
        <v>-7341626000</v>
      </c>
      <c r="H1037" s="140">
        <v>542414000</v>
      </c>
      <c r="I1037" s="2">
        <v>5.38E-5</v>
      </c>
      <c r="J1037" s="2">
        <v>1.9479999999999999E-4</v>
      </c>
    </row>
    <row r="1038" spans="2:10" x14ac:dyDescent="0.25">
      <c r="B1038">
        <v>2582.5</v>
      </c>
      <c r="C1038" s="140">
        <v>15228600000</v>
      </c>
      <c r="D1038" s="140">
        <v>-15228600000</v>
      </c>
      <c r="E1038" s="140">
        <v>7884040000</v>
      </c>
      <c r="F1038" s="2">
        <v>-7344260000</v>
      </c>
      <c r="G1038" s="143">
        <f t="shared" si="16"/>
        <v>-7344270000</v>
      </c>
      <c r="H1038" s="140">
        <v>539770000</v>
      </c>
      <c r="I1038" s="2">
        <v>5.3789999999999998E-5</v>
      </c>
      <c r="J1038" s="2">
        <v>1.9479999999999999E-4</v>
      </c>
    </row>
    <row r="1039" spans="2:10" x14ac:dyDescent="0.25">
      <c r="B1039">
        <v>2585</v>
      </c>
      <c r="C1039" s="140">
        <v>15231300000</v>
      </c>
      <c r="D1039" s="140">
        <v>-15231300000</v>
      </c>
      <c r="E1039" s="140">
        <v>7884040000</v>
      </c>
      <c r="F1039" s="2">
        <v>-7346890000</v>
      </c>
      <c r="G1039" s="143">
        <f t="shared" si="16"/>
        <v>-7346901000</v>
      </c>
      <c r="H1039" s="140">
        <v>537139000</v>
      </c>
      <c r="I1039" s="2">
        <v>5.3779999999999997E-5</v>
      </c>
      <c r="J1039" s="2">
        <v>1.9479999999999999E-4</v>
      </c>
    </row>
    <row r="1040" spans="2:10" x14ac:dyDescent="0.25">
      <c r="B1040">
        <v>2587.5</v>
      </c>
      <c r="C1040" s="140">
        <v>15233900000</v>
      </c>
      <c r="D1040" s="140">
        <v>-15233900000</v>
      </c>
      <c r="E1040" s="140">
        <v>7884040000</v>
      </c>
      <c r="F1040" s="2">
        <v>-7349510000</v>
      </c>
      <c r="G1040" s="143">
        <f t="shared" si="16"/>
        <v>-7349521000</v>
      </c>
      <c r="H1040" s="140">
        <v>534519000</v>
      </c>
      <c r="I1040" s="2">
        <v>5.3770000000000002E-5</v>
      </c>
      <c r="J1040" s="2">
        <v>1.9479999999999999E-4</v>
      </c>
    </row>
    <row r="1041" spans="2:10" x14ac:dyDescent="0.25">
      <c r="B1041">
        <v>2590</v>
      </c>
      <c r="C1041" s="140">
        <v>15236500000</v>
      </c>
      <c r="D1041" s="140">
        <v>-15236500000</v>
      </c>
      <c r="E1041" s="140">
        <v>7884040000</v>
      </c>
      <c r="F1041" s="2">
        <v>-7352120000</v>
      </c>
      <c r="G1041" s="143">
        <f t="shared" si="16"/>
        <v>-7352130000</v>
      </c>
      <c r="H1041" s="140">
        <v>531910000</v>
      </c>
      <c r="I1041" s="2">
        <v>5.3770000000000002E-5</v>
      </c>
      <c r="J1041" s="2">
        <v>1.9479999999999999E-4</v>
      </c>
    </row>
    <row r="1042" spans="2:10" x14ac:dyDescent="0.25">
      <c r="B1042">
        <v>2592.5</v>
      </c>
      <c r="C1042" s="140">
        <v>15239100000</v>
      </c>
      <c r="D1042" s="140">
        <v>-15239100000</v>
      </c>
      <c r="E1042" s="140">
        <v>7884040000</v>
      </c>
      <c r="F1042" s="2">
        <v>-7354710000</v>
      </c>
      <c r="G1042" s="143">
        <f t="shared" si="16"/>
        <v>-7354727000</v>
      </c>
      <c r="H1042" s="140">
        <v>529313000</v>
      </c>
      <c r="I1042" s="2">
        <v>5.376E-5</v>
      </c>
      <c r="J1042" s="2">
        <v>2.0129999999999999E-4</v>
      </c>
    </row>
    <row r="1043" spans="2:10" x14ac:dyDescent="0.25">
      <c r="B1043">
        <v>2595</v>
      </c>
      <c r="C1043" s="140">
        <v>15241700000</v>
      </c>
      <c r="D1043" s="140">
        <v>-15241700000</v>
      </c>
      <c r="E1043" s="140">
        <v>7884040000</v>
      </c>
      <c r="F1043" s="2">
        <v>-7357300000</v>
      </c>
      <c r="G1043" s="143">
        <f t="shared" si="16"/>
        <v>-7357313000</v>
      </c>
      <c r="H1043" s="140">
        <v>526727000</v>
      </c>
      <c r="I1043" s="2">
        <v>5.3749999999999999E-5</v>
      </c>
      <c r="J1043" s="2">
        <v>1.9479999999999999E-4</v>
      </c>
    </row>
    <row r="1044" spans="2:10" x14ac:dyDescent="0.25">
      <c r="B1044">
        <v>2597.5</v>
      </c>
      <c r="C1044" s="140">
        <v>15244300000</v>
      </c>
      <c r="D1044" s="140">
        <v>-15244300000</v>
      </c>
      <c r="E1044" s="140">
        <v>7884040000</v>
      </c>
      <c r="F1044" s="2">
        <v>-7359870000</v>
      </c>
      <c r="G1044" s="143">
        <f t="shared" si="16"/>
        <v>-7359887000</v>
      </c>
      <c r="H1044" s="140">
        <v>524153000</v>
      </c>
      <c r="I1044" s="2">
        <v>5.3739999999999997E-5</v>
      </c>
      <c r="J1044" s="2">
        <v>1.9479999999999999E-4</v>
      </c>
    </row>
    <row r="1045" spans="2:10" x14ac:dyDescent="0.25">
      <c r="B1045">
        <v>2600</v>
      </c>
      <c r="C1045" s="140">
        <v>15246800000</v>
      </c>
      <c r="D1045" s="140">
        <v>-15246800000</v>
      </c>
      <c r="E1045" s="140">
        <v>7884040000</v>
      </c>
      <c r="F1045" s="2">
        <v>-7362440000</v>
      </c>
      <c r="G1045" s="143">
        <f t="shared" si="16"/>
        <v>-7362450000</v>
      </c>
      <c r="H1045" s="140">
        <v>521590000</v>
      </c>
      <c r="I1045" s="2">
        <v>5.3730000000000002E-5</v>
      </c>
      <c r="J1045" s="2">
        <v>2.0129999999999999E-4</v>
      </c>
    </row>
    <row r="1046" spans="2:10" x14ac:dyDescent="0.25">
      <c r="B1046">
        <v>2602.5</v>
      </c>
      <c r="C1046" s="140">
        <v>15249400000</v>
      </c>
      <c r="D1046" s="140">
        <v>-15249400000</v>
      </c>
      <c r="E1046" s="140">
        <v>7884040000</v>
      </c>
      <c r="F1046" s="2">
        <v>-7364990000</v>
      </c>
      <c r="G1046" s="143">
        <f t="shared" si="16"/>
        <v>-7365001000</v>
      </c>
      <c r="H1046" s="140">
        <v>519039000</v>
      </c>
      <c r="I1046" s="2">
        <v>5.3720000000000001E-5</v>
      </c>
      <c r="J1046" s="2">
        <v>2.0129999999999999E-4</v>
      </c>
    </row>
    <row r="1047" spans="2:10" x14ac:dyDescent="0.25">
      <c r="B1047">
        <v>2605</v>
      </c>
      <c r="C1047" s="140">
        <v>15251900000</v>
      </c>
      <c r="D1047" s="140">
        <v>-15251900000</v>
      </c>
      <c r="E1047" s="140">
        <v>7884040000</v>
      </c>
      <c r="F1047" s="2">
        <v>-7367530000</v>
      </c>
      <c r="G1047" s="143">
        <f t="shared" si="16"/>
        <v>-7367541000</v>
      </c>
      <c r="H1047" s="140">
        <v>516499000</v>
      </c>
      <c r="I1047" s="2">
        <v>5.3709999999999999E-5</v>
      </c>
      <c r="J1047" s="2">
        <v>2.0129999999999999E-4</v>
      </c>
    </row>
    <row r="1048" spans="2:10" x14ac:dyDescent="0.25">
      <c r="B1048">
        <v>2607.5</v>
      </c>
      <c r="C1048" s="140">
        <v>15254500000</v>
      </c>
      <c r="D1048" s="140">
        <v>-15254400000</v>
      </c>
      <c r="E1048" s="140">
        <v>7884040000</v>
      </c>
      <c r="F1048" s="2">
        <v>-7370060000</v>
      </c>
      <c r="G1048" s="143">
        <f t="shared" si="16"/>
        <v>-7370070000</v>
      </c>
      <c r="H1048" s="140">
        <v>513970000</v>
      </c>
      <c r="I1048" s="2">
        <v>5.3699999999999997E-5</v>
      </c>
      <c r="J1048" s="2">
        <v>2.0129999999999999E-4</v>
      </c>
    </row>
    <row r="1049" spans="2:10" x14ac:dyDescent="0.25">
      <c r="B1049">
        <v>2610</v>
      </c>
      <c r="C1049" s="140">
        <v>15257000000</v>
      </c>
      <c r="D1049" s="140">
        <v>-15257000000</v>
      </c>
      <c r="E1049" s="140">
        <v>7884040000</v>
      </c>
      <c r="F1049" s="2">
        <v>-7372570000</v>
      </c>
      <c r="G1049" s="143">
        <f t="shared" si="16"/>
        <v>-7372588000</v>
      </c>
      <c r="H1049" s="140">
        <v>511452000</v>
      </c>
      <c r="I1049" s="2">
        <v>5.3690000000000003E-5</v>
      </c>
      <c r="J1049" s="2">
        <v>2.0780000000000001E-4</v>
      </c>
    </row>
    <row r="1050" spans="2:10" x14ac:dyDescent="0.25">
      <c r="B1050">
        <v>2612.5</v>
      </c>
      <c r="C1050" s="140">
        <v>15259500000</v>
      </c>
      <c r="D1050" s="140">
        <v>-15259500000</v>
      </c>
      <c r="E1050" s="140">
        <v>7884040000</v>
      </c>
      <c r="F1050" s="2">
        <v>-7375080000</v>
      </c>
      <c r="G1050" s="143">
        <f t="shared" si="16"/>
        <v>-7375094000</v>
      </c>
      <c r="H1050" s="140">
        <v>508946000</v>
      </c>
      <c r="I1050" s="2">
        <v>5.3680000000000001E-5</v>
      </c>
      <c r="J1050" s="2">
        <v>2.0780000000000001E-4</v>
      </c>
    </row>
    <row r="1051" spans="2:10" x14ac:dyDescent="0.25">
      <c r="B1051">
        <v>2615</v>
      </c>
      <c r="C1051" s="140">
        <v>15262000000</v>
      </c>
      <c r="D1051" s="140">
        <v>-15262000000</v>
      </c>
      <c r="E1051" s="140">
        <v>7884040000</v>
      </c>
      <c r="F1051" s="2">
        <v>-7377580000</v>
      </c>
      <c r="G1051" s="143">
        <f t="shared" si="16"/>
        <v>-7377590000</v>
      </c>
      <c r="H1051" s="140">
        <v>506450000</v>
      </c>
      <c r="I1051" s="2">
        <v>6.0390000000000003E-5</v>
      </c>
      <c r="J1051" s="2">
        <v>2.0780000000000001E-4</v>
      </c>
    </row>
    <row r="1052" spans="2:10" x14ac:dyDescent="0.25">
      <c r="B1052">
        <v>2617.5</v>
      </c>
      <c r="C1052" s="140">
        <v>15264500000</v>
      </c>
      <c r="D1052" s="140">
        <v>-15264400000</v>
      </c>
      <c r="E1052" s="140">
        <v>7884040000</v>
      </c>
      <c r="F1052" s="2">
        <v>-7380060000</v>
      </c>
      <c r="G1052" s="143">
        <f t="shared" si="16"/>
        <v>-7380074000</v>
      </c>
      <c r="H1052" s="140">
        <v>503966000</v>
      </c>
      <c r="I1052" s="2">
        <v>6.0380000000000001E-5</v>
      </c>
      <c r="J1052" s="2">
        <v>2.0780000000000001E-4</v>
      </c>
    </row>
    <row r="1053" spans="2:10" x14ac:dyDescent="0.25">
      <c r="B1053">
        <v>2620</v>
      </c>
      <c r="C1053" s="140">
        <v>15266900000</v>
      </c>
      <c r="D1053" s="140">
        <v>-15266900000</v>
      </c>
      <c r="E1053" s="140">
        <v>7884040000</v>
      </c>
      <c r="F1053" s="2">
        <v>-7382530000</v>
      </c>
      <c r="G1053" s="143">
        <f t="shared" si="16"/>
        <v>-7382548000</v>
      </c>
      <c r="H1053" s="140">
        <v>501492000</v>
      </c>
      <c r="I1053" s="2">
        <v>6.037E-5</v>
      </c>
      <c r="J1053" s="2">
        <v>2.0780000000000001E-4</v>
      </c>
    </row>
    <row r="1054" spans="2:10" x14ac:dyDescent="0.25">
      <c r="B1054">
        <v>2622.5</v>
      </c>
      <c r="C1054" s="140">
        <v>15269400000</v>
      </c>
      <c r="D1054" s="140">
        <v>-15269400000</v>
      </c>
      <c r="E1054" s="140">
        <v>7884040000</v>
      </c>
      <c r="F1054" s="2">
        <v>-7385000000</v>
      </c>
      <c r="G1054" s="143">
        <f t="shared" si="16"/>
        <v>-7385010000</v>
      </c>
      <c r="H1054" s="140">
        <v>499030000</v>
      </c>
      <c r="I1054" s="2">
        <v>6.0359999999999998E-5</v>
      </c>
      <c r="J1054" s="2">
        <v>2.0780000000000001E-4</v>
      </c>
    </row>
    <row r="1055" spans="2:10" x14ac:dyDescent="0.25">
      <c r="B1055">
        <v>2625</v>
      </c>
      <c r="C1055" s="140">
        <v>15271800000</v>
      </c>
      <c r="D1055" s="140">
        <v>-15271800000</v>
      </c>
      <c r="E1055" s="140">
        <v>7884040000</v>
      </c>
      <c r="F1055" s="2">
        <v>-7387450000</v>
      </c>
      <c r="G1055" s="143">
        <f t="shared" si="16"/>
        <v>-7387461000</v>
      </c>
      <c r="H1055" s="140">
        <v>496579000</v>
      </c>
      <c r="I1055" s="2">
        <v>6.0350000000000003E-5</v>
      </c>
      <c r="J1055" s="2">
        <v>2.0780000000000001E-4</v>
      </c>
    </row>
    <row r="1056" spans="2:10" x14ac:dyDescent="0.25">
      <c r="B1056">
        <v>2627.5</v>
      </c>
      <c r="C1056" s="140">
        <v>15274300000</v>
      </c>
      <c r="D1056" s="140">
        <v>-15274300000</v>
      </c>
      <c r="E1056" s="140">
        <v>7884040000</v>
      </c>
      <c r="F1056" s="2">
        <v>-7389890000</v>
      </c>
      <c r="G1056" s="143">
        <f t="shared" si="16"/>
        <v>-7389902000</v>
      </c>
      <c r="H1056" s="140">
        <v>494138000</v>
      </c>
      <c r="I1056" s="2">
        <v>6.0340000000000002E-5</v>
      </c>
      <c r="J1056" s="2">
        <v>2.0129999999999999E-4</v>
      </c>
    </row>
    <row r="1057" spans="2:10" x14ac:dyDescent="0.25">
      <c r="B1057">
        <v>2630</v>
      </c>
      <c r="C1057" s="140">
        <v>15276700000</v>
      </c>
      <c r="D1057" s="140">
        <v>-15276700000</v>
      </c>
      <c r="E1057" s="140">
        <v>7884040000</v>
      </c>
      <c r="F1057" s="2">
        <v>-7392320000</v>
      </c>
      <c r="G1057" s="143">
        <f t="shared" si="16"/>
        <v>-7392331000</v>
      </c>
      <c r="H1057" s="140">
        <v>491709000</v>
      </c>
      <c r="I1057" s="2">
        <v>6.033E-5</v>
      </c>
      <c r="J1057" s="2">
        <v>2.0780000000000001E-4</v>
      </c>
    </row>
    <row r="1058" spans="2:10" x14ac:dyDescent="0.25">
      <c r="B1058">
        <v>2632.5</v>
      </c>
      <c r="C1058" s="140">
        <v>15279100000</v>
      </c>
      <c r="D1058" s="140">
        <v>-15279100000</v>
      </c>
      <c r="E1058" s="140">
        <v>7884040000</v>
      </c>
      <c r="F1058" s="2">
        <v>-7394740000</v>
      </c>
      <c r="G1058" s="143">
        <f t="shared" si="16"/>
        <v>-7394750000</v>
      </c>
      <c r="H1058" s="140">
        <v>489290000</v>
      </c>
      <c r="I1058" s="2">
        <v>6.0319999999999998E-5</v>
      </c>
      <c r="J1058" s="2">
        <v>2.0780000000000001E-4</v>
      </c>
    </row>
    <row r="1059" spans="2:10" x14ac:dyDescent="0.25">
      <c r="B1059">
        <v>2635</v>
      </c>
      <c r="C1059" s="140">
        <v>15281500000</v>
      </c>
      <c r="D1059" s="140">
        <v>-15281500000</v>
      </c>
      <c r="E1059" s="140">
        <v>7884040000</v>
      </c>
      <c r="F1059" s="2">
        <v>-7397140000</v>
      </c>
      <c r="G1059" s="143">
        <f t="shared" si="16"/>
        <v>-7397158000</v>
      </c>
      <c r="H1059" s="140">
        <v>486882000</v>
      </c>
      <c r="I1059" s="2">
        <v>6.0309999999999997E-5</v>
      </c>
      <c r="J1059" s="2">
        <v>2.0780000000000001E-4</v>
      </c>
    </row>
    <row r="1060" spans="2:10" x14ac:dyDescent="0.25">
      <c r="B1060">
        <v>2637.5</v>
      </c>
      <c r="C1060" s="140">
        <v>15283900000</v>
      </c>
      <c r="D1060" s="140">
        <v>-15283900000</v>
      </c>
      <c r="E1060" s="140">
        <v>7884040000</v>
      </c>
      <c r="F1060" s="2">
        <v>-7399540000</v>
      </c>
      <c r="G1060" s="143">
        <f t="shared" si="16"/>
        <v>-7399555000</v>
      </c>
      <c r="H1060" s="140">
        <v>484485000</v>
      </c>
      <c r="I1060" s="2">
        <v>5.3600000000000002E-5</v>
      </c>
      <c r="J1060" s="2">
        <v>2.0780000000000001E-4</v>
      </c>
    </row>
    <row r="1061" spans="2:10" x14ac:dyDescent="0.25">
      <c r="B1061">
        <v>2640</v>
      </c>
      <c r="C1061" s="140">
        <v>15286300000</v>
      </c>
      <c r="D1061" s="140">
        <v>-15286300000</v>
      </c>
      <c r="E1061" s="140">
        <v>7884040000</v>
      </c>
      <c r="F1061" s="2">
        <v>-7401930000</v>
      </c>
      <c r="G1061" s="143">
        <f t="shared" si="16"/>
        <v>-7401942000</v>
      </c>
      <c r="H1061" s="140">
        <v>482098000</v>
      </c>
      <c r="I1061" s="2">
        <v>5.359E-5</v>
      </c>
      <c r="J1061" s="2">
        <v>2.0780000000000001E-4</v>
      </c>
    </row>
    <row r="1062" spans="2:10" x14ac:dyDescent="0.25">
      <c r="B1062">
        <v>2642.5</v>
      </c>
      <c r="C1062" s="140">
        <v>15288700000</v>
      </c>
      <c r="D1062" s="140">
        <v>-15288700000</v>
      </c>
      <c r="E1062" s="140">
        <v>7884040000</v>
      </c>
      <c r="F1062" s="2">
        <v>-7404300000</v>
      </c>
      <c r="G1062" s="143">
        <f t="shared" si="16"/>
        <v>-7404318000</v>
      </c>
      <c r="H1062" s="140">
        <v>479722000</v>
      </c>
      <c r="I1062" s="2">
        <v>5.3579999999999999E-5</v>
      </c>
      <c r="J1062" s="2">
        <v>2.0780000000000001E-4</v>
      </c>
    </row>
    <row r="1063" spans="2:10" x14ac:dyDescent="0.25">
      <c r="B1063">
        <v>2645</v>
      </c>
      <c r="C1063" s="140">
        <v>15291100000</v>
      </c>
      <c r="D1063" s="140">
        <v>-15291100000</v>
      </c>
      <c r="E1063" s="140">
        <v>7884040000</v>
      </c>
      <c r="F1063" s="2">
        <v>-7406670000</v>
      </c>
      <c r="G1063" s="143">
        <f t="shared" si="16"/>
        <v>-7406683000</v>
      </c>
      <c r="H1063" s="140">
        <v>477357000</v>
      </c>
      <c r="I1063" s="2">
        <v>5.3569999999999997E-5</v>
      </c>
      <c r="J1063" s="2">
        <v>2.143E-4</v>
      </c>
    </row>
    <row r="1064" spans="2:10" x14ac:dyDescent="0.25">
      <c r="B1064">
        <v>2647.5</v>
      </c>
      <c r="C1064" s="140">
        <v>15293400000</v>
      </c>
      <c r="D1064" s="140">
        <v>-15293400000</v>
      </c>
      <c r="E1064" s="140">
        <v>7884040000</v>
      </c>
      <c r="F1064" s="2">
        <v>-7409020000</v>
      </c>
      <c r="G1064" s="143">
        <f t="shared" si="16"/>
        <v>-7409037000</v>
      </c>
      <c r="H1064" s="140">
        <v>475003000</v>
      </c>
      <c r="I1064" s="2">
        <v>6.0260000000000002E-5</v>
      </c>
      <c r="J1064" s="2">
        <v>2.0780000000000001E-4</v>
      </c>
    </row>
    <row r="1065" spans="2:10" x14ac:dyDescent="0.25">
      <c r="B1065">
        <v>2650</v>
      </c>
      <c r="C1065" s="140">
        <v>15295800000</v>
      </c>
      <c r="D1065" s="140">
        <v>-15295800000</v>
      </c>
      <c r="E1065" s="140">
        <v>7884040000</v>
      </c>
      <c r="F1065" s="2">
        <v>-7411370000</v>
      </c>
      <c r="G1065" s="143">
        <f t="shared" si="16"/>
        <v>-7411381000</v>
      </c>
      <c r="H1065" s="140">
        <v>472659000</v>
      </c>
      <c r="I1065" s="2">
        <v>5.3560000000000002E-5</v>
      </c>
      <c r="J1065" s="2">
        <v>2.143E-4</v>
      </c>
    </row>
    <row r="1066" spans="2:10" x14ac:dyDescent="0.25">
      <c r="B1066">
        <v>2652.5</v>
      </c>
      <c r="C1066" s="140">
        <v>15298100000</v>
      </c>
      <c r="D1066" s="140">
        <v>-15298100000</v>
      </c>
      <c r="E1066" s="140">
        <v>7884040000</v>
      </c>
      <c r="F1066" s="2">
        <v>-7413700000</v>
      </c>
      <c r="G1066" s="143">
        <f t="shared" si="16"/>
        <v>-7413715000</v>
      </c>
      <c r="H1066" s="140">
        <v>470325000</v>
      </c>
      <c r="I1066" s="2">
        <v>6.0239999999999999E-5</v>
      </c>
      <c r="J1066" s="2">
        <v>2.0780000000000001E-4</v>
      </c>
    </row>
    <row r="1067" spans="2:10" x14ac:dyDescent="0.25">
      <c r="B1067">
        <v>2655</v>
      </c>
      <c r="C1067" s="140">
        <v>15300400000</v>
      </c>
      <c r="D1067" s="140">
        <v>-15300400000</v>
      </c>
      <c r="E1067" s="140">
        <v>7884040000</v>
      </c>
      <c r="F1067" s="2">
        <v>-7416020000</v>
      </c>
      <c r="G1067" s="143">
        <f t="shared" si="16"/>
        <v>-7416038000</v>
      </c>
      <c r="H1067" s="140">
        <v>468002000</v>
      </c>
      <c r="I1067" s="2">
        <v>5.3539999999999999E-5</v>
      </c>
      <c r="J1067" s="2">
        <v>2.0780000000000001E-4</v>
      </c>
    </row>
    <row r="1068" spans="2:10" x14ac:dyDescent="0.25">
      <c r="B1068">
        <v>2657.5</v>
      </c>
      <c r="C1068" s="140">
        <v>15302700000</v>
      </c>
      <c r="D1068" s="140">
        <v>-15302700000</v>
      </c>
      <c r="E1068" s="140">
        <v>7884040000</v>
      </c>
      <c r="F1068" s="2">
        <v>-7418340000</v>
      </c>
      <c r="G1068" s="143">
        <f t="shared" si="16"/>
        <v>-7418350000</v>
      </c>
      <c r="H1068" s="140">
        <v>465690000</v>
      </c>
      <c r="I1068" s="2">
        <v>5.3529999999999997E-5</v>
      </c>
      <c r="J1068" s="2">
        <v>2.0780000000000001E-4</v>
      </c>
    </row>
    <row r="1069" spans="2:10" x14ac:dyDescent="0.25">
      <c r="B1069">
        <v>2660</v>
      </c>
      <c r="C1069" s="140">
        <v>15305000000</v>
      </c>
      <c r="D1069" s="140">
        <v>-15305000000</v>
      </c>
      <c r="E1069" s="140">
        <v>7884040000</v>
      </c>
      <c r="F1069" s="2">
        <v>-7420640000</v>
      </c>
      <c r="G1069" s="143">
        <f t="shared" si="16"/>
        <v>-7420653000</v>
      </c>
      <c r="H1069" s="140">
        <v>463387000</v>
      </c>
      <c r="I1069" s="2">
        <v>5.3520000000000003E-5</v>
      </c>
      <c r="J1069" s="2">
        <v>2.0780000000000001E-4</v>
      </c>
    </row>
    <row r="1070" spans="2:10" x14ac:dyDescent="0.25">
      <c r="B1070">
        <v>2662.5</v>
      </c>
      <c r="C1070" s="140">
        <v>15307300000</v>
      </c>
      <c r="D1070" s="140">
        <v>-15307300000</v>
      </c>
      <c r="E1070" s="140">
        <v>7884040000</v>
      </c>
      <c r="F1070" s="2">
        <v>-7422930000</v>
      </c>
      <c r="G1070" s="143">
        <f t="shared" si="16"/>
        <v>-7422944000</v>
      </c>
      <c r="H1070" s="140">
        <v>461096000</v>
      </c>
      <c r="I1070" s="2">
        <v>5.3520000000000003E-5</v>
      </c>
      <c r="J1070" s="2">
        <v>2.0780000000000001E-4</v>
      </c>
    </row>
    <row r="1071" spans="2:10" x14ac:dyDescent="0.25">
      <c r="B1071">
        <v>2665</v>
      </c>
      <c r="C1071" s="140">
        <v>15309600000</v>
      </c>
      <c r="D1071" s="140">
        <v>-15309600000</v>
      </c>
      <c r="E1071" s="140">
        <v>7884040000</v>
      </c>
      <c r="F1071" s="2">
        <v>-7425210000</v>
      </c>
      <c r="G1071" s="143">
        <f t="shared" si="16"/>
        <v>-7425226000</v>
      </c>
      <c r="H1071" s="140">
        <v>458814000</v>
      </c>
      <c r="I1071" s="2">
        <v>5.3510000000000001E-5</v>
      </c>
      <c r="J1071" s="2">
        <v>2.0780000000000001E-4</v>
      </c>
    </row>
    <row r="1072" spans="2:10" x14ac:dyDescent="0.25">
      <c r="B1072">
        <v>2667.5</v>
      </c>
      <c r="C1072" s="140">
        <v>15311900000</v>
      </c>
      <c r="D1072" s="140">
        <v>-15311900000</v>
      </c>
      <c r="E1072" s="140">
        <v>7884040000</v>
      </c>
      <c r="F1072" s="2">
        <v>-7427480000</v>
      </c>
      <c r="G1072" s="143">
        <f t="shared" si="16"/>
        <v>-7427497000</v>
      </c>
      <c r="H1072" s="140">
        <v>456543000</v>
      </c>
      <c r="I1072" s="2">
        <v>5.3499999999999999E-5</v>
      </c>
      <c r="J1072" s="2">
        <v>2.0780000000000001E-4</v>
      </c>
    </row>
    <row r="1073" spans="2:10" x14ac:dyDescent="0.25">
      <c r="B1073">
        <v>2670</v>
      </c>
      <c r="C1073" s="140">
        <v>15314100000</v>
      </c>
      <c r="D1073" s="140">
        <v>-15314100000</v>
      </c>
      <c r="E1073" s="140">
        <v>7884040000</v>
      </c>
      <c r="F1073" s="2">
        <v>-7429740000</v>
      </c>
      <c r="G1073" s="143">
        <f t="shared" si="16"/>
        <v>-7429758000</v>
      </c>
      <c r="H1073" s="140">
        <v>454282000</v>
      </c>
      <c r="I1073" s="2">
        <v>5.3489999999999998E-5</v>
      </c>
      <c r="J1073" s="2">
        <v>2.0780000000000001E-4</v>
      </c>
    </row>
    <row r="1074" spans="2:10" x14ac:dyDescent="0.25">
      <c r="B1074">
        <v>2672.5</v>
      </c>
      <c r="C1074" s="140">
        <v>15316400000</v>
      </c>
      <c r="D1074" s="140">
        <v>-15316400000</v>
      </c>
      <c r="E1074" s="140">
        <v>7884040000</v>
      </c>
      <c r="F1074" s="2">
        <v>-7431990000</v>
      </c>
      <c r="G1074" s="143">
        <f t="shared" si="16"/>
        <v>-7432009000</v>
      </c>
      <c r="H1074" s="140">
        <v>452031000</v>
      </c>
      <c r="I1074" s="2">
        <v>5.3489999999999998E-5</v>
      </c>
      <c r="J1074" s="2">
        <v>2.0780000000000001E-4</v>
      </c>
    </row>
    <row r="1075" spans="2:10" x14ac:dyDescent="0.25">
      <c r="B1075">
        <v>2675</v>
      </c>
      <c r="C1075" s="140">
        <v>15318600000</v>
      </c>
      <c r="D1075" s="140">
        <v>-15318600000</v>
      </c>
      <c r="E1075" s="140">
        <v>7884040000</v>
      </c>
      <c r="F1075" s="2">
        <v>-7434230000</v>
      </c>
      <c r="G1075" s="143">
        <f t="shared" si="16"/>
        <v>-7434249000</v>
      </c>
      <c r="H1075" s="140">
        <v>449791000</v>
      </c>
      <c r="I1075" s="2">
        <v>5.3480000000000003E-5</v>
      </c>
      <c r="J1075" s="2">
        <v>2.0780000000000001E-4</v>
      </c>
    </row>
    <row r="1076" spans="2:10" x14ac:dyDescent="0.25">
      <c r="B1076">
        <v>2677.5</v>
      </c>
      <c r="C1076" s="140">
        <v>15320900000</v>
      </c>
      <c r="D1076" s="140">
        <v>-15320900000</v>
      </c>
      <c r="E1076" s="140">
        <v>7884040000</v>
      </c>
      <c r="F1076" s="2">
        <v>-7436470000</v>
      </c>
      <c r="G1076" s="143">
        <f t="shared" si="16"/>
        <v>-7436480000</v>
      </c>
      <c r="H1076" s="140">
        <v>447560000</v>
      </c>
      <c r="I1076" s="2">
        <v>5.3470000000000001E-5</v>
      </c>
      <c r="J1076" s="2">
        <v>2.143E-4</v>
      </c>
    </row>
    <row r="1077" spans="2:10" x14ac:dyDescent="0.25">
      <c r="B1077">
        <v>2680</v>
      </c>
      <c r="C1077" s="140">
        <v>15323100000</v>
      </c>
      <c r="D1077" s="140">
        <v>-15323100000</v>
      </c>
      <c r="E1077" s="140">
        <v>7884040000</v>
      </c>
      <c r="F1077" s="2">
        <v>-7438690000</v>
      </c>
      <c r="G1077" s="143">
        <f t="shared" si="16"/>
        <v>-7438700000</v>
      </c>
      <c r="H1077" s="140">
        <v>445340000</v>
      </c>
      <c r="I1077" s="2">
        <v>6.0139999999999997E-5</v>
      </c>
      <c r="J1077" s="2">
        <v>2.0780000000000001E-4</v>
      </c>
    </row>
    <row r="1078" spans="2:10" x14ac:dyDescent="0.25">
      <c r="B1078">
        <v>2682.5</v>
      </c>
      <c r="C1078" s="140">
        <v>15325300000</v>
      </c>
      <c r="D1078" s="140">
        <v>-15325300000</v>
      </c>
      <c r="E1078" s="140">
        <v>7884040000</v>
      </c>
      <c r="F1078" s="2">
        <v>-7440900000</v>
      </c>
      <c r="G1078" s="143">
        <f t="shared" si="16"/>
        <v>-7440910000</v>
      </c>
      <c r="H1078" s="140">
        <v>443130000</v>
      </c>
      <c r="I1078" s="2">
        <v>5.3449999999999998E-5</v>
      </c>
      <c r="J1078" s="2">
        <v>2.0780000000000001E-4</v>
      </c>
    </row>
    <row r="1079" spans="2:10" x14ac:dyDescent="0.25">
      <c r="B1079">
        <v>2685</v>
      </c>
      <c r="C1079" s="140">
        <v>15327500000</v>
      </c>
      <c r="D1079" s="140">
        <v>-15327500000</v>
      </c>
      <c r="E1079" s="140">
        <v>7884040000</v>
      </c>
      <c r="F1079" s="2">
        <v>-7443100000</v>
      </c>
      <c r="G1079" s="143">
        <f t="shared" si="16"/>
        <v>-7443111000</v>
      </c>
      <c r="H1079" s="140">
        <v>440929000</v>
      </c>
      <c r="I1079" s="2">
        <v>6.0130000000000002E-5</v>
      </c>
      <c r="J1079" s="2">
        <v>2.143E-4</v>
      </c>
    </row>
    <row r="1080" spans="2:10" x14ac:dyDescent="0.25">
      <c r="B1080">
        <v>2687.5</v>
      </c>
      <c r="C1080" s="140">
        <v>15329700000</v>
      </c>
      <c r="D1080" s="140">
        <v>-15329700000</v>
      </c>
      <c r="E1080" s="140">
        <v>7884040000</v>
      </c>
      <c r="F1080" s="2">
        <v>-7445290000</v>
      </c>
      <c r="G1080" s="143">
        <f t="shared" si="16"/>
        <v>-7445301000</v>
      </c>
      <c r="H1080" s="140">
        <v>438739000</v>
      </c>
      <c r="I1080" s="2">
        <v>6.012E-5</v>
      </c>
      <c r="J1080" s="2">
        <v>2.143E-4</v>
      </c>
    </row>
    <row r="1081" spans="2:10" x14ac:dyDescent="0.25">
      <c r="B1081">
        <v>2690</v>
      </c>
      <c r="C1081" s="140">
        <v>15331900000</v>
      </c>
      <c r="D1081" s="140">
        <v>-15331900000</v>
      </c>
      <c r="E1081" s="140">
        <v>7884040000</v>
      </c>
      <c r="F1081" s="2">
        <v>-7447470000</v>
      </c>
      <c r="G1081" s="143">
        <f t="shared" si="16"/>
        <v>-7447481000</v>
      </c>
      <c r="H1081" s="140">
        <v>436559000</v>
      </c>
      <c r="I1081" s="2">
        <v>5.3430000000000002E-5</v>
      </c>
      <c r="J1081" s="2">
        <v>2.143E-4</v>
      </c>
    </row>
    <row r="1082" spans="2:10" x14ac:dyDescent="0.25">
      <c r="B1082">
        <v>2692.5</v>
      </c>
      <c r="C1082" s="140">
        <v>15334000000</v>
      </c>
      <c r="D1082" s="140">
        <v>-15334000000</v>
      </c>
      <c r="E1082" s="140">
        <v>7884040000</v>
      </c>
      <c r="F1082" s="2">
        <v>-7449640000</v>
      </c>
      <c r="G1082" s="143">
        <f t="shared" si="16"/>
        <v>-7449652000</v>
      </c>
      <c r="H1082" s="140">
        <v>434388000</v>
      </c>
      <c r="I1082" s="2">
        <v>6.6779999999999994E-5</v>
      </c>
      <c r="J1082" s="2">
        <v>2.143E-4</v>
      </c>
    </row>
    <row r="1083" spans="2:10" x14ac:dyDescent="0.25">
      <c r="B1083">
        <v>2695</v>
      </c>
      <c r="C1083" s="140">
        <v>15336200000</v>
      </c>
      <c r="D1083" s="140">
        <v>-15336200000</v>
      </c>
      <c r="E1083" s="140">
        <v>7884040000</v>
      </c>
      <c r="F1083" s="2">
        <v>-7451800000</v>
      </c>
      <c r="G1083" s="143">
        <f t="shared" si="16"/>
        <v>-7451812000</v>
      </c>
      <c r="H1083" s="140">
        <v>432228000</v>
      </c>
      <c r="I1083" s="2">
        <v>6.6769999999999999E-5</v>
      </c>
      <c r="J1083" s="2">
        <v>2.143E-4</v>
      </c>
    </row>
    <row r="1084" spans="2:10" x14ac:dyDescent="0.25">
      <c r="B1084">
        <v>2697.5</v>
      </c>
      <c r="C1084" s="140">
        <v>15338400000</v>
      </c>
      <c r="D1084" s="140">
        <v>-15338300000</v>
      </c>
      <c r="E1084" s="140">
        <v>7884040000</v>
      </c>
      <c r="F1084" s="2">
        <v>-7453950000</v>
      </c>
      <c r="G1084" s="143">
        <f t="shared" si="16"/>
        <v>-7453963000</v>
      </c>
      <c r="H1084" s="140">
        <v>430077000</v>
      </c>
      <c r="I1084" s="2">
        <v>6.0080000000000001E-5</v>
      </c>
      <c r="J1084" s="2">
        <v>2.143E-4</v>
      </c>
    </row>
    <row r="1085" spans="2:10" x14ac:dyDescent="0.25">
      <c r="B1085">
        <v>2700</v>
      </c>
      <c r="C1085" s="140">
        <v>15340500000</v>
      </c>
      <c r="D1085" s="140">
        <v>-15340500000</v>
      </c>
      <c r="E1085" s="140">
        <v>7884040000</v>
      </c>
      <c r="F1085" s="2">
        <v>-7456090000</v>
      </c>
      <c r="G1085" s="143">
        <f t="shared" si="16"/>
        <v>-7456104000</v>
      </c>
      <c r="H1085" s="140">
        <v>427936000</v>
      </c>
      <c r="I1085" s="2">
        <v>6.6749999999999996E-5</v>
      </c>
      <c r="J1085" s="2">
        <v>2.0780000000000001E-4</v>
      </c>
    </row>
    <row r="1086" spans="2:10" x14ac:dyDescent="0.25">
      <c r="B1086">
        <v>2702.5</v>
      </c>
      <c r="C1086" s="140">
        <v>15342600000</v>
      </c>
      <c r="D1086" s="140">
        <v>-15342600000</v>
      </c>
      <c r="E1086" s="140">
        <v>7884040000</v>
      </c>
      <c r="F1086" s="2">
        <v>-7458220000</v>
      </c>
      <c r="G1086" s="143">
        <f t="shared" si="16"/>
        <v>-7458235000</v>
      </c>
      <c r="H1086" s="140">
        <v>425805000</v>
      </c>
      <c r="I1086" s="2">
        <v>6.6740000000000001E-5</v>
      </c>
      <c r="J1086" s="2">
        <v>2.143E-4</v>
      </c>
    </row>
    <row r="1087" spans="2:10" x14ac:dyDescent="0.25">
      <c r="B1087">
        <v>2705</v>
      </c>
      <c r="C1087" s="140">
        <v>15344800000</v>
      </c>
      <c r="D1087" s="140">
        <v>-15344700000</v>
      </c>
      <c r="E1087" s="140">
        <v>7884040000</v>
      </c>
      <c r="F1087" s="2">
        <v>-7460340000</v>
      </c>
      <c r="G1087" s="143">
        <f t="shared" si="16"/>
        <v>-7460357000</v>
      </c>
      <c r="H1087" s="140">
        <v>423683000</v>
      </c>
      <c r="I1087" s="2">
        <v>6.6730000000000007E-5</v>
      </c>
      <c r="J1087" s="2">
        <v>2.0780000000000001E-4</v>
      </c>
    </row>
    <row r="1088" spans="2:10" x14ac:dyDescent="0.25">
      <c r="B1088">
        <v>2707.5</v>
      </c>
      <c r="C1088" s="140">
        <v>15346900000</v>
      </c>
      <c r="D1088" s="140">
        <v>-15346900000</v>
      </c>
      <c r="E1088" s="140">
        <v>7884040000</v>
      </c>
      <c r="F1088" s="2">
        <v>-7462450000</v>
      </c>
      <c r="G1088" s="143">
        <f t="shared" si="16"/>
        <v>-7462468000</v>
      </c>
      <c r="H1088" s="140">
        <v>421572000</v>
      </c>
      <c r="I1088" s="2">
        <v>6.6719999999999998E-5</v>
      </c>
      <c r="J1088" s="2">
        <v>2.0780000000000001E-4</v>
      </c>
    </row>
    <row r="1089" spans="2:10" x14ac:dyDescent="0.25">
      <c r="B1089">
        <v>2710</v>
      </c>
      <c r="C1089" s="140">
        <v>15349000000</v>
      </c>
      <c r="D1089" s="140">
        <v>-15349000000</v>
      </c>
      <c r="E1089" s="140">
        <v>7884040000</v>
      </c>
      <c r="F1089" s="2">
        <v>-7464560000</v>
      </c>
      <c r="G1089" s="143">
        <f t="shared" si="16"/>
        <v>-7464570000</v>
      </c>
      <c r="H1089" s="140">
        <v>419470000</v>
      </c>
      <c r="I1089" s="2">
        <v>6.6710000000000003E-5</v>
      </c>
      <c r="J1089" s="2">
        <v>2.0780000000000001E-4</v>
      </c>
    </row>
    <row r="1090" spans="2:10" x14ac:dyDescent="0.25">
      <c r="B1090">
        <v>2712.5</v>
      </c>
      <c r="C1090" s="140">
        <v>15351100000</v>
      </c>
      <c r="D1090" s="140">
        <v>-15351100000</v>
      </c>
      <c r="E1090" s="140">
        <v>7884040000</v>
      </c>
      <c r="F1090" s="2">
        <v>-7466650000</v>
      </c>
      <c r="G1090" s="143">
        <f t="shared" si="16"/>
        <v>-7466663000</v>
      </c>
      <c r="H1090" s="140">
        <v>417377000</v>
      </c>
      <c r="I1090" s="2">
        <v>6.6710000000000003E-5</v>
      </c>
      <c r="J1090" s="2">
        <v>2.0780000000000001E-4</v>
      </c>
    </row>
    <row r="1091" spans="2:10" x14ac:dyDescent="0.25">
      <c r="B1091">
        <v>2715</v>
      </c>
      <c r="C1091" s="140">
        <v>15353200000</v>
      </c>
      <c r="D1091" s="140">
        <v>-15353100000</v>
      </c>
      <c r="E1091" s="140">
        <v>7884040000</v>
      </c>
      <c r="F1091" s="2">
        <v>-7468730000</v>
      </c>
      <c r="G1091" s="143">
        <f t="shared" si="16"/>
        <v>-7468746000</v>
      </c>
      <c r="H1091" s="140">
        <v>415294000</v>
      </c>
      <c r="I1091" s="2">
        <v>6.6699999999999995E-5</v>
      </c>
      <c r="J1091" s="2">
        <v>2.0780000000000001E-4</v>
      </c>
    </row>
    <row r="1092" spans="2:10" x14ac:dyDescent="0.25">
      <c r="B1092">
        <v>2717.5</v>
      </c>
      <c r="C1092" s="140">
        <v>15355200000</v>
      </c>
      <c r="D1092" s="140">
        <v>-15355200000</v>
      </c>
      <c r="E1092" s="140">
        <v>7884040000</v>
      </c>
      <c r="F1092" s="2">
        <v>-7470810000</v>
      </c>
      <c r="G1092" s="143">
        <f t="shared" si="16"/>
        <v>-7470819000</v>
      </c>
      <c r="H1092" s="140">
        <v>413221000</v>
      </c>
      <c r="I1092" s="2">
        <v>6.669E-5</v>
      </c>
      <c r="J1092" s="2">
        <v>2.0780000000000001E-4</v>
      </c>
    </row>
    <row r="1093" spans="2:10" x14ac:dyDescent="0.25">
      <c r="B1093">
        <v>2720</v>
      </c>
      <c r="C1093" s="140">
        <v>15357300000</v>
      </c>
      <c r="D1093" s="140">
        <v>-15357300000</v>
      </c>
      <c r="E1093" s="140">
        <v>7884040000</v>
      </c>
      <c r="F1093" s="2">
        <v>-7472870000</v>
      </c>
      <c r="G1093" s="143">
        <f t="shared" si="16"/>
        <v>-7472883000</v>
      </c>
      <c r="H1093" s="140">
        <v>411157000</v>
      </c>
      <c r="I1093" s="2">
        <v>6.6680000000000005E-5</v>
      </c>
      <c r="J1093" s="2">
        <v>2.0780000000000001E-4</v>
      </c>
    </row>
    <row r="1094" spans="2:10" x14ac:dyDescent="0.25">
      <c r="B1094">
        <v>2722.5</v>
      </c>
      <c r="C1094" s="140">
        <v>15359300000</v>
      </c>
      <c r="D1094" s="140">
        <v>-15359300000</v>
      </c>
      <c r="E1094" s="140">
        <v>7884040000</v>
      </c>
      <c r="F1094" s="2">
        <v>-7474920000</v>
      </c>
      <c r="G1094" s="143">
        <f t="shared" si="16"/>
        <v>-7474938000</v>
      </c>
      <c r="H1094" s="140">
        <v>409102000</v>
      </c>
      <c r="I1094" s="2">
        <v>6.6669999999999997E-5</v>
      </c>
      <c r="J1094" s="2">
        <v>2.0129999999999999E-4</v>
      </c>
    </row>
    <row r="1095" spans="2:10" x14ac:dyDescent="0.25">
      <c r="B1095">
        <v>2725</v>
      </c>
      <c r="C1095" s="140">
        <v>15361400000</v>
      </c>
      <c r="D1095" s="140">
        <v>-15361400000</v>
      </c>
      <c r="E1095" s="140">
        <v>7884040000</v>
      </c>
      <c r="F1095" s="2">
        <v>-7476970000</v>
      </c>
      <c r="G1095" s="143">
        <f t="shared" ref="G1095:G1158" si="17">H1095-E1095</f>
        <v>-7476983000</v>
      </c>
      <c r="H1095" s="140">
        <v>407057000</v>
      </c>
      <c r="I1095" s="2">
        <v>6.6660000000000002E-5</v>
      </c>
      <c r="J1095" s="2">
        <v>2.0780000000000001E-4</v>
      </c>
    </row>
    <row r="1096" spans="2:10" x14ac:dyDescent="0.25">
      <c r="B1096">
        <v>2727.5</v>
      </c>
      <c r="C1096" s="140">
        <v>15363400000</v>
      </c>
      <c r="D1096" s="140">
        <v>-15363400000</v>
      </c>
      <c r="E1096" s="140">
        <v>7884040000</v>
      </c>
      <c r="F1096" s="2">
        <v>-7479000000</v>
      </c>
      <c r="G1096" s="143">
        <f t="shared" si="17"/>
        <v>-7479019000</v>
      </c>
      <c r="H1096" s="140">
        <v>405021000</v>
      </c>
      <c r="I1096" s="2">
        <v>6.6649999999999994E-5</v>
      </c>
      <c r="J1096" s="2">
        <v>2.0780000000000001E-4</v>
      </c>
    </row>
    <row r="1097" spans="2:10" x14ac:dyDescent="0.25">
      <c r="B1097">
        <v>2730</v>
      </c>
      <c r="C1097" s="140">
        <v>15365500000</v>
      </c>
      <c r="D1097" s="140">
        <v>-15365500000</v>
      </c>
      <c r="E1097" s="140">
        <v>7884040000</v>
      </c>
      <c r="F1097" s="2">
        <v>-7481030000</v>
      </c>
      <c r="G1097" s="143">
        <f t="shared" si="17"/>
        <v>-7481045000</v>
      </c>
      <c r="H1097" s="140">
        <v>402995000</v>
      </c>
      <c r="I1097" s="2">
        <v>6.6639999999999999E-5</v>
      </c>
      <c r="J1097" s="2">
        <v>2.0129999999999999E-4</v>
      </c>
    </row>
    <row r="1098" spans="2:10" x14ac:dyDescent="0.25">
      <c r="B1098">
        <v>2732.5</v>
      </c>
      <c r="C1098" s="140">
        <v>15367500000</v>
      </c>
      <c r="D1098" s="140">
        <v>-15367500000</v>
      </c>
      <c r="E1098" s="140">
        <v>7884040000</v>
      </c>
      <c r="F1098" s="2">
        <v>-7483050000</v>
      </c>
      <c r="G1098" s="143">
        <f t="shared" si="17"/>
        <v>-7483062000</v>
      </c>
      <c r="H1098" s="140">
        <v>400978000</v>
      </c>
      <c r="I1098" s="2">
        <v>5.9969999999999997E-5</v>
      </c>
      <c r="J1098" s="2">
        <v>2.0129999999999999E-4</v>
      </c>
    </row>
    <row r="1099" spans="2:10" x14ac:dyDescent="0.25">
      <c r="B1099">
        <v>2735</v>
      </c>
      <c r="C1099" s="140">
        <v>15369500000</v>
      </c>
      <c r="D1099" s="140">
        <v>-15369500000</v>
      </c>
      <c r="E1099" s="140">
        <v>7884040000</v>
      </c>
      <c r="F1099" s="2">
        <v>-7485060000</v>
      </c>
      <c r="G1099" s="143">
        <f t="shared" si="17"/>
        <v>-7485070000</v>
      </c>
      <c r="H1099" s="140">
        <v>398970000</v>
      </c>
      <c r="I1099" s="2">
        <v>5.9960000000000002E-5</v>
      </c>
      <c r="J1099" s="2">
        <v>2.0129999999999999E-4</v>
      </c>
    </row>
    <row r="1100" spans="2:10" x14ac:dyDescent="0.25">
      <c r="B1100">
        <v>2737.5</v>
      </c>
      <c r="C1100" s="140">
        <v>15371500000</v>
      </c>
      <c r="D1100" s="140">
        <v>-15371500000</v>
      </c>
      <c r="E1100" s="140">
        <v>7884040000</v>
      </c>
      <c r="F1100" s="2">
        <v>-7487050000</v>
      </c>
      <c r="G1100" s="143">
        <f t="shared" si="17"/>
        <v>-7487068000</v>
      </c>
      <c r="H1100" s="140">
        <v>396972000</v>
      </c>
      <c r="I1100" s="2">
        <v>6.6619999999999996E-5</v>
      </c>
      <c r="J1100" s="2">
        <v>2.0129999999999999E-4</v>
      </c>
    </row>
    <row r="1101" spans="2:10" x14ac:dyDescent="0.25">
      <c r="B1101">
        <v>2740</v>
      </c>
      <c r="C1101" s="140">
        <v>15373500000</v>
      </c>
      <c r="D1101" s="140">
        <v>-15373500000</v>
      </c>
      <c r="E1101" s="140">
        <v>7884040000</v>
      </c>
      <c r="F1101" s="2">
        <v>-7489040000</v>
      </c>
      <c r="G1101" s="143">
        <f t="shared" si="17"/>
        <v>-7489058000</v>
      </c>
      <c r="H1101" s="140">
        <v>394982000</v>
      </c>
      <c r="I1101" s="2">
        <v>6.6610000000000001E-5</v>
      </c>
      <c r="J1101" s="2">
        <v>2.0780000000000001E-4</v>
      </c>
    </row>
    <row r="1102" spans="2:10" x14ac:dyDescent="0.25">
      <c r="B1102">
        <v>2742.5</v>
      </c>
      <c r="C1102" s="140">
        <v>15375500000</v>
      </c>
      <c r="D1102" s="140">
        <v>-15375500000</v>
      </c>
      <c r="E1102" s="140">
        <v>7884040000</v>
      </c>
      <c r="F1102" s="2">
        <v>-7491020000</v>
      </c>
      <c r="G1102" s="143">
        <f t="shared" si="17"/>
        <v>-7491038000</v>
      </c>
      <c r="H1102" s="140">
        <v>393002000</v>
      </c>
      <c r="I1102" s="2">
        <v>7.326E-5</v>
      </c>
      <c r="J1102" s="2">
        <v>2.0780000000000001E-4</v>
      </c>
    </row>
    <row r="1103" spans="2:10" x14ac:dyDescent="0.25">
      <c r="B1103">
        <v>2745</v>
      </c>
      <c r="C1103" s="140">
        <v>15377400000</v>
      </c>
      <c r="D1103" s="140">
        <v>-15377400000</v>
      </c>
      <c r="E1103" s="140">
        <v>7884040000</v>
      </c>
      <c r="F1103" s="2">
        <v>-7492990000</v>
      </c>
      <c r="G1103" s="143">
        <f t="shared" si="17"/>
        <v>-7493009000</v>
      </c>
      <c r="H1103" s="140">
        <v>391031000</v>
      </c>
      <c r="I1103" s="2">
        <v>7.3250000000000005E-5</v>
      </c>
      <c r="J1103" s="2">
        <v>2.0780000000000001E-4</v>
      </c>
    </row>
    <row r="1104" spans="2:10" x14ac:dyDescent="0.25">
      <c r="B1104">
        <v>2747.5</v>
      </c>
      <c r="C1104" s="140">
        <v>15379400000</v>
      </c>
      <c r="D1104" s="140">
        <v>-15379400000</v>
      </c>
      <c r="E1104" s="140">
        <v>7884040000</v>
      </c>
      <c r="F1104" s="2">
        <v>-7494960000</v>
      </c>
      <c r="G1104" s="143">
        <f t="shared" si="17"/>
        <v>-7494970000</v>
      </c>
      <c r="H1104" s="140">
        <v>389070000</v>
      </c>
      <c r="I1104" s="2">
        <v>6.6580000000000003E-5</v>
      </c>
      <c r="J1104" s="2">
        <v>2.0780000000000001E-4</v>
      </c>
    </row>
    <row r="1105" spans="2:10" x14ac:dyDescent="0.25">
      <c r="B1105">
        <v>2750</v>
      </c>
      <c r="C1105" s="140">
        <v>15381400000</v>
      </c>
      <c r="D1105" s="140">
        <v>-15381400000</v>
      </c>
      <c r="E1105" s="140">
        <v>7884040000</v>
      </c>
      <c r="F1105" s="2">
        <v>-7496910000</v>
      </c>
      <c r="G1105" s="143">
        <f t="shared" si="17"/>
        <v>-7496923000</v>
      </c>
      <c r="H1105" s="140">
        <v>387117000</v>
      </c>
      <c r="I1105" s="2">
        <v>6.6569999999999995E-5</v>
      </c>
      <c r="J1105" s="2">
        <v>2.0780000000000001E-4</v>
      </c>
    </row>
    <row r="1106" spans="2:10" x14ac:dyDescent="0.25">
      <c r="B1106">
        <v>2752.5</v>
      </c>
      <c r="C1106" s="140">
        <v>15383300000</v>
      </c>
      <c r="D1106" s="140">
        <v>-15383300000</v>
      </c>
      <c r="E1106" s="140">
        <v>7884040000</v>
      </c>
      <c r="F1106" s="2">
        <v>-7498850000</v>
      </c>
      <c r="G1106" s="143">
        <f t="shared" si="17"/>
        <v>-7498867000</v>
      </c>
      <c r="H1106" s="140">
        <v>385173000</v>
      </c>
      <c r="I1106" s="2">
        <v>7.3219999999999994E-5</v>
      </c>
      <c r="J1106" s="2">
        <v>2.0129999999999999E-4</v>
      </c>
    </row>
    <row r="1107" spans="2:10" x14ac:dyDescent="0.25">
      <c r="B1107">
        <v>2755</v>
      </c>
      <c r="C1107" s="140">
        <v>15385200000</v>
      </c>
      <c r="D1107" s="140">
        <v>-15385200000</v>
      </c>
      <c r="E1107" s="140">
        <v>7884040000</v>
      </c>
      <c r="F1107" s="2">
        <v>-7500790000</v>
      </c>
      <c r="G1107" s="143">
        <f t="shared" si="17"/>
        <v>-7500802000</v>
      </c>
      <c r="H1107" s="140">
        <v>383238000</v>
      </c>
      <c r="I1107" s="2">
        <v>6.656E-5</v>
      </c>
      <c r="J1107" s="2">
        <v>2.0129999999999999E-4</v>
      </c>
    </row>
    <row r="1108" spans="2:10" x14ac:dyDescent="0.25">
      <c r="B1108">
        <v>2757.5</v>
      </c>
      <c r="C1108" s="140">
        <v>15387200000</v>
      </c>
      <c r="D1108" s="140">
        <v>-15387200000</v>
      </c>
      <c r="E1108" s="140">
        <v>7884040000</v>
      </c>
      <c r="F1108" s="2">
        <v>-7502710000</v>
      </c>
      <c r="G1108" s="143">
        <f t="shared" si="17"/>
        <v>-7502728000</v>
      </c>
      <c r="H1108" s="140">
        <v>381312000</v>
      </c>
      <c r="I1108" s="2">
        <v>7.3200000000000004E-5</v>
      </c>
      <c r="J1108" s="2">
        <v>2.0780000000000001E-4</v>
      </c>
    </row>
    <row r="1109" spans="2:10" x14ac:dyDescent="0.25">
      <c r="B1109">
        <v>2760</v>
      </c>
      <c r="C1109" s="140">
        <v>15389100000</v>
      </c>
      <c r="D1109" s="140">
        <v>-15389100000</v>
      </c>
      <c r="E1109" s="140">
        <v>7884040000</v>
      </c>
      <c r="F1109" s="2">
        <v>-7504630000</v>
      </c>
      <c r="G1109" s="143">
        <f t="shared" si="17"/>
        <v>-7504645000</v>
      </c>
      <c r="H1109" s="140">
        <v>379395000</v>
      </c>
      <c r="I1109" s="2">
        <v>7.9850000000000003E-5</v>
      </c>
      <c r="J1109" s="2">
        <v>2.0780000000000001E-4</v>
      </c>
    </row>
    <row r="1110" spans="2:10" x14ac:dyDescent="0.25">
      <c r="B1110">
        <v>2762.5</v>
      </c>
      <c r="C1110" s="140">
        <v>15391000000</v>
      </c>
      <c r="D1110" s="140">
        <v>-15391000000</v>
      </c>
      <c r="E1110" s="140">
        <v>7884040000</v>
      </c>
      <c r="F1110" s="2">
        <v>-7506540000</v>
      </c>
      <c r="G1110" s="143">
        <f t="shared" si="17"/>
        <v>-7506553000</v>
      </c>
      <c r="H1110" s="140">
        <v>377487000</v>
      </c>
      <c r="I1110" s="2">
        <v>7.9839999999999995E-5</v>
      </c>
      <c r="J1110" s="2">
        <v>2.0129999999999999E-4</v>
      </c>
    </row>
    <row r="1111" spans="2:10" x14ac:dyDescent="0.25">
      <c r="B1111">
        <v>2765</v>
      </c>
      <c r="C1111" s="140">
        <v>15392900000</v>
      </c>
      <c r="D1111" s="140">
        <v>-15392900000</v>
      </c>
      <c r="E1111" s="140">
        <v>7884040000</v>
      </c>
      <c r="F1111" s="2">
        <v>-7508440000</v>
      </c>
      <c r="G1111" s="143">
        <f t="shared" si="17"/>
        <v>-7508452000</v>
      </c>
      <c r="H1111" s="140">
        <v>375588000</v>
      </c>
      <c r="I1111" s="2">
        <v>7.983E-5</v>
      </c>
      <c r="J1111" s="2">
        <v>2.0780000000000001E-4</v>
      </c>
    </row>
    <row r="1112" spans="2:10" x14ac:dyDescent="0.25">
      <c r="B1112">
        <v>2767.5</v>
      </c>
      <c r="C1112" s="140">
        <v>15394800000</v>
      </c>
      <c r="D1112" s="140">
        <v>-15394800000</v>
      </c>
      <c r="E1112" s="140">
        <v>7884040000</v>
      </c>
      <c r="F1112" s="2">
        <v>-7510330000</v>
      </c>
      <c r="G1112" s="143">
        <f t="shared" si="17"/>
        <v>-7510342000</v>
      </c>
      <c r="H1112" s="140">
        <v>373698000</v>
      </c>
      <c r="I1112" s="2">
        <v>7.9820000000000005E-5</v>
      </c>
      <c r="J1112" s="2">
        <v>2.0780000000000001E-4</v>
      </c>
    </row>
    <row r="1113" spans="2:10" x14ac:dyDescent="0.25">
      <c r="B1113">
        <v>2770</v>
      </c>
      <c r="C1113" s="140">
        <v>15396700000</v>
      </c>
      <c r="D1113" s="140">
        <v>-15396700000</v>
      </c>
      <c r="E1113" s="140">
        <v>7884040000</v>
      </c>
      <c r="F1113" s="2">
        <v>-7512210000</v>
      </c>
      <c r="G1113" s="143">
        <f t="shared" si="17"/>
        <v>-7512224000</v>
      </c>
      <c r="H1113" s="140">
        <v>371816000</v>
      </c>
      <c r="I1113" s="2">
        <v>7.9809999999999997E-5</v>
      </c>
      <c r="J1113" s="2">
        <v>2.0780000000000001E-4</v>
      </c>
    </row>
    <row r="1114" spans="2:10" x14ac:dyDescent="0.25">
      <c r="B1114">
        <v>2772.5</v>
      </c>
      <c r="C1114" s="140">
        <v>15398600000</v>
      </c>
      <c r="D1114" s="140">
        <v>-15398500000</v>
      </c>
      <c r="E1114" s="140">
        <v>7884040000</v>
      </c>
      <c r="F1114" s="2">
        <v>-7514080000</v>
      </c>
      <c r="G1114" s="143">
        <f t="shared" si="17"/>
        <v>-7514097000</v>
      </c>
      <c r="H1114" s="140">
        <v>369943000</v>
      </c>
      <c r="I1114" s="2">
        <v>7.9800000000000002E-5</v>
      </c>
      <c r="J1114" s="2">
        <v>2.0780000000000001E-4</v>
      </c>
    </row>
    <row r="1115" spans="2:10" x14ac:dyDescent="0.25">
      <c r="B1115">
        <v>2775</v>
      </c>
      <c r="C1115" s="140">
        <v>15400400000</v>
      </c>
      <c r="D1115" s="140">
        <v>-15400400000</v>
      </c>
      <c r="E1115" s="140">
        <v>7884040000</v>
      </c>
      <c r="F1115" s="2">
        <v>-7515950000</v>
      </c>
      <c r="G1115" s="143">
        <f t="shared" si="17"/>
        <v>-7515961000</v>
      </c>
      <c r="H1115" s="140">
        <v>368079000</v>
      </c>
      <c r="I1115" s="2">
        <v>7.9789999999999993E-5</v>
      </c>
      <c r="J1115" s="2">
        <v>2.0780000000000001E-4</v>
      </c>
    </row>
    <row r="1116" spans="2:10" x14ac:dyDescent="0.25">
      <c r="B1116">
        <v>2777.5</v>
      </c>
      <c r="C1116" s="140">
        <v>15402300000</v>
      </c>
      <c r="D1116" s="140">
        <v>-15402300000</v>
      </c>
      <c r="E1116" s="140">
        <v>7884040000</v>
      </c>
      <c r="F1116" s="2">
        <v>-7517800000</v>
      </c>
      <c r="G1116" s="143">
        <f t="shared" si="17"/>
        <v>-7517816000</v>
      </c>
      <c r="H1116" s="140">
        <v>366224000</v>
      </c>
      <c r="I1116" s="2">
        <v>7.9779999999999998E-5</v>
      </c>
      <c r="J1116" s="2">
        <v>2.0780000000000001E-4</v>
      </c>
    </row>
    <row r="1117" spans="2:10" x14ac:dyDescent="0.25">
      <c r="B1117">
        <v>2780</v>
      </c>
      <c r="C1117" s="140">
        <v>15404100000</v>
      </c>
      <c r="D1117" s="140">
        <v>-15404100000</v>
      </c>
      <c r="E1117" s="140">
        <v>7884040000</v>
      </c>
      <c r="F1117" s="2">
        <v>-7519650000</v>
      </c>
      <c r="G1117" s="143">
        <f t="shared" si="17"/>
        <v>-7519663000</v>
      </c>
      <c r="H1117" s="140">
        <v>364377000</v>
      </c>
      <c r="I1117" s="2">
        <v>7.9770000000000004E-5</v>
      </c>
      <c r="J1117" s="2">
        <v>2.0780000000000001E-4</v>
      </c>
    </row>
    <row r="1118" spans="2:10" x14ac:dyDescent="0.25">
      <c r="B1118">
        <v>2782.5</v>
      </c>
      <c r="C1118" s="140">
        <v>15406000000</v>
      </c>
      <c r="D1118" s="140">
        <v>-15406000000</v>
      </c>
      <c r="E1118" s="140">
        <v>7884040000</v>
      </c>
      <c r="F1118" s="2">
        <v>-7521490000</v>
      </c>
      <c r="G1118" s="143">
        <f t="shared" si="17"/>
        <v>-7521502000</v>
      </c>
      <c r="H1118" s="140">
        <v>362538000</v>
      </c>
      <c r="I1118" s="2">
        <v>7.9759999999999995E-5</v>
      </c>
      <c r="J1118" s="2">
        <v>2.0780000000000001E-4</v>
      </c>
    </row>
    <row r="1119" spans="2:10" x14ac:dyDescent="0.25">
      <c r="B1119">
        <v>2785</v>
      </c>
      <c r="C1119" s="140">
        <v>15407800000</v>
      </c>
      <c r="D1119" s="140">
        <v>-15407800000</v>
      </c>
      <c r="E1119" s="140">
        <v>7884040000</v>
      </c>
      <c r="F1119" s="2">
        <v>-7523320000</v>
      </c>
      <c r="G1119" s="143">
        <f t="shared" si="17"/>
        <v>-7523331000</v>
      </c>
      <c r="H1119" s="140">
        <v>360709000</v>
      </c>
      <c r="I1119" s="2">
        <v>7.975E-5</v>
      </c>
      <c r="J1119" s="2">
        <v>2.0780000000000001E-4</v>
      </c>
    </row>
    <row r="1120" spans="2:10" x14ac:dyDescent="0.25">
      <c r="B1120">
        <v>2787.5</v>
      </c>
      <c r="C1120" s="140">
        <v>15409600000</v>
      </c>
      <c r="D1120" s="140">
        <v>-15409600000</v>
      </c>
      <c r="E1120" s="140">
        <v>7884040000</v>
      </c>
      <c r="F1120" s="2">
        <v>-7525140000</v>
      </c>
      <c r="G1120" s="143">
        <f t="shared" si="17"/>
        <v>-7525152000</v>
      </c>
      <c r="H1120" s="140">
        <v>358888000</v>
      </c>
      <c r="I1120" s="2">
        <v>7.9740000000000006E-5</v>
      </c>
      <c r="J1120" s="2">
        <v>2.0129999999999999E-4</v>
      </c>
    </row>
    <row r="1121" spans="2:10" x14ac:dyDescent="0.25">
      <c r="B1121">
        <v>2790</v>
      </c>
      <c r="C1121" s="140">
        <v>15411400000</v>
      </c>
      <c r="D1121" s="140">
        <v>-15411400000</v>
      </c>
      <c r="E1121" s="140">
        <v>7884040000</v>
      </c>
      <c r="F1121" s="2">
        <v>-7526950000</v>
      </c>
      <c r="G1121" s="143">
        <f t="shared" si="17"/>
        <v>-7526965000</v>
      </c>
      <c r="H1121" s="140">
        <v>357075000</v>
      </c>
      <c r="I1121" s="2">
        <v>7.9729999999999997E-5</v>
      </c>
      <c r="J1121" s="2">
        <v>2.0780000000000001E-4</v>
      </c>
    </row>
    <row r="1122" spans="2:10" x14ac:dyDescent="0.25">
      <c r="B1122">
        <v>2792.5</v>
      </c>
      <c r="C1122" s="140">
        <v>15413200000</v>
      </c>
      <c r="D1122" s="140">
        <v>-15413200000</v>
      </c>
      <c r="E1122" s="140">
        <v>7884040000</v>
      </c>
      <c r="F1122" s="2">
        <v>-7528760000</v>
      </c>
      <c r="G1122" s="143">
        <f t="shared" si="17"/>
        <v>-7528769000</v>
      </c>
      <c r="H1122" s="140">
        <v>355271000</v>
      </c>
      <c r="I1122" s="2">
        <v>7.9720000000000002E-5</v>
      </c>
      <c r="J1122" s="2">
        <v>2.0129999999999999E-4</v>
      </c>
    </row>
    <row r="1123" spans="2:10" x14ac:dyDescent="0.25">
      <c r="B1123">
        <v>2795</v>
      </c>
      <c r="C1123" s="140">
        <v>15415000000</v>
      </c>
      <c r="D1123" s="140">
        <v>-15415000000</v>
      </c>
      <c r="E1123" s="140">
        <v>7884040000</v>
      </c>
      <c r="F1123" s="2">
        <v>-7530550000</v>
      </c>
      <c r="G1123" s="143">
        <f t="shared" si="17"/>
        <v>-7530565000</v>
      </c>
      <c r="H1123" s="140">
        <v>353475000</v>
      </c>
      <c r="I1123" s="2">
        <v>7.9709999999999994E-5</v>
      </c>
      <c r="J1123" s="2">
        <v>2.0129999999999999E-4</v>
      </c>
    </row>
    <row r="1124" spans="2:10" x14ac:dyDescent="0.25">
      <c r="B1124">
        <v>2797.5</v>
      </c>
      <c r="C1124" s="140">
        <v>15416800000</v>
      </c>
      <c r="D1124" s="140">
        <v>-15416800000</v>
      </c>
      <c r="E1124" s="140">
        <v>7884040000</v>
      </c>
      <c r="F1124" s="2">
        <v>-7532340000</v>
      </c>
      <c r="G1124" s="143">
        <f t="shared" si="17"/>
        <v>-7532352000</v>
      </c>
      <c r="H1124" s="140">
        <v>351688000</v>
      </c>
      <c r="I1124" s="2">
        <v>7.9709999999999994E-5</v>
      </c>
      <c r="J1124" s="2">
        <v>2.0129999999999999E-4</v>
      </c>
    </row>
    <row r="1125" spans="2:10" x14ac:dyDescent="0.25">
      <c r="B1125">
        <v>2800</v>
      </c>
      <c r="C1125" s="140">
        <v>15418600000</v>
      </c>
      <c r="D1125" s="140">
        <v>-15418600000</v>
      </c>
      <c r="E1125" s="140">
        <v>7884040000</v>
      </c>
      <c r="F1125" s="2">
        <v>-7534120000</v>
      </c>
      <c r="G1125" s="143">
        <f t="shared" si="17"/>
        <v>-7534131000</v>
      </c>
      <c r="H1125" s="140">
        <v>349909000</v>
      </c>
      <c r="I1125" s="2">
        <v>8.6340000000000003E-5</v>
      </c>
      <c r="J1125" s="2">
        <v>2.0129999999999999E-4</v>
      </c>
    </row>
    <row r="1126" spans="2:10" x14ac:dyDescent="0.25">
      <c r="B1126">
        <v>2802.5</v>
      </c>
      <c r="C1126" s="140">
        <v>15420400000</v>
      </c>
      <c r="D1126" s="140">
        <v>-15420400000</v>
      </c>
      <c r="E1126" s="140">
        <v>7884040000</v>
      </c>
      <c r="F1126" s="2">
        <v>-7535890000</v>
      </c>
      <c r="G1126" s="143">
        <f t="shared" si="17"/>
        <v>-7535901000</v>
      </c>
      <c r="H1126" s="140">
        <v>348139000</v>
      </c>
      <c r="I1126" s="2">
        <v>8.6329999999999995E-5</v>
      </c>
      <c r="J1126" s="2">
        <v>2.0780000000000001E-4</v>
      </c>
    </row>
    <row r="1127" spans="2:10" x14ac:dyDescent="0.25">
      <c r="B1127">
        <v>2805</v>
      </c>
      <c r="C1127" s="140">
        <v>15422100000</v>
      </c>
      <c r="D1127" s="140">
        <v>-15422100000</v>
      </c>
      <c r="E1127" s="140">
        <v>7884040000</v>
      </c>
      <c r="F1127" s="2">
        <v>-7537650000</v>
      </c>
      <c r="G1127" s="143">
        <f t="shared" si="17"/>
        <v>-7537664000</v>
      </c>
      <c r="H1127" s="140">
        <v>346376000</v>
      </c>
      <c r="I1127" s="2">
        <v>8.632E-5</v>
      </c>
      <c r="J1127" s="2">
        <v>2.0780000000000001E-4</v>
      </c>
    </row>
    <row r="1128" spans="2:10" x14ac:dyDescent="0.25">
      <c r="B1128">
        <v>2807.5</v>
      </c>
      <c r="C1128" s="140">
        <v>15423900000</v>
      </c>
      <c r="D1128" s="140">
        <v>-15423900000</v>
      </c>
      <c r="E1128" s="140">
        <v>7884040000</v>
      </c>
      <c r="F1128" s="2">
        <v>-7539400000</v>
      </c>
      <c r="G1128" s="143">
        <f t="shared" si="17"/>
        <v>-7539418000</v>
      </c>
      <c r="H1128" s="140">
        <v>344622000</v>
      </c>
      <c r="I1128" s="2">
        <v>8.6310000000000005E-5</v>
      </c>
      <c r="J1128" s="2">
        <v>2.0780000000000001E-4</v>
      </c>
    </row>
    <row r="1129" spans="2:10" x14ac:dyDescent="0.25">
      <c r="B1129">
        <v>2810</v>
      </c>
      <c r="C1129" s="140">
        <v>15425700000</v>
      </c>
      <c r="D1129" s="140">
        <v>-15425600000</v>
      </c>
      <c r="E1129" s="140">
        <v>7884040000</v>
      </c>
      <c r="F1129" s="2">
        <v>-7541150000</v>
      </c>
      <c r="G1129" s="143">
        <f t="shared" si="17"/>
        <v>-7541163000</v>
      </c>
      <c r="H1129" s="140">
        <v>342877000</v>
      </c>
      <c r="I1129" s="2">
        <v>8.6299999999999997E-5</v>
      </c>
      <c r="J1129" s="2">
        <v>2.0129999999999999E-4</v>
      </c>
    </row>
    <row r="1130" spans="2:10" x14ac:dyDescent="0.25">
      <c r="B1130">
        <v>2812.5</v>
      </c>
      <c r="C1130" s="140">
        <v>15427400000</v>
      </c>
      <c r="D1130" s="140">
        <v>-15427400000</v>
      </c>
      <c r="E1130" s="140">
        <v>7884040000</v>
      </c>
      <c r="F1130" s="2">
        <v>-7542890000</v>
      </c>
      <c r="G1130" s="143">
        <f t="shared" si="17"/>
        <v>-7542901000</v>
      </c>
      <c r="H1130" s="140">
        <v>341139000</v>
      </c>
      <c r="I1130" s="2">
        <v>8.6290000000000002E-5</v>
      </c>
      <c r="J1130" s="2">
        <v>2.0129999999999999E-4</v>
      </c>
    </row>
    <row r="1131" spans="2:10" x14ac:dyDescent="0.25">
      <c r="B1131">
        <v>2815</v>
      </c>
      <c r="C1131" s="140">
        <v>15429100000</v>
      </c>
      <c r="D1131" s="140">
        <v>-15429100000</v>
      </c>
      <c r="E1131" s="140">
        <v>7884040000</v>
      </c>
      <c r="F1131" s="2">
        <v>-7544620000</v>
      </c>
      <c r="G1131" s="143">
        <f t="shared" si="17"/>
        <v>-7544630000</v>
      </c>
      <c r="H1131" s="140">
        <v>339410000</v>
      </c>
      <c r="I1131" s="2">
        <v>8.6279999999999994E-5</v>
      </c>
      <c r="J1131" s="2">
        <v>2.0129999999999999E-4</v>
      </c>
    </row>
    <row r="1132" spans="2:10" x14ac:dyDescent="0.25">
      <c r="B1132">
        <v>2817.5</v>
      </c>
      <c r="C1132" s="140">
        <v>15430800000</v>
      </c>
      <c r="D1132" s="140">
        <v>-15430800000</v>
      </c>
      <c r="E1132" s="140">
        <v>7884040000</v>
      </c>
      <c r="F1132" s="2">
        <v>-7546340000</v>
      </c>
      <c r="G1132" s="143">
        <f t="shared" si="17"/>
        <v>-7546352000</v>
      </c>
      <c r="H1132" s="140">
        <v>337688000</v>
      </c>
      <c r="I1132" s="2">
        <v>8.6269999999999999E-5</v>
      </c>
      <c r="J1132" s="2">
        <v>1.9479999999999999E-4</v>
      </c>
    </row>
    <row r="1133" spans="2:10" x14ac:dyDescent="0.25">
      <c r="B1133">
        <v>2820</v>
      </c>
      <c r="C1133" s="140">
        <v>15432600000</v>
      </c>
      <c r="D1133" s="140">
        <v>-15432500000</v>
      </c>
      <c r="E1133" s="140">
        <v>7884040000</v>
      </c>
      <c r="F1133" s="2">
        <v>-7548050000</v>
      </c>
      <c r="G1133" s="143">
        <f t="shared" si="17"/>
        <v>-7548065000</v>
      </c>
      <c r="H1133" s="140">
        <v>335975000</v>
      </c>
      <c r="I1133" s="2">
        <v>8.6260000000000004E-5</v>
      </c>
      <c r="J1133" s="2">
        <v>1.9479999999999999E-4</v>
      </c>
    </row>
    <row r="1134" spans="2:10" x14ac:dyDescent="0.25">
      <c r="B1134">
        <v>2822.5</v>
      </c>
      <c r="C1134" s="140">
        <v>15434300000</v>
      </c>
      <c r="D1134" s="140">
        <v>-15434300000</v>
      </c>
      <c r="E1134" s="140">
        <v>7884040000</v>
      </c>
      <c r="F1134" s="2">
        <v>-7549760000</v>
      </c>
      <c r="G1134" s="143">
        <f t="shared" si="17"/>
        <v>-7549770000</v>
      </c>
      <c r="H1134" s="140">
        <v>334270000</v>
      </c>
      <c r="I1134" s="2">
        <v>8.6249999999999996E-5</v>
      </c>
      <c r="J1134" s="2">
        <v>1.9479999999999999E-4</v>
      </c>
    </row>
    <row r="1135" spans="2:10" x14ac:dyDescent="0.25">
      <c r="B1135">
        <v>2825</v>
      </c>
      <c r="C1135" s="140">
        <v>15436000000</v>
      </c>
      <c r="D1135" s="140">
        <v>-15436000000</v>
      </c>
      <c r="E1135" s="140">
        <v>7884040000</v>
      </c>
      <c r="F1135" s="2">
        <v>-7551450000</v>
      </c>
      <c r="G1135" s="143">
        <f t="shared" si="17"/>
        <v>-7551467000</v>
      </c>
      <c r="H1135" s="140">
        <v>332573000</v>
      </c>
      <c r="I1135" s="2">
        <v>8.6240000000000001E-5</v>
      </c>
      <c r="J1135" s="2">
        <v>2.0129999999999999E-4</v>
      </c>
    </row>
    <row r="1136" spans="2:10" x14ac:dyDescent="0.25">
      <c r="B1136">
        <v>2827.5</v>
      </c>
      <c r="C1136" s="140">
        <v>15437700000</v>
      </c>
      <c r="D1136" s="140">
        <v>-15437600000</v>
      </c>
      <c r="E1136" s="140">
        <v>7884040000</v>
      </c>
      <c r="F1136" s="2">
        <v>-7553140000</v>
      </c>
      <c r="G1136" s="143">
        <f t="shared" si="17"/>
        <v>-7553156000</v>
      </c>
      <c r="H1136" s="140">
        <v>330884000</v>
      </c>
      <c r="I1136" s="2">
        <v>7.9599999999999997E-5</v>
      </c>
      <c r="J1136" s="2">
        <v>2.0129999999999999E-4</v>
      </c>
    </row>
    <row r="1137" spans="2:10" x14ac:dyDescent="0.25">
      <c r="B1137">
        <v>2830</v>
      </c>
      <c r="C1137" s="140">
        <v>15439300000</v>
      </c>
      <c r="D1137" s="140">
        <v>-15439300000</v>
      </c>
      <c r="E1137" s="140">
        <v>7884040000</v>
      </c>
      <c r="F1137" s="2">
        <v>-7554820000</v>
      </c>
      <c r="G1137" s="143">
        <f t="shared" si="17"/>
        <v>-7554837000</v>
      </c>
      <c r="H1137" s="140">
        <v>329203000</v>
      </c>
      <c r="I1137" s="2">
        <v>7.9590000000000002E-5</v>
      </c>
      <c r="J1137" s="2">
        <v>2.0129999999999999E-4</v>
      </c>
    </row>
    <row r="1138" spans="2:10" x14ac:dyDescent="0.25">
      <c r="B1138">
        <v>2832.5</v>
      </c>
      <c r="C1138" s="140">
        <v>15441000000</v>
      </c>
      <c r="D1138" s="140">
        <v>-15441000000</v>
      </c>
      <c r="E1138" s="140">
        <v>7884040000</v>
      </c>
      <c r="F1138" s="2">
        <v>-7556500000</v>
      </c>
      <c r="G1138" s="143">
        <f t="shared" si="17"/>
        <v>-7556510000</v>
      </c>
      <c r="H1138" s="140">
        <v>327530000</v>
      </c>
      <c r="I1138" s="2">
        <v>8.6210000000000003E-5</v>
      </c>
      <c r="J1138" s="2">
        <v>2.0129999999999999E-4</v>
      </c>
    </row>
    <row r="1139" spans="2:10" x14ac:dyDescent="0.25">
      <c r="B1139">
        <v>2835</v>
      </c>
      <c r="C1139" s="140">
        <v>15442700000</v>
      </c>
      <c r="D1139" s="140">
        <v>-15442700000</v>
      </c>
      <c r="E1139" s="140">
        <v>7884040000</v>
      </c>
      <c r="F1139" s="2">
        <v>-7558160000</v>
      </c>
      <c r="G1139" s="143">
        <f t="shared" si="17"/>
        <v>-7558175000</v>
      </c>
      <c r="H1139" s="140">
        <v>325865000</v>
      </c>
      <c r="I1139" s="2">
        <v>7.9569999999999999E-5</v>
      </c>
      <c r="J1139" s="2">
        <v>2.0129999999999999E-4</v>
      </c>
    </row>
    <row r="1140" spans="2:10" x14ac:dyDescent="0.25">
      <c r="B1140">
        <v>2837.5</v>
      </c>
      <c r="C1140" s="140">
        <v>15444300000</v>
      </c>
      <c r="D1140" s="140">
        <v>-15444300000</v>
      </c>
      <c r="E1140" s="140">
        <v>7884040000</v>
      </c>
      <c r="F1140" s="2">
        <v>-7559820000</v>
      </c>
      <c r="G1140" s="143">
        <f t="shared" si="17"/>
        <v>-7559832000</v>
      </c>
      <c r="H1140" s="140">
        <v>324208000</v>
      </c>
      <c r="I1140" s="2">
        <v>7.9560000000000004E-5</v>
      </c>
      <c r="J1140" s="2">
        <v>2.0129999999999999E-4</v>
      </c>
    </row>
    <row r="1141" spans="2:10" x14ac:dyDescent="0.25">
      <c r="B1141">
        <v>2840</v>
      </c>
      <c r="C1141" s="140">
        <v>15446000000</v>
      </c>
      <c r="D1141" s="140">
        <v>-15446000000</v>
      </c>
      <c r="E1141" s="140">
        <v>7884040000</v>
      </c>
      <c r="F1141" s="2">
        <v>-7561470000</v>
      </c>
      <c r="G1141" s="143">
        <f t="shared" si="17"/>
        <v>-7561482000</v>
      </c>
      <c r="H1141" s="140">
        <v>322558000</v>
      </c>
      <c r="I1141" s="2">
        <v>7.9549999999999996E-5</v>
      </c>
      <c r="J1141" s="2">
        <v>1.9479999999999999E-4</v>
      </c>
    </row>
    <row r="1142" spans="2:10" x14ac:dyDescent="0.25">
      <c r="B1142">
        <v>2842.5</v>
      </c>
      <c r="C1142" s="140">
        <v>15447600000</v>
      </c>
      <c r="D1142" s="140">
        <v>-15447600000</v>
      </c>
      <c r="E1142" s="140">
        <v>7884040000</v>
      </c>
      <c r="F1142" s="2">
        <v>-7563110000</v>
      </c>
      <c r="G1142" s="143">
        <f t="shared" si="17"/>
        <v>-7563123000</v>
      </c>
      <c r="H1142" s="140">
        <v>320917000</v>
      </c>
      <c r="I1142" s="2">
        <v>7.9549999999999996E-5</v>
      </c>
      <c r="J1142" s="2">
        <v>2.0129999999999999E-4</v>
      </c>
    </row>
    <row r="1143" spans="2:10" x14ac:dyDescent="0.25">
      <c r="B1143">
        <v>2845</v>
      </c>
      <c r="C1143" s="140">
        <v>15449300000</v>
      </c>
      <c r="D1143" s="140">
        <v>-15449300000</v>
      </c>
      <c r="E1143" s="140">
        <v>7884040000</v>
      </c>
      <c r="F1143" s="2">
        <v>-7564740000</v>
      </c>
      <c r="G1143" s="143">
        <f t="shared" si="17"/>
        <v>-7564757000</v>
      </c>
      <c r="H1143" s="140">
        <v>319283000</v>
      </c>
      <c r="I1143" s="2">
        <v>7.9540000000000001E-5</v>
      </c>
      <c r="J1143" s="2">
        <v>2.0129999999999999E-4</v>
      </c>
    </row>
    <row r="1144" spans="2:10" x14ac:dyDescent="0.25">
      <c r="B1144">
        <v>2847.5</v>
      </c>
      <c r="C1144" s="140">
        <v>15450900000</v>
      </c>
      <c r="D1144" s="140">
        <v>-15450900000</v>
      </c>
      <c r="E1144" s="140">
        <v>7884040000</v>
      </c>
      <c r="F1144" s="2">
        <v>-7566370000</v>
      </c>
      <c r="G1144" s="143">
        <f t="shared" si="17"/>
        <v>-7566383000</v>
      </c>
      <c r="H1144" s="140">
        <v>317657000</v>
      </c>
      <c r="I1144" s="2">
        <v>7.9530000000000006E-5</v>
      </c>
      <c r="J1144" s="2">
        <v>2.0129999999999999E-4</v>
      </c>
    </row>
    <row r="1145" spans="2:10" x14ac:dyDescent="0.25">
      <c r="B1145">
        <v>2850</v>
      </c>
      <c r="C1145" s="140">
        <v>15452500000</v>
      </c>
      <c r="D1145" s="140">
        <v>-15452500000</v>
      </c>
      <c r="E1145" s="140">
        <v>7884040000</v>
      </c>
      <c r="F1145" s="2">
        <v>-7567990000</v>
      </c>
      <c r="G1145" s="143">
        <f t="shared" si="17"/>
        <v>-7568002000</v>
      </c>
      <c r="H1145" s="140">
        <v>316038000</v>
      </c>
      <c r="I1145" s="2">
        <v>7.9519999999999998E-5</v>
      </c>
      <c r="J1145" s="2">
        <v>1.9479999999999999E-4</v>
      </c>
    </row>
    <row r="1146" spans="2:10" x14ac:dyDescent="0.25">
      <c r="B1146">
        <v>2852.5</v>
      </c>
      <c r="C1146" s="140">
        <v>15454100000</v>
      </c>
      <c r="D1146" s="140">
        <v>-15454100000</v>
      </c>
      <c r="E1146" s="140">
        <v>7884040000</v>
      </c>
      <c r="F1146" s="2">
        <v>-7569600000</v>
      </c>
      <c r="G1146" s="143">
        <f t="shared" si="17"/>
        <v>-7569612000</v>
      </c>
      <c r="H1146" s="140">
        <v>314428000</v>
      </c>
      <c r="I1146" s="2">
        <v>7.9510000000000003E-5</v>
      </c>
      <c r="J1146" s="2">
        <v>1.9479999999999999E-4</v>
      </c>
    </row>
    <row r="1147" spans="2:10" x14ac:dyDescent="0.25">
      <c r="B1147">
        <v>2855</v>
      </c>
      <c r="C1147" s="140">
        <v>15455700000</v>
      </c>
      <c r="D1147" s="140">
        <v>-15455700000</v>
      </c>
      <c r="E1147" s="140">
        <v>7884040000</v>
      </c>
      <c r="F1147" s="2">
        <v>-7571200000</v>
      </c>
      <c r="G1147" s="143">
        <f t="shared" si="17"/>
        <v>-7571215000</v>
      </c>
      <c r="H1147" s="140">
        <v>312825000</v>
      </c>
      <c r="I1147" s="2">
        <v>7.9499999999999994E-5</v>
      </c>
      <c r="J1147" s="2">
        <v>1.9479999999999999E-4</v>
      </c>
    </row>
    <row r="1148" spans="2:10" x14ac:dyDescent="0.25">
      <c r="B1148">
        <v>2857.5</v>
      </c>
      <c r="C1148" s="140">
        <v>15457300000</v>
      </c>
      <c r="D1148" s="140">
        <v>-15457300000</v>
      </c>
      <c r="E1148" s="140">
        <v>7884040000</v>
      </c>
      <c r="F1148" s="2">
        <v>-7572800000</v>
      </c>
      <c r="G1148" s="143">
        <f t="shared" si="17"/>
        <v>-7572811000</v>
      </c>
      <c r="H1148" s="140">
        <v>311229000</v>
      </c>
      <c r="I1148" s="2">
        <v>7.9499999999999994E-5</v>
      </c>
      <c r="J1148" s="2">
        <v>1.9479999999999999E-4</v>
      </c>
    </row>
    <row r="1149" spans="2:10" x14ac:dyDescent="0.25">
      <c r="B1149">
        <v>2860</v>
      </c>
      <c r="C1149" s="140">
        <v>15458900000</v>
      </c>
      <c r="D1149" s="140">
        <v>-15458900000</v>
      </c>
      <c r="E1149" s="140">
        <v>7884040000</v>
      </c>
      <c r="F1149" s="2">
        <v>-7574390000</v>
      </c>
      <c r="G1149" s="143">
        <f t="shared" si="17"/>
        <v>-7574398000</v>
      </c>
      <c r="H1149" s="140">
        <v>309642000</v>
      </c>
      <c r="I1149" s="2">
        <v>7.949E-5</v>
      </c>
      <c r="J1149" s="2">
        <v>1.9479999999999999E-4</v>
      </c>
    </row>
    <row r="1150" spans="2:10" x14ac:dyDescent="0.25">
      <c r="B1150">
        <v>2862.5</v>
      </c>
      <c r="C1150" s="140">
        <v>15460500000</v>
      </c>
      <c r="D1150" s="140">
        <v>-15460500000</v>
      </c>
      <c r="E1150" s="140">
        <v>7884040000</v>
      </c>
      <c r="F1150" s="2">
        <v>-7575970000</v>
      </c>
      <c r="G1150" s="143">
        <f t="shared" si="17"/>
        <v>-7575979000</v>
      </c>
      <c r="H1150" s="140">
        <v>308061000</v>
      </c>
      <c r="I1150" s="2">
        <v>7.9480000000000005E-5</v>
      </c>
      <c r="J1150" s="2">
        <v>2.0129999999999999E-4</v>
      </c>
    </row>
    <row r="1151" spans="2:10" x14ac:dyDescent="0.25">
      <c r="B1151">
        <v>2865</v>
      </c>
      <c r="C1151" s="140">
        <v>15462100000</v>
      </c>
      <c r="D1151" s="140">
        <v>-15462100000</v>
      </c>
      <c r="E1151" s="140">
        <v>7884040000</v>
      </c>
      <c r="F1151" s="2">
        <v>-7577540000</v>
      </c>
      <c r="G1151" s="143">
        <f t="shared" si="17"/>
        <v>-7577551000</v>
      </c>
      <c r="H1151" s="140">
        <v>306489000</v>
      </c>
      <c r="I1151" s="2">
        <v>7.9469999999999996E-5</v>
      </c>
      <c r="J1151" s="2">
        <v>1.9479999999999999E-4</v>
      </c>
    </row>
    <row r="1152" spans="2:10" x14ac:dyDescent="0.25">
      <c r="B1152">
        <v>2867.5</v>
      </c>
      <c r="C1152" s="140">
        <v>15463700000</v>
      </c>
      <c r="D1152" s="140">
        <v>-15463600000</v>
      </c>
      <c r="E1152" s="140">
        <v>7884040000</v>
      </c>
      <c r="F1152" s="2">
        <v>-7579100000</v>
      </c>
      <c r="G1152" s="143">
        <f t="shared" si="17"/>
        <v>-7579117000</v>
      </c>
      <c r="H1152" s="140">
        <v>304923000</v>
      </c>
      <c r="I1152" s="2">
        <v>7.9460000000000002E-5</v>
      </c>
      <c r="J1152" s="2">
        <v>1.9479999999999999E-4</v>
      </c>
    </row>
    <row r="1153" spans="2:10" x14ac:dyDescent="0.25">
      <c r="B1153">
        <v>2870</v>
      </c>
      <c r="C1153" s="140">
        <v>15465200000</v>
      </c>
      <c r="D1153" s="140">
        <v>-15465200000</v>
      </c>
      <c r="E1153" s="140">
        <v>7884040000</v>
      </c>
      <c r="F1153" s="2">
        <v>-7580660000</v>
      </c>
      <c r="G1153" s="143">
        <f t="shared" si="17"/>
        <v>-7580674000</v>
      </c>
      <c r="H1153" s="140">
        <v>303366000</v>
      </c>
      <c r="I1153" s="2">
        <v>7.9460000000000002E-5</v>
      </c>
      <c r="J1153" s="2">
        <v>2.0129999999999999E-4</v>
      </c>
    </row>
    <row r="1154" spans="2:10" x14ac:dyDescent="0.25">
      <c r="B1154">
        <v>2872.5</v>
      </c>
      <c r="C1154" s="140">
        <v>15466800000</v>
      </c>
      <c r="D1154" s="140">
        <v>-15466800000</v>
      </c>
      <c r="E1154" s="140">
        <v>7884040000</v>
      </c>
      <c r="F1154" s="2">
        <v>-7582210000</v>
      </c>
      <c r="G1154" s="143">
        <f t="shared" si="17"/>
        <v>-7582225000</v>
      </c>
      <c r="H1154" s="140">
        <v>301815000</v>
      </c>
      <c r="I1154" s="2">
        <v>7.2830000000000006E-5</v>
      </c>
      <c r="J1154" s="2">
        <v>2.0129999999999999E-4</v>
      </c>
    </row>
    <row r="1155" spans="2:10" x14ac:dyDescent="0.25">
      <c r="B1155">
        <v>2875</v>
      </c>
      <c r="C1155" s="140">
        <v>15468300000</v>
      </c>
      <c r="D1155" s="140">
        <v>-15468300000</v>
      </c>
      <c r="E1155" s="140">
        <v>7884040000</v>
      </c>
      <c r="F1155" s="2">
        <v>-7583750000</v>
      </c>
      <c r="G1155" s="143">
        <f t="shared" si="17"/>
        <v>-7583767000</v>
      </c>
      <c r="H1155" s="140">
        <v>300273000</v>
      </c>
      <c r="I1155" s="2">
        <v>7.9439999999999998E-5</v>
      </c>
      <c r="J1155" s="2">
        <v>2.0129999999999999E-4</v>
      </c>
    </row>
    <row r="1156" spans="2:10" x14ac:dyDescent="0.25">
      <c r="B1156">
        <v>2877.5</v>
      </c>
      <c r="C1156" s="140">
        <v>15469800000</v>
      </c>
      <c r="D1156" s="140">
        <v>-15469800000</v>
      </c>
      <c r="E1156" s="140">
        <v>7884040000</v>
      </c>
      <c r="F1156" s="2">
        <v>-7585290000</v>
      </c>
      <c r="G1156" s="143">
        <f t="shared" si="17"/>
        <v>-7585303000</v>
      </c>
      <c r="H1156" s="140">
        <v>298737000</v>
      </c>
      <c r="I1156" s="2">
        <v>7.2810000000000003E-5</v>
      </c>
      <c r="J1156" s="2">
        <v>2.0129999999999999E-4</v>
      </c>
    </row>
    <row r="1157" spans="2:10" x14ac:dyDescent="0.25">
      <c r="B1157">
        <v>2880</v>
      </c>
      <c r="C1157" s="140">
        <v>15471400000</v>
      </c>
      <c r="D1157" s="140">
        <v>-15471400000</v>
      </c>
      <c r="E1157" s="140">
        <v>7884040000</v>
      </c>
      <c r="F1157" s="2">
        <v>-7586820000</v>
      </c>
      <c r="G1157" s="143">
        <f t="shared" si="17"/>
        <v>-7586831000</v>
      </c>
      <c r="H1157" s="140">
        <v>297209000</v>
      </c>
      <c r="I1157" s="2">
        <v>7.9419999999999995E-5</v>
      </c>
      <c r="J1157" s="2">
        <v>2.0129999999999999E-4</v>
      </c>
    </row>
    <row r="1158" spans="2:10" x14ac:dyDescent="0.25">
      <c r="B1158">
        <v>2882.5</v>
      </c>
      <c r="C1158" s="140">
        <v>15472900000</v>
      </c>
      <c r="D1158" s="140">
        <v>-15472900000</v>
      </c>
      <c r="E1158" s="140">
        <v>7884040000</v>
      </c>
      <c r="F1158" s="2">
        <v>-7588340000</v>
      </c>
      <c r="G1158" s="143">
        <f t="shared" si="17"/>
        <v>-7588352000</v>
      </c>
      <c r="H1158" s="140">
        <v>295688000</v>
      </c>
      <c r="I1158" s="2">
        <v>7.9419999999999995E-5</v>
      </c>
      <c r="J1158" s="2">
        <v>2.0129999999999999E-4</v>
      </c>
    </row>
    <row r="1159" spans="2:10" x14ac:dyDescent="0.25">
      <c r="B1159">
        <v>2885</v>
      </c>
      <c r="C1159" s="140">
        <v>15474400000</v>
      </c>
      <c r="D1159" s="140">
        <v>-15474400000</v>
      </c>
      <c r="E1159" s="140">
        <v>7884040000</v>
      </c>
      <c r="F1159" s="2">
        <v>-7589850000</v>
      </c>
      <c r="G1159" s="143">
        <f t="shared" ref="G1159:G1222" si="18">H1159-E1159</f>
        <v>-7589866000</v>
      </c>
      <c r="H1159" s="140">
        <v>294174000</v>
      </c>
      <c r="I1159" s="2">
        <v>6.6169999999999998E-5</v>
      </c>
      <c r="J1159" s="2">
        <v>2.0780000000000001E-4</v>
      </c>
    </row>
    <row r="1160" spans="2:10" x14ac:dyDescent="0.25">
      <c r="B1160">
        <v>2887.5</v>
      </c>
      <c r="C1160" s="140">
        <v>15475900000</v>
      </c>
      <c r="D1160" s="140">
        <v>-15475900000</v>
      </c>
      <c r="E1160" s="140">
        <v>7884040000</v>
      </c>
      <c r="F1160" s="2">
        <v>-7591360000</v>
      </c>
      <c r="G1160" s="143">
        <f t="shared" si="18"/>
        <v>-7591372000</v>
      </c>
      <c r="H1160" s="140">
        <v>292668000</v>
      </c>
      <c r="I1160" s="2">
        <v>6.6169999999999998E-5</v>
      </c>
      <c r="J1160" s="2">
        <v>2.0780000000000001E-4</v>
      </c>
    </row>
    <row r="1161" spans="2:10" x14ac:dyDescent="0.25">
      <c r="B1161">
        <v>2890</v>
      </c>
      <c r="C1161" s="140">
        <v>15477400000</v>
      </c>
      <c r="D1161" s="140">
        <v>-15477400000</v>
      </c>
      <c r="E1161" s="140">
        <v>7884040000</v>
      </c>
      <c r="F1161" s="2">
        <v>-7592860000</v>
      </c>
      <c r="G1161" s="143">
        <f t="shared" si="18"/>
        <v>-7592871000</v>
      </c>
      <c r="H1161" s="140">
        <v>291169000</v>
      </c>
      <c r="I1161" s="2">
        <v>7.2780000000000005E-5</v>
      </c>
      <c r="J1161" s="2">
        <v>2.0129999999999999E-4</v>
      </c>
    </row>
    <row r="1162" spans="2:10" x14ac:dyDescent="0.25">
      <c r="B1162">
        <v>2892.5</v>
      </c>
      <c r="C1162" s="140">
        <v>15478900000</v>
      </c>
      <c r="D1162" s="140">
        <v>-15478900000</v>
      </c>
      <c r="E1162" s="140">
        <v>7884040000</v>
      </c>
      <c r="F1162" s="2">
        <v>-7594350000</v>
      </c>
      <c r="G1162" s="143">
        <f t="shared" si="18"/>
        <v>-7594363000</v>
      </c>
      <c r="H1162" s="140">
        <v>289677000</v>
      </c>
      <c r="I1162" s="2">
        <v>7.2769999999999996E-5</v>
      </c>
      <c r="J1162" s="2">
        <v>2.0129999999999999E-4</v>
      </c>
    </row>
    <row r="1163" spans="2:10" x14ac:dyDescent="0.25">
      <c r="B1163">
        <v>2895</v>
      </c>
      <c r="C1163" s="140">
        <v>15480400000</v>
      </c>
      <c r="D1163" s="140">
        <v>-15480400000</v>
      </c>
      <c r="E1163" s="140">
        <v>7884040000</v>
      </c>
      <c r="F1163" s="2">
        <v>-7595830000</v>
      </c>
      <c r="G1163" s="143">
        <f t="shared" si="18"/>
        <v>-7595848000</v>
      </c>
      <c r="H1163" s="140">
        <v>288192000</v>
      </c>
      <c r="I1163" s="2">
        <v>7.9380000000000002E-5</v>
      </c>
      <c r="J1163" s="2">
        <v>2.0129999999999999E-4</v>
      </c>
    </row>
    <row r="1164" spans="2:10" x14ac:dyDescent="0.25">
      <c r="B1164">
        <v>2897.5</v>
      </c>
      <c r="C1164" s="140">
        <v>15481900000</v>
      </c>
      <c r="D1164" s="140">
        <v>-15481900000</v>
      </c>
      <c r="E1164" s="140">
        <v>7884040000</v>
      </c>
      <c r="F1164" s="2">
        <v>-7597310000</v>
      </c>
      <c r="G1164" s="143">
        <f t="shared" si="18"/>
        <v>-7597325000</v>
      </c>
      <c r="H1164" s="140">
        <v>286715000</v>
      </c>
      <c r="I1164" s="2">
        <v>7.9369999999999994E-5</v>
      </c>
      <c r="J1164" s="2">
        <v>2.0129999999999999E-4</v>
      </c>
    </row>
    <row r="1165" spans="2:10" x14ac:dyDescent="0.25">
      <c r="B1165">
        <v>2900</v>
      </c>
      <c r="C1165" s="140">
        <v>15483400000</v>
      </c>
      <c r="D1165" s="140">
        <v>-15483300000</v>
      </c>
      <c r="E1165" s="140">
        <v>7884040000</v>
      </c>
      <c r="F1165" s="2">
        <v>-7598780000</v>
      </c>
      <c r="G1165" s="143">
        <f t="shared" si="18"/>
        <v>-7598796000</v>
      </c>
      <c r="H1165" s="140">
        <v>285244000</v>
      </c>
      <c r="I1165" s="2">
        <v>7.2750000000000007E-5</v>
      </c>
      <c r="J1165" s="2">
        <v>2.0129999999999999E-4</v>
      </c>
    </row>
    <row r="1166" spans="2:10" x14ac:dyDescent="0.25">
      <c r="B1166">
        <v>2902.5</v>
      </c>
      <c r="C1166" s="140">
        <v>15484800000</v>
      </c>
      <c r="D1166" s="140">
        <v>-15484800000</v>
      </c>
      <c r="E1166" s="140">
        <v>7884040000</v>
      </c>
      <c r="F1166" s="2">
        <v>-7600250000</v>
      </c>
      <c r="G1166" s="143">
        <f t="shared" si="18"/>
        <v>-7600259000</v>
      </c>
      <c r="H1166" s="140">
        <v>283781000</v>
      </c>
      <c r="I1166" s="2">
        <v>7.2739999999999998E-5</v>
      </c>
      <c r="J1166" s="2">
        <v>2.0129999999999999E-4</v>
      </c>
    </row>
    <row r="1167" spans="2:10" x14ac:dyDescent="0.25">
      <c r="B1167">
        <v>2905</v>
      </c>
      <c r="C1167" s="140">
        <v>15486300000</v>
      </c>
      <c r="D1167" s="140">
        <v>-15486300000</v>
      </c>
      <c r="E1167" s="140">
        <v>7884040000</v>
      </c>
      <c r="F1167" s="2">
        <v>-7601700000</v>
      </c>
      <c r="G1167" s="143">
        <f t="shared" si="18"/>
        <v>-7601715000</v>
      </c>
      <c r="H1167" s="140">
        <v>282325000</v>
      </c>
      <c r="I1167" s="2">
        <v>7.2739999999999998E-5</v>
      </c>
      <c r="J1167" s="2">
        <v>2.0129999999999999E-4</v>
      </c>
    </row>
    <row r="1168" spans="2:10" x14ac:dyDescent="0.25">
      <c r="B1168">
        <v>2907.5</v>
      </c>
      <c r="C1168" s="140">
        <v>15487700000</v>
      </c>
      <c r="D1168" s="140">
        <v>-15487700000</v>
      </c>
      <c r="E1168" s="140">
        <v>7884040000</v>
      </c>
      <c r="F1168" s="2">
        <v>-7603150000</v>
      </c>
      <c r="G1168" s="143">
        <f t="shared" si="18"/>
        <v>-7603165000</v>
      </c>
      <c r="H1168" s="140">
        <v>280875000</v>
      </c>
      <c r="I1168" s="2">
        <v>7.9339999999999996E-5</v>
      </c>
      <c r="J1168" s="2">
        <v>2.0129999999999999E-4</v>
      </c>
    </row>
    <row r="1169" spans="2:10" x14ac:dyDescent="0.25">
      <c r="B1169">
        <v>2910</v>
      </c>
      <c r="C1169" s="140">
        <v>15489200000</v>
      </c>
      <c r="D1169" s="140">
        <v>-15489200000</v>
      </c>
      <c r="E1169" s="140">
        <v>7884040000</v>
      </c>
      <c r="F1169" s="2">
        <v>-7604590000</v>
      </c>
      <c r="G1169" s="143">
        <f t="shared" si="18"/>
        <v>-7604607000</v>
      </c>
      <c r="H1169" s="140">
        <v>279433000</v>
      </c>
      <c r="I1169" s="2">
        <v>7.2719999999999995E-5</v>
      </c>
      <c r="J1169" s="2">
        <v>2.0129999999999999E-4</v>
      </c>
    </row>
    <row r="1170" spans="2:10" x14ac:dyDescent="0.25">
      <c r="B1170">
        <v>2912.5</v>
      </c>
      <c r="C1170" s="140">
        <v>15490600000</v>
      </c>
      <c r="D1170" s="140">
        <v>-15490600000</v>
      </c>
      <c r="E1170" s="140">
        <v>7884040000</v>
      </c>
      <c r="F1170" s="2">
        <v>-7606030000</v>
      </c>
      <c r="G1170" s="143">
        <f t="shared" si="18"/>
        <v>-7606042000</v>
      </c>
      <c r="H1170" s="140">
        <v>277998000</v>
      </c>
      <c r="I1170" s="2">
        <v>7.2719999999999995E-5</v>
      </c>
      <c r="J1170" s="2">
        <v>2.0780000000000001E-4</v>
      </c>
    </row>
    <row r="1171" spans="2:10" x14ac:dyDescent="0.25">
      <c r="B1171">
        <v>2915</v>
      </c>
      <c r="C1171" s="140">
        <v>15492000000</v>
      </c>
      <c r="D1171" s="140">
        <v>-15492000000</v>
      </c>
      <c r="E1171" s="140">
        <v>7884040000</v>
      </c>
      <c r="F1171" s="2">
        <v>-7607460000</v>
      </c>
      <c r="G1171" s="143">
        <f t="shared" si="18"/>
        <v>-7607471000</v>
      </c>
      <c r="H1171" s="140">
        <v>276569000</v>
      </c>
      <c r="I1171" s="2">
        <v>7.271E-5</v>
      </c>
      <c r="J1171" s="2">
        <v>2.0129999999999999E-4</v>
      </c>
    </row>
    <row r="1172" spans="2:10" x14ac:dyDescent="0.25">
      <c r="B1172">
        <v>2917.5</v>
      </c>
      <c r="C1172" s="140">
        <v>15493500000</v>
      </c>
      <c r="D1172" s="140">
        <v>-15493500000</v>
      </c>
      <c r="E1172" s="140">
        <v>7884040000</v>
      </c>
      <c r="F1172" s="2">
        <v>-7608880000</v>
      </c>
      <c r="G1172" s="143">
        <f t="shared" si="18"/>
        <v>-7608892000</v>
      </c>
      <c r="H1172" s="140">
        <v>275148000</v>
      </c>
      <c r="I1172" s="2">
        <v>7.9309999999999998E-5</v>
      </c>
      <c r="J1172" s="2">
        <v>2.0780000000000001E-4</v>
      </c>
    </row>
    <row r="1173" spans="2:10" x14ac:dyDescent="0.25">
      <c r="B1173">
        <v>2920</v>
      </c>
      <c r="C1173" s="140">
        <v>15494900000</v>
      </c>
      <c r="D1173" s="140">
        <v>-15494900000</v>
      </c>
      <c r="E1173" s="140">
        <v>7884040000</v>
      </c>
      <c r="F1173" s="2">
        <v>-7610290000</v>
      </c>
      <c r="G1173" s="143">
        <f t="shared" si="18"/>
        <v>-7610307000</v>
      </c>
      <c r="H1173" s="140">
        <v>273733000</v>
      </c>
      <c r="I1173" s="2">
        <v>7.9300000000000003E-5</v>
      </c>
      <c r="J1173" s="2">
        <v>2.0780000000000001E-4</v>
      </c>
    </row>
    <row r="1174" spans="2:10" x14ac:dyDescent="0.25">
      <c r="B1174">
        <v>2922.5</v>
      </c>
      <c r="C1174" s="140">
        <v>15496300000</v>
      </c>
      <c r="D1174" s="140">
        <v>-15496300000</v>
      </c>
      <c r="E1174" s="140">
        <v>7884040000</v>
      </c>
      <c r="F1174" s="2">
        <v>-7611700000</v>
      </c>
      <c r="G1174" s="143">
        <f t="shared" si="18"/>
        <v>-7611715000</v>
      </c>
      <c r="H1174" s="140">
        <v>272325000</v>
      </c>
      <c r="I1174" s="2">
        <v>7.2689999999999997E-5</v>
      </c>
      <c r="J1174" s="2">
        <v>2.0780000000000001E-4</v>
      </c>
    </row>
    <row r="1175" spans="2:10" x14ac:dyDescent="0.25">
      <c r="B1175">
        <v>2925</v>
      </c>
      <c r="C1175" s="140">
        <v>15497700000</v>
      </c>
      <c r="D1175" s="140">
        <v>-15497700000</v>
      </c>
      <c r="E1175" s="140">
        <v>7884040000</v>
      </c>
      <c r="F1175" s="2">
        <v>-7613100000</v>
      </c>
      <c r="G1175" s="143">
        <f t="shared" si="18"/>
        <v>-7613116000</v>
      </c>
      <c r="H1175" s="140">
        <v>270924000</v>
      </c>
      <c r="I1175" s="2">
        <v>7.9289999999999995E-5</v>
      </c>
      <c r="J1175" s="2">
        <v>2.0780000000000001E-4</v>
      </c>
    </row>
    <row r="1176" spans="2:10" x14ac:dyDescent="0.25">
      <c r="B1176">
        <v>2927.5</v>
      </c>
      <c r="C1176" s="140">
        <v>15499100000</v>
      </c>
      <c r="D1176" s="140">
        <v>-15499100000</v>
      </c>
      <c r="E1176" s="140">
        <v>7884040000</v>
      </c>
      <c r="F1176" s="2">
        <v>-7614500000</v>
      </c>
      <c r="G1176" s="143">
        <f t="shared" si="18"/>
        <v>-7614510000</v>
      </c>
      <c r="H1176" s="140">
        <v>269530000</v>
      </c>
      <c r="I1176" s="2">
        <v>7.2680000000000002E-5</v>
      </c>
      <c r="J1176" s="2">
        <v>2.0780000000000001E-4</v>
      </c>
    </row>
    <row r="1177" spans="2:10" x14ac:dyDescent="0.25">
      <c r="B1177">
        <v>2930</v>
      </c>
      <c r="C1177" s="140">
        <v>15500500000</v>
      </c>
      <c r="D1177" s="140">
        <v>-15500500000</v>
      </c>
      <c r="E1177" s="140">
        <v>7884040000</v>
      </c>
      <c r="F1177" s="2">
        <v>-7615880000</v>
      </c>
      <c r="G1177" s="143">
        <f t="shared" si="18"/>
        <v>-7615897000</v>
      </c>
      <c r="H1177" s="140">
        <v>268143000</v>
      </c>
      <c r="I1177" s="2">
        <v>7.928E-5</v>
      </c>
      <c r="J1177" s="2">
        <v>2.0780000000000001E-4</v>
      </c>
    </row>
    <row r="1178" spans="2:10" x14ac:dyDescent="0.25">
      <c r="B1178">
        <v>2932.5</v>
      </c>
      <c r="C1178" s="140">
        <v>15501900000</v>
      </c>
      <c r="D1178" s="140">
        <v>-15501800000</v>
      </c>
      <c r="E1178" s="140">
        <v>7884040000</v>
      </c>
      <c r="F1178" s="2">
        <v>-7617260000</v>
      </c>
      <c r="G1178" s="143">
        <f t="shared" si="18"/>
        <v>-7617278000</v>
      </c>
      <c r="H1178" s="140">
        <v>266762000</v>
      </c>
      <c r="I1178" s="2">
        <v>6.6060000000000001E-5</v>
      </c>
      <c r="J1178" s="2">
        <v>2.0780000000000001E-4</v>
      </c>
    </row>
    <row r="1179" spans="2:10" x14ac:dyDescent="0.25">
      <c r="B1179">
        <v>2935</v>
      </c>
      <c r="C1179" s="140">
        <v>15503200000</v>
      </c>
      <c r="D1179" s="140">
        <v>-15503200000</v>
      </c>
      <c r="E1179" s="140">
        <v>7884040000</v>
      </c>
      <c r="F1179" s="2">
        <v>-7618640000</v>
      </c>
      <c r="G1179" s="143">
        <f t="shared" si="18"/>
        <v>-7618652000</v>
      </c>
      <c r="H1179" s="140">
        <v>265388000</v>
      </c>
      <c r="I1179" s="2">
        <v>7.2659999999999999E-5</v>
      </c>
      <c r="J1179" s="2">
        <v>2.0129999999999999E-4</v>
      </c>
    </row>
    <row r="1180" spans="2:10" x14ac:dyDescent="0.25">
      <c r="B1180">
        <v>2937.5</v>
      </c>
      <c r="C1180" s="140">
        <v>15504600000</v>
      </c>
      <c r="D1180" s="140">
        <v>-15504600000</v>
      </c>
      <c r="E1180" s="140">
        <v>7884040000</v>
      </c>
      <c r="F1180" s="2">
        <v>-7620010000</v>
      </c>
      <c r="G1180" s="143">
        <f t="shared" si="18"/>
        <v>-7620019000</v>
      </c>
      <c r="H1180" s="140">
        <v>264021000</v>
      </c>
      <c r="I1180" s="2">
        <v>6.6039999999999998E-5</v>
      </c>
      <c r="J1180" s="2">
        <v>2.0129999999999999E-4</v>
      </c>
    </row>
    <row r="1181" spans="2:10" x14ac:dyDescent="0.25">
      <c r="B1181">
        <v>2940</v>
      </c>
      <c r="C1181" s="140">
        <v>15506000000</v>
      </c>
      <c r="D1181" s="140">
        <v>-15506000000</v>
      </c>
      <c r="E1181" s="140">
        <v>7884040000</v>
      </c>
      <c r="F1181" s="2">
        <v>-7621370000</v>
      </c>
      <c r="G1181" s="143">
        <f t="shared" si="18"/>
        <v>-7621380000</v>
      </c>
      <c r="H1181" s="140">
        <v>262660000</v>
      </c>
      <c r="I1181" s="2">
        <v>6.6039999999999998E-5</v>
      </c>
      <c r="J1181" s="2">
        <v>2.0129999999999999E-4</v>
      </c>
    </row>
    <row r="1182" spans="2:10" x14ac:dyDescent="0.25">
      <c r="B1182">
        <v>2942.5</v>
      </c>
      <c r="C1182" s="140">
        <v>15507300000</v>
      </c>
      <c r="D1182" s="140">
        <v>-15507300000</v>
      </c>
      <c r="E1182" s="140">
        <v>7884040000</v>
      </c>
      <c r="F1182" s="2">
        <v>-7622720000</v>
      </c>
      <c r="G1182" s="143">
        <f t="shared" si="18"/>
        <v>-7622734000</v>
      </c>
      <c r="H1182" s="140">
        <v>261306000</v>
      </c>
      <c r="I1182" s="2">
        <v>6.6030000000000003E-5</v>
      </c>
      <c r="J1182" s="2">
        <v>1.9479999999999999E-4</v>
      </c>
    </row>
    <row r="1183" spans="2:10" x14ac:dyDescent="0.25">
      <c r="B1183">
        <v>2945</v>
      </c>
      <c r="C1183" s="140">
        <v>15508700000</v>
      </c>
      <c r="D1183" s="140">
        <v>-15508700000</v>
      </c>
      <c r="E1183" s="140">
        <v>7884040000</v>
      </c>
      <c r="F1183" s="2">
        <v>-7624070000</v>
      </c>
      <c r="G1183" s="143">
        <f t="shared" si="18"/>
        <v>-7624082000</v>
      </c>
      <c r="H1183" s="140">
        <v>259958000</v>
      </c>
      <c r="I1183" s="2">
        <v>6.6030000000000003E-5</v>
      </c>
      <c r="J1183" s="2">
        <v>1.9479999999999999E-4</v>
      </c>
    </row>
    <row r="1184" spans="2:10" x14ac:dyDescent="0.25">
      <c r="B1184">
        <v>2947.5</v>
      </c>
      <c r="C1184" s="140">
        <v>15510000000</v>
      </c>
      <c r="D1184" s="140">
        <v>-15510000000</v>
      </c>
      <c r="E1184" s="140">
        <v>7884040000</v>
      </c>
      <c r="F1184" s="2">
        <v>-7625410000</v>
      </c>
      <c r="G1184" s="143">
        <f t="shared" si="18"/>
        <v>-7625423000</v>
      </c>
      <c r="H1184" s="140">
        <v>258617000</v>
      </c>
      <c r="I1184" s="2">
        <v>5.9419999999999997E-5</v>
      </c>
      <c r="J1184" s="2">
        <v>1.9479999999999999E-4</v>
      </c>
    </row>
    <row r="1185" spans="2:10" x14ac:dyDescent="0.25">
      <c r="B1185">
        <v>2950</v>
      </c>
      <c r="C1185" s="140">
        <v>15511400000</v>
      </c>
      <c r="D1185" s="140">
        <v>-15511300000</v>
      </c>
      <c r="E1185" s="140">
        <v>7884040000</v>
      </c>
      <c r="F1185" s="2">
        <v>-7626740000</v>
      </c>
      <c r="G1185" s="143">
        <f t="shared" si="18"/>
        <v>-7626757000</v>
      </c>
      <c r="H1185" s="140">
        <v>257283000</v>
      </c>
      <c r="I1185" s="2">
        <v>6.6019999999999995E-5</v>
      </c>
      <c r="J1185" s="2">
        <v>1.9479999999999999E-4</v>
      </c>
    </row>
    <row r="1186" spans="2:10" x14ac:dyDescent="0.25">
      <c r="B1186">
        <v>2952.5</v>
      </c>
      <c r="C1186" s="140">
        <v>15512700000</v>
      </c>
      <c r="D1186" s="140">
        <v>-15512700000</v>
      </c>
      <c r="E1186" s="140">
        <v>7884040000</v>
      </c>
      <c r="F1186" s="2">
        <v>-7628070000</v>
      </c>
      <c r="G1186" s="143">
        <f t="shared" si="18"/>
        <v>-7628085000</v>
      </c>
      <c r="H1186" s="140">
        <v>255955000</v>
      </c>
      <c r="I1186" s="2">
        <v>6.601E-5</v>
      </c>
      <c r="J1186" s="2">
        <v>1.9479999999999999E-4</v>
      </c>
    </row>
    <row r="1187" spans="2:10" x14ac:dyDescent="0.25">
      <c r="B1187">
        <v>2955</v>
      </c>
      <c r="C1187" s="140">
        <v>15514000000</v>
      </c>
      <c r="D1187" s="140">
        <v>-15514000000</v>
      </c>
      <c r="E1187" s="140">
        <v>7884040000</v>
      </c>
      <c r="F1187" s="2">
        <v>-7629390000</v>
      </c>
      <c r="G1187" s="143">
        <f t="shared" si="18"/>
        <v>-7629407000</v>
      </c>
      <c r="H1187" s="140">
        <v>254633000</v>
      </c>
      <c r="I1187" s="2">
        <v>5.2800000000000003E-5</v>
      </c>
      <c r="J1187" s="2">
        <v>1.9479999999999999E-4</v>
      </c>
    </row>
    <row r="1188" spans="2:10" x14ac:dyDescent="0.25">
      <c r="B1188">
        <v>2957.5</v>
      </c>
      <c r="C1188" s="140">
        <v>15515300000</v>
      </c>
      <c r="D1188" s="140">
        <v>-15515300000</v>
      </c>
      <c r="E1188" s="140">
        <v>7884040000</v>
      </c>
      <c r="F1188" s="2">
        <v>-7630710000</v>
      </c>
      <c r="G1188" s="143">
        <f t="shared" si="18"/>
        <v>-7630722000</v>
      </c>
      <c r="H1188" s="140">
        <v>253318000</v>
      </c>
      <c r="I1188" s="2">
        <v>6.6000000000000005E-5</v>
      </c>
      <c r="J1188" s="2">
        <v>1.9479999999999999E-4</v>
      </c>
    </row>
    <row r="1189" spans="2:10" x14ac:dyDescent="0.25">
      <c r="B1189">
        <v>2960</v>
      </c>
      <c r="C1189" s="140">
        <v>15516600000</v>
      </c>
      <c r="D1189" s="140">
        <v>-15516600000</v>
      </c>
      <c r="E1189" s="140">
        <v>7884040000</v>
      </c>
      <c r="F1189" s="2">
        <v>-7632020000</v>
      </c>
      <c r="G1189" s="143">
        <f t="shared" si="18"/>
        <v>-7632030000</v>
      </c>
      <c r="H1189" s="140">
        <v>252010000</v>
      </c>
      <c r="I1189" s="2">
        <v>5.9389999999999999E-5</v>
      </c>
      <c r="J1189" s="2">
        <v>1.9479999999999999E-4</v>
      </c>
    </row>
    <row r="1190" spans="2:10" x14ac:dyDescent="0.25">
      <c r="B1190">
        <v>2962.5</v>
      </c>
      <c r="C1190" s="140">
        <v>15517900000</v>
      </c>
      <c r="D1190" s="140">
        <v>-15517900000</v>
      </c>
      <c r="E1190" s="140">
        <v>7884040000</v>
      </c>
      <c r="F1190" s="2">
        <v>-7633320000</v>
      </c>
      <c r="G1190" s="143">
        <f t="shared" si="18"/>
        <v>-7633332000</v>
      </c>
      <c r="H1190" s="140">
        <v>250708000</v>
      </c>
      <c r="I1190" s="2">
        <v>5.2790000000000001E-5</v>
      </c>
      <c r="J1190" s="2">
        <v>2.0129999999999999E-4</v>
      </c>
    </row>
    <row r="1191" spans="2:10" x14ac:dyDescent="0.25">
      <c r="B1191">
        <v>2965</v>
      </c>
      <c r="C1191" s="140">
        <v>15519200000</v>
      </c>
      <c r="D1191" s="140">
        <v>-15519200000</v>
      </c>
      <c r="E1191" s="140">
        <v>7884040000</v>
      </c>
      <c r="F1191" s="2">
        <v>-7634610000</v>
      </c>
      <c r="G1191" s="143">
        <f t="shared" si="18"/>
        <v>-7634628000</v>
      </c>
      <c r="H1191" s="140">
        <v>249412000</v>
      </c>
      <c r="I1191" s="2">
        <v>5.2790000000000001E-5</v>
      </c>
      <c r="J1191" s="2">
        <v>1.9479999999999999E-4</v>
      </c>
    </row>
    <row r="1192" spans="2:10" x14ac:dyDescent="0.25">
      <c r="B1192">
        <v>2967.5</v>
      </c>
      <c r="C1192" s="140">
        <v>15520500000</v>
      </c>
      <c r="D1192" s="140">
        <v>-15520500000</v>
      </c>
      <c r="E1192" s="140">
        <v>7884040000</v>
      </c>
      <c r="F1192" s="2">
        <v>-7635900000</v>
      </c>
      <c r="G1192" s="143">
        <f t="shared" si="18"/>
        <v>-7635918000</v>
      </c>
      <c r="H1192" s="140">
        <v>248122000</v>
      </c>
      <c r="I1192" s="2">
        <v>5.2779999999999999E-5</v>
      </c>
      <c r="J1192" s="2">
        <v>1.9479999999999999E-4</v>
      </c>
    </row>
    <row r="1193" spans="2:10" x14ac:dyDescent="0.25">
      <c r="B1193">
        <v>2970</v>
      </c>
      <c r="C1193" s="140">
        <v>15521800000</v>
      </c>
      <c r="D1193" s="140">
        <v>-15521800000</v>
      </c>
      <c r="E1193" s="140">
        <v>7884040000</v>
      </c>
      <c r="F1193" s="2">
        <v>-7637190000</v>
      </c>
      <c r="G1193" s="143">
        <f t="shared" si="18"/>
        <v>-7637201000</v>
      </c>
      <c r="H1193" s="140">
        <v>246839000</v>
      </c>
      <c r="I1193" s="2">
        <v>5.2779999999999999E-5</v>
      </c>
      <c r="J1193" s="2">
        <v>1.9479999999999999E-4</v>
      </c>
    </row>
    <row r="1194" spans="2:10" x14ac:dyDescent="0.25">
      <c r="B1194">
        <v>2972.5</v>
      </c>
      <c r="C1194" s="140">
        <v>15523100000</v>
      </c>
      <c r="D1194" s="140">
        <v>-15523100000</v>
      </c>
      <c r="E1194" s="140">
        <v>7884040000</v>
      </c>
      <c r="F1194" s="2">
        <v>-7638460000</v>
      </c>
      <c r="G1194" s="143">
        <f t="shared" si="18"/>
        <v>-7638478000</v>
      </c>
      <c r="H1194" s="140">
        <v>245562000</v>
      </c>
      <c r="I1194" s="2">
        <v>5.9370000000000002E-5</v>
      </c>
      <c r="J1194" s="2">
        <v>1.9479999999999999E-4</v>
      </c>
    </row>
    <row r="1195" spans="2:10" x14ac:dyDescent="0.25">
      <c r="B1195">
        <v>2975</v>
      </c>
      <c r="C1195" s="140">
        <v>15524400000</v>
      </c>
      <c r="D1195" s="140">
        <v>-15524300000</v>
      </c>
      <c r="E1195" s="140">
        <v>7884040000</v>
      </c>
      <c r="F1195" s="2">
        <v>-7639740000</v>
      </c>
      <c r="G1195" s="143">
        <f t="shared" si="18"/>
        <v>-7639748000</v>
      </c>
      <c r="H1195" s="140">
        <v>244292000</v>
      </c>
      <c r="I1195" s="2">
        <v>5.2769999999999998E-5</v>
      </c>
      <c r="J1195" s="2">
        <v>1.9479999999999999E-4</v>
      </c>
    </row>
    <row r="1196" spans="2:10" x14ac:dyDescent="0.25">
      <c r="B1196">
        <v>2977.5</v>
      </c>
      <c r="C1196" s="140">
        <v>15525600000</v>
      </c>
      <c r="D1196" s="140">
        <v>-15525600000</v>
      </c>
      <c r="E1196" s="140">
        <v>7884040000</v>
      </c>
      <c r="F1196" s="2">
        <v>-7641000000</v>
      </c>
      <c r="G1196" s="143">
        <f t="shared" si="18"/>
        <v>-7641013000</v>
      </c>
      <c r="H1196" s="140">
        <v>243027000</v>
      </c>
      <c r="I1196" s="2">
        <v>5.2760000000000003E-5</v>
      </c>
      <c r="J1196" s="2">
        <v>1.883E-4</v>
      </c>
    </row>
    <row r="1197" spans="2:10" x14ac:dyDescent="0.25">
      <c r="B1197">
        <v>2980</v>
      </c>
      <c r="C1197" s="140">
        <v>15526900000</v>
      </c>
      <c r="D1197" s="140">
        <v>-15526900000</v>
      </c>
      <c r="E1197" s="140">
        <v>7884040000</v>
      </c>
      <c r="F1197" s="2">
        <v>-7642260000</v>
      </c>
      <c r="G1197" s="143">
        <f t="shared" si="18"/>
        <v>-7642271000</v>
      </c>
      <c r="H1197" s="140">
        <v>241769000</v>
      </c>
      <c r="I1197" s="2">
        <v>5.9360000000000001E-5</v>
      </c>
      <c r="J1197" s="2">
        <v>1.9479999999999999E-4</v>
      </c>
    </row>
    <row r="1198" spans="2:10" x14ac:dyDescent="0.25">
      <c r="B1198">
        <v>2982.5</v>
      </c>
      <c r="C1198" s="140">
        <v>15528100000</v>
      </c>
      <c r="D1198" s="140">
        <v>-15528100000</v>
      </c>
      <c r="E1198" s="140">
        <v>7884040000</v>
      </c>
      <c r="F1198" s="2">
        <v>-7643510000</v>
      </c>
      <c r="G1198" s="143">
        <f t="shared" si="18"/>
        <v>-7643523000</v>
      </c>
      <c r="H1198" s="140">
        <v>240517000</v>
      </c>
      <c r="I1198" s="2">
        <v>5.9349999999999999E-5</v>
      </c>
      <c r="J1198" s="2">
        <v>1.9479999999999999E-4</v>
      </c>
    </row>
    <row r="1199" spans="2:10" x14ac:dyDescent="0.25">
      <c r="B1199">
        <v>2985</v>
      </c>
      <c r="C1199" s="140">
        <v>15529400000</v>
      </c>
      <c r="D1199" s="140">
        <v>-15529400000</v>
      </c>
      <c r="E1199" s="140">
        <v>7884040000</v>
      </c>
      <c r="F1199" s="2">
        <v>-7644760000</v>
      </c>
      <c r="G1199" s="143">
        <f t="shared" si="18"/>
        <v>-7644769000</v>
      </c>
      <c r="H1199" s="140">
        <v>239271000</v>
      </c>
      <c r="I1199" s="2">
        <v>6.5939999999999995E-5</v>
      </c>
      <c r="J1199" s="2">
        <v>1.9479999999999999E-4</v>
      </c>
    </row>
    <row r="1200" spans="2:10" x14ac:dyDescent="0.25">
      <c r="B1200">
        <v>2987.5</v>
      </c>
      <c r="C1200" s="140">
        <v>15530600000</v>
      </c>
      <c r="D1200" s="140">
        <v>-15530600000</v>
      </c>
      <c r="E1200" s="140">
        <v>7884040000</v>
      </c>
      <c r="F1200" s="2">
        <v>-7646000000</v>
      </c>
      <c r="G1200" s="143">
        <f t="shared" si="18"/>
        <v>-7646009000</v>
      </c>
      <c r="H1200" s="140">
        <v>238031000</v>
      </c>
      <c r="I1200" s="2">
        <v>7.2529999999999998E-5</v>
      </c>
      <c r="J1200" s="2">
        <v>2.0129999999999999E-4</v>
      </c>
    </row>
    <row r="1201" spans="2:10" x14ac:dyDescent="0.25">
      <c r="B1201">
        <v>2990</v>
      </c>
      <c r="C1201" s="140">
        <v>15531900000</v>
      </c>
      <c r="D1201" s="140">
        <v>-15531900000</v>
      </c>
      <c r="E1201" s="140">
        <v>7884040000</v>
      </c>
      <c r="F1201" s="2">
        <v>-7647230000</v>
      </c>
      <c r="G1201" s="143">
        <f t="shared" si="18"/>
        <v>-7647242000</v>
      </c>
      <c r="H1201" s="140">
        <v>236798000</v>
      </c>
      <c r="I1201" s="2">
        <v>7.2520000000000004E-5</v>
      </c>
      <c r="J1201" s="2">
        <v>2.0129999999999999E-4</v>
      </c>
    </row>
    <row r="1202" spans="2:10" x14ac:dyDescent="0.25">
      <c r="B1202">
        <v>2992.5</v>
      </c>
      <c r="C1202" s="140">
        <v>15533100000</v>
      </c>
      <c r="D1202" s="140">
        <v>-15533100000</v>
      </c>
      <c r="E1202" s="140">
        <v>7884040000</v>
      </c>
      <c r="F1202" s="2">
        <v>-7648460000</v>
      </c>
      <c r="G1202" s="143">
        <f t="shared" si="18"/>
        <v>-7648470000</v>
      </c>
      <c r="H1202" s="140">
        <v>235570000</v>
      </c>
      <c r="I1202" s="2">
        <v>7.9110000000000007E-5</v>
      </c>
      <c r="J1202" s="2">
        <v>2.0129999999999999E-4</v>
      </c>
    </row>
    <row r="1203" spans="2:10" x14ac:dyDescent="0.25">
      <c r="B1203">
        <v>2995</v>
      </c>
      <c r="C1203" s="140">
        <v>15534300000</v>
      </c>
      <c r="D1203" s="140">
        <v>-15534300000</v>
      </c>
      <c r="E1203" s="140">
        <v>7884040000</v>
      </c>
      <c r="F1203" s="2">
        <v>-7649680000</v>
      </c>
      <c r="G1203" s="143">
        <f t="shared" si="18"/>
        <v>-7649691000</v>
      </c>
      <c r="H1203" s="140">
        <v>234349000</v>
      </c>
      <c r="I1203" s="2">
        <v>6.5920000000000006E-5</v>
      </c>
      <c r="J1203" s="2">
        <v>2.0129999999999999E-4</v>
      </c>
    </row>
    <row r="1204" spans="2:10" x14ac:dyDescent="0.25">
      <c r="B1204">
        <v>2997.5</v>
      </c>
      <c r="C1204" s="140">
        <v>15535500000</v>
      </c>
      <c r="D1204" s="140">
        <v>-15535500000</v>
      </c>
      <c r="E1204" s="140">
        <v>7884040000</v>
      </c>
      <c r="F1204" s="2">
        <v>-7650890000</v>
      </c>
      <c r="G1204" s="143">
        <f t="shared" si="18"/>
        <v>-7650907000</v>
      </c>
      <c r="H1204" s="140">
        <v>233133000</v>
      </c>
      <c r="I1204" s="2">
        <v>7.25E-5</v>
      </c>
      <c r="J1204" s="2">
        <v>2.0129999999999999E-4</v>
      </c>
    </row>
    <row r="1205" spans="2:10" x14ac:dyDescent="0.25">
      <c r="B1205">
        <v>3000</v>
      </c>
      <c r="C1205" s="140">
        <v>15536700000</v>
      </c>
      <c r="D1205" s="140">
        <v>-15536700000</v>
      </c>
      <c r="E1205" s="140">
        <v>7884040000</v>
      </c>
      <c r="F1205" s="2">
        <v>-7652100000</v>
      </c>
      <c r="G1205" s="143">
        <f t="shared" si="18"/>
        <v>-7652116000</v>
      </c>
      <c r="H1205" s="140">
        <v>231924000</v>
      </c>
      <c r="I1205" s="2">
        <v>7.25E-5</v>
      </c>
      <c r="J1205" s="2">
        <v>2.0129999999999999E-4</v>
      </c>
    </row>
    <row r="1206" spans="2:10" x14ac:dyDescent="0.25">
      <c r="B1206">
        <v>3002.5</v>
      </c>
      <c r="C1206" s="140">
        <v>15537900000</v>
      </c>
      <c r="D1206" s="140">
        <v>-15537900000</v>
      </c>
      <c r="E1206" s="140">
        <v>7884040000</v>
      </c>
      <c r="F1206" s="2">
        <v>-7653310000</v>
      </c>
      <c r="G1206" s="143">
        <f t="shared" si="18"/>
        <v>-7653320000</v>
      </c>
      <c r="H1206" s="140">
        <v>230720000</v>
      </c>
      <c r="I1206" s="2">
        <v>7.2490000000000006E-5</v>
      </c>
      <c r="J1206" s="2">
        <v>2.0129999999999999E-4</v>
      </c>
    </row>
    <row r="1207" spans="2:10" x14ac:dyDescent="0.25">
      <c r="B1207">
        <v>3005</v>
      </c>
      <c r="C1207" s="140">
        <v>15539100000</v>
      </c>
      <c r="D1207" s="140">
        <v>-15539100000</v>
      </c>
      <c r="E1207" s="140">
        <v>7884040000</v>
      </c>
      <c r="F1207" s="2">
        <v>-7654500000</v>
      </c>
      <c r="G1207" s="143">
        <f t="shared" si="18"/>
        <v>-7654517000</v>
      </c>
      <c r="H1207" s="140">
        <v>229523000</v>
      </c>
      <c r="I1207" s="2">
        <v>6.5900000000000003E-5</v>
      </c>
      <c r="J1207" s="2">
        <v>2.0129999999999999E-4</v>
      </c>
    </row>
    <row r="1208" spans="2:10" x14ac:dyDescent="0.25">
      <c r="B1208">
        <v>3007.5</v>
      </c>
      <c r="C1208" s="140">
        <v>15540300000</v>
      </c>
      <c r="D1208" s="140">
        <v>-15540300000</v>
      </c>
      <c r="E1208" s="140">
        <v>7884040000</v>
      </c>
      <c r="F1208" s="2">
        <v>-7655700000</v>
      </c>
      <c r="G1208" s="143">
        <f t="shared" si="18"/>
        <v>-7655709000</v>
      </c>
      <c r="H1208" s="140">
        <v>228331000</v>
      </c>
      <c r="I1208" s="2">
        <v>7.2479999999999997E-5</v>
      </c>
      <c r="J1208" s="2">
        <v>1.9479999999999999E-4</v>
      </c>
    </row>
    <row r="1209" spans="2:10" x14ac:dyDescent="0.25">
      <c r="B1209">
        <v>3010</v>
      </c>
      <c r="C1209" s="140">
        <v>15541500000</v>
      </c>
      <c r="D1209" s="140">
        <v>-15541500000</v>
      </c>
      <c r="E1209" s="140">
        <v>7884040000</v>
      </c>
      <c r="F1209" s="2">
        <v>-7656880000</v>
      </c>
      <c r="G1209" s="143">
        <f t="shared" si="18"/>
        <v>-7656895000</v>
      </c>
      <c r="H1209" s="140">
        <v>227145000</v>
      </c>
      <c r="I1209" s="2">
        <v>7.2479999999999997E-5</v>
      </c>
      <c r="J1209" s="2">
        <v>1.9479999999999999E-4</v>
      </c>
    </row>
    <row r="1210" spans="2:10" x14ac:dyDescent="0.25">
      <c r="B1210">
        <v>3012.5</v>
      </c>
      <c r="C1210" s="140">
        <v>15542700000</v>
      </c>
      <c r="D1210" s="140">
        <v>-15542700000</v>
      </c>
      <c r="E1210" s="140">
        <v>7884040000</v>
      </c>
      <c r="F1210" s="2">
        <v>-7658060000</v>
      </c>
      <c r="G1210" s="143">
        <f t="shared" si="18"/>
        <v>-7658075000</v>
      </c>
      <c r="H1210" s="140">
        <v>225965000</v>
      </c>
      <c r="I1210" s="2">
        <v>7.2470000000000002E-5</v>
      </c>
      <c r="J1210" s="2">
        <v>1.9479999999999999E-4</v>
      </c>
    </row>
    <row r="1211" spans="2:10" x14ac:dyDescent="0.25">
      <c r="B1211">
        <v>3015</v>
      </c>
      <c r="C1211" s="140">
        <v>15543900000</v>
      </c>
      <c r="D1211" s="140">
        <v>-15543900000</v>
      </c>
      <c r="E1211" s="140">
        <v>7884040000</v>
      </c>
      <c r="F1211" s="2">
        <v>-7659240000</v>
      </c>
      <c r="G1211" s="143">
        <f t="shared" si="18"/>
        <v>-7659249000</v>
      </c>
      <c r="H1211" s="140">
        <v>224791000</v>
      </c>
      <c r="I1211" s="2">
        <v>6.5879999999999999E-5</v>
      </c>
      <c r="J1211" s="2">
        <v>1.9479999999999999E-4</v>
      </c>
    </row>
    <row r="1212" spans="2:10" x14ac:dyDescent="0.25">
      <c r="B1212">
        <v>3017.5</v>
      </c>
      <c r="C1212" s="140">
        <v>15545100000</v>
      </c>
      <c r="D1212" s="140">
        <v>-15545000000</v>
      </c>
      <c r="E1212" s="140">
        <v>7884040000</v>
      </c>
      <c r="F1212" s="2">
        <v>-7660400000</v>
      </c>
      <c r="G1212" s="143">
        <f t="shared" si="18"/>
        <v>-7660417000</v>
      </c>
      <c r="H1212" s="140">
        <v>223623000</v>
      </c>
      <c r="I1212" s="2">
        <v>7.2459999999999994E-5</v>
      </c>
      <c r="J1212" s="2">
        <v>1.9479999999999999E-4</v>
      </c>
    </row>
    <row r="1213" spans="2:10" x14ac:dyDescent="0.25">
      <c r="B1213">
        <v>3020</v>
      </c>
      <c r="C1213" s="140">
        <v>15546200000</v>
      </c>
      <c r="D1213" s="140">
        <v>-15546200000</v>
      </c>
      <c r="E1213" s="140">
        <v>7884040000</v>
      </c>
      <c r="F1213" s="2">
        <v>-7661570000</v>
      </c>
      <c r="G1213" s="143">
        <f t="shared" si="18"/>
        <v>-7661580000</v>
      </c>
      <c r="H1213" s="140">
        <v>222460000</v>
      </c>
      <c r="I1213" s="2">
        <v>7.2449999999999999E-5</v>
      </c>
      <c r="J1213" s="2">
        <v>1.9479999999999999E-4</v>
      </c>
    </row>
    <row r="1214" spans="2:10" x14ac:dyDescent="0.25">
      <c r="B1214">
        <v>3022.5</v>
      </c>
      <c r="C1214" s="140">
        <v>15547400000</v>
      </c>
      <c r="D1214" s="140">
        <v>-15547400000</v>
      </c>
      <c r="E1214" s="140">
        <v>7884040000</v>
      </c>
      <c r="F1214" s="2">
        <v>-7662720000</v>
      </c>
      <c r="G1214" s="143">
        <f t="shared" si="18"/>
        <v>-7662737000</v>
      </c>
      <c r="H1214" s="140">
        <v>221303000</v>
      </c>
      <c r="I1214" s="2">
        <v>7.9040000000000002E-5</v>
      </c>
      <c r="J1214" s="2">
        <v>1.9479999999999999E-4</v>
      </c>
    </row>
    <row r="1215" spans="2:10" x14ac:dyDescent="0.25">
      <c r="B1215">
        <v>3025</v>
      </c>
      <c r="C1215" s="140">
        <v>15548500000</v>
      </c>
      <c r="D1215" s="140">
        <v>-15548500000</v>
      </c>
      <c r="E1215" s="140">
        <v>7884040000</v>
      </c>
      <c r="F1215" s="2">
        <v>-7663870000</v>
      </c>
      <c r="G1215" s="143">
        <f t="shared" si="18"/>
        <v>-7663888000</v>
      </c>
      <c r="H1215" s="140">
        <v>220152000</v>
      </c>
      <c r="I1215" s="2">
        <v>7.9029999999999994E-5</v>
      </c>
      <c r="J1215" s="2">
        <v>1.9479999999999999E-4</v>
      </c>
    </row>
    <row r="1216" spans="2:10" x14ac:dyDescent="0.25">
      <c r="B1216">
        <v>3027.5</v>
      </c>
      <c r="C1216" s="140">
        <v>15549700000</v>
      </c>
      <c r="D1216" s="140">
        <v>-15549700000</v>
      </c>
      <c r="E1216" s="140">
        <v>7884040000</v>
      </c>
      <c r="F1216" s="2">
        <v>-7665020000</v>
      </c>
      <c r="G1216" s="143">
        <f t="shared" si="18"/>
        <v>-7665033000</v>
      </c>
      <c r="H1216" s="140">
        <v>219007000</v>
      </c>
      <c r="I1216" s="2">
        <v>6.5850000000000001E-5</v>
      </c>
      <c r="J1216" s="2">
        <v>1.9479999999999999E-4</v>
      </c>
    </row>
    <row r="1217" spans="2:10" x14ac:dyDescent="0.25">
      <c r="B1217">
        <v>3030</v>
      </c>
      <c r="C1217" s="140">
        <v>15550800000</v>
      </c>
      <c r="D1217" s="140">
        <v>-15550800000</v>
      </c>
      <c r="E1217" s="140">
        <v>7884040000</v>
      </c>
      <c r="F1217" s="2">
        <v>-7666160000</v>
      </c>
      <c r="G1217" s="143">
        <f t="shared" si="18"/>
        <v>-7666173000</v>
      </c>
      <c r="H1217" s="140">
        <v>217867000</v>
      </c>
      <c r="I1217" s="2">
        <v>7.2429999999999996E-5</v>
      </c>
      <c r="J1217" s="2">
        <v>1.9479999999999999E-4</v>
      </c>
    </row>
    <row r="1218" spans="2:10" x14ac:dyDescent="0.25">
      <c r="B1218">
        <v>3032.5</v>
      </c>
      <c r="C1218" s="140">
        <v>15551900000</v>
      </c>
      <c r="D1218" s="140">
        <v>-15551900000</v>
      </c>
      <c r="E1218" s="140">
        <v>7884040000</v>
      </c>
      <c r="F1218" s="2">
        <v>-7667290000</v>
      </c>
      <c r="G1218" s="143">
        <f t="shared" si="18"/>
        <v>-7667307000</v>
      </c>
      <c r="H1218" s="140">
        <v>216733000</v>
      </c>
      <c r="I1218" s="2">
        <v>7.2429999999999996E-5</v>
      </c>
      <c r="J1218" s="2">
        <v>1.9479999999999999E-4</v>
      </c>
    </row>
    <row r="1219" spans="2:10" x14ac:dyDescent="0.25">
      <c r="B1219">
        <v>3035</v>
      </c>
      <c r="C1219" s="140">
        <v>15553100000</v>
      </c>
      <c r="D1219" s="140">
        <v>-15553100000</v>
      </c>
      <c r="E1219" s="140">
        <v>7884040000</v>
      </c>
      <c r="F1219" s="2">
        <v>-7668420000</v>
      </c>
      <c r="G1219" s="143">
        <f t="shared" si="18"/>
        <v>-7668435000</v>
      </c>
      <c r="H1219" s="140">
        <v>215605000</v>
      </c>
      <c r="I1219" s="2">
        <v>6.5840000000000007E-5</v>
      </c>
      <c r="J1219" s="2">
        <v>1.9479999999999999E-4</v>
      </c>
    </row>
    <row r="1220" spans="2:10" x14ac:dyDescent="0.25">
      <c r="B1220">
        <v>3037.5</v>
      </c>
      <c r="C1220" s="140">
        <v>15554200000</v>
      </c>
      <c r="D1220" s="140">
        <v>-15554200000</v>
      </c>
      <c r="E1220" s="140">
        <v>7884040000</v>
      </c>
      <c r="F1220" s="2">
        <v>-7669540000</v>
      </c>
      <c r="G1220" s="143">
        <f t="shared" si="18"/>
        <v>-7669558000</v>
      </c>
      <c r="H1220" s="140">
        <v>214482000</v>
      </c>
      <c r="I1220" s="2">
        <v>7.2420000000000001E-5</v>
      </c>
      <c r="J1220" s="2">
        <v>1.9479999999999999E-4</v>
      </c>
    </row>
    <row r="1221" spans="2:10" x14ac:dyDescent="0.25">
      <c r="B1221">
        <v>3040</v>
      </c>
      <c r="C1221" s="140">
        <v>15555300000</v>
      </c>
      <c r="D1221" s="140">
        <v>-15555300000</v>
      </c>
      <c r="E1221" s="140">
        <v>7884040000</v>
      </c>
      <c r="F1221" s="2">
        <v>-7670660000</v>
      </c>
      <c r="G1221" s="143">
        <f t="shared" si="18"/>
        <v>-7670675000</v>
      </c>
      <c r="H1221" s="140">
        <v>213365000</v>
      </c>
      <c r="I1221" s="2">
        <v>6.5829999999999998E-5</v>
      </c>
      <c r="J1221" s="2">
        <v>1.883E-4</v>
      </c>
    </row>
    <row r="1222" spans="2:10" x14ac:dyDescent="0.25">
      <c r="B1222">
        <v>3042.5</v>
      </c>
      <c r="C1222" s="140">
        <v>15556400000</v>
      </c>
      <c r="D1222" s="140">
        <v>-15556400000</v>
      </c>
      <c r="E1222" s="140">
        <v>7884040000</v>
      </c>
      <c r="F1222" s="2">
        <v>-7671770000</v>
      </c>
      <c r="G1222" s="143">
        <f t="shared" si="18"/>
        <v>-7671787000</v>
      </c>
      <c r="H1222" s="140">
        <v>212253000</v>
      </c>
      <c r="I1222" s="2">
        <v>6.5820000000000003E-5</v>
      </c>
      <c r="J1222" s="2">
        <v>1.9479999999999999E-4</v>
      </c>
    </row>
    <row r="1223" spans="2:10" x14ac:dyDescent="0.25">
      <c r="B1223">
        <v>3045</v>
      </c>
      <c r="C1223" s="140">
        <v>15557500000</v>
      </c>
      <c r="D1223" s="140">
        <v>-15557500000</v>
      </c>
      <c r="E1223" s="140">
        <v>7884040000</v>
      </c>
      <c r="F1223" s="2">
        <v>-7672880000</v>
      </c>
      <c r="G1223" s="143">
        <f t="shared" ref="G1223:G1286" si="19">H1223-E1223</f>
        <v>-7672893000</v>
      </c>
      <c r="H1223" s="140">
        <v>211147000</v>
      </c>
      <c r="I1223" s="2">
        <v>7.2399999999999998E-5</v>
      </c>
      <c r="J1223" s="2">
        <v>1.9479999999999999E-4</v>
      </c>
    </row>
    <row r="1224" spans="2:10" x14ac:dyDescent="0.25">
      <c r="B1224">
        <v>3047.5</v>
      </c>
      <c r="C1224" s="140">
        <v>15558600000</v>
      </c>
      <c r="D1224" s="140">
        <v>-15558600000</v>
      </c>
      <c r="E1224" s="140">
        <v>7884040000</v>
      </c>
      <c r="F1224" s="2">
        <v>-7673980000</v>
      </c>
      <c r="G1224" s="143">
        <f t="shared" si="19"/>
        <v>-7673993000</v>
      </c>
      <c r="H1224" s="140">
        <v>210047000</v>
      </c>
      <c r="I1224" s="2">
        <v>7.8980000000000006E-5</v>
      </c>
      <c r="J1224" s="2">
        <v>1.9479999999999999E-4</v>
      </c>
    </row>
    <row r="1225" spans="2:10" x14ac:dyDescent="0.25">
      <c r="B1225">
        <v>3050</v>
      </c>
      <c r="C1225" s="140">
        <v>15559700000</v>
      </c>
      <c r="D1225" s="140">
        <v>-15559700000</v>
      </c>
      <c r="E1225" s="140">
        <v>7884040000</v>
      </c>
      <c r="F1225" s="2">
        <v>-7675080000</v>
      </c>
      <c r="G1225" s="143">
        <f t="shared" si="19"/>
        <v>-7675089000</v>
      </c>
      <c r="H1225" s="140">
        <v>208951000</v>
      </c>
      <c r="I1225" s="2">
        <v>6.5809999999999995E-5</v>
      </c>
      <c r="J1225" s="2">
        <v>1.9479999999999999E-4</v>
      </c>
    </row>
    <row r="1226" spans="2:10" x14ac:dyDescent="0.25">
      <c r="B1226">
        <v>3052.5</v>
      </c>
      <c r="C1226" s="140">
        <v>15560800000</v>
      </c>
      <c r="D1226" s="140">
        <v>-15560800000</v>
      </c>
      <c r="E1226" s="140">
        <v>7884040000</v>
      </c>
      <c r="F1226" s="2">
        <v>-7676170000</v>
      </c>
      <c r="G1226" s="143">
        <f t="shared" si="19"/>
        <v>-7676178000</v>
      </c>
      <c r="H1226" s="140">
        <v>207862000</v>
      </c>
      <c r="I1226" s="2">
        <v>7.2390000000000003E-5</v>
      </c>
      <c r="J1226" s="2">
        <v>1.9479999999999999E-4</v>
      </c>
    </row>
    <row r="1227" spans="2:10" x14ac:dyDescent="0.25">
      <c r="B1227">
        <v>3055</v>
      </c>
      <c r="C1227" s="140">
        <v>15561900000</v>
      </c>
      <c r="D1227" s="140">
        <v>-15561900000</v>
      </c>
      <c r="E1227" s="140">
        <v>7884040000</v>
      </c>
      <c r="F1227" s="2">
        <v>-7677250000</v>
      </c>
      <c r="G1227" s="143">
        <f t="shared" si="19"/>
        <v>-7677263000</v>
      </c>
      <c r="H1227" s="140">
        <v>206777000</v>
      </c>
      <c r="I1227" s="2">
        <v>7.8960000000000003E-5</v>
      </c>
      <c r="J1227" s="2">
        <v>1.9479999999999999E-4</v>
      </c>
    </row>
    <row r="1228" spans="2:10" x14ac:dyDescent="0.25">
      <c r="B1228">
        <v>3057.5</v>
      </c>
      <c r="C1228" s="140">
        <v>15563000000</v>
      </c>
      <c r="D1228" s="140">
        <v>-15563000000</v>
      </c>
      <c r="E1228" s="140">
        <v>7884040000</v>
      </c>
      <c r="F1228" s="2">
        <v>-7678330000</v>
      </c>
      <c r="G1228" s="143">
        <f t="shared" si="19"/>
        <v>-7678342000</v>
      </c>
      <c r="H1228" s="140">
        <v>205698000</v>
      </c>
      <c r="I1228" s="2">
        <v>7.8960000000000003E-5</v>
      </c>
      <c r="J1228" s="2">
        <v>1.9479999999999999E-4</v>
      </c>
    </row>
    <row r="1229" spans="2:10" x14ac:dyDescent="0.25">
      <c r="B1229">
        <v>3060</v>
      </c>
      <c r="C1229" s="140">
        <v>15564100000</v>
      </c>
      <c r="D1229" s="140">
        <v>-15564100000</v>
      </c>
      <c r="E1229" s="140">
        <v>7884040000</v>
      </c>
      <c r="F1229" s="2">
        <v>-7679400000</v>
      </c>
      <c r="G1229" s="143">
        <f t="shared" si="19"/>
        <v>-7679415000</v>
      </c>
      <c r="H1229" s="140">
        <v>204625000</v>
      </c>
      <c r="I1229" s="2">
        <v>7.8949999999999995E-5</v>
      </c>
      <c r="J1229" s="2">
        <v>1.9479999999999999E-4</v>
      </c>
    </row>
    <row r="1230" spans="2:10" x14ac:dyDescent="0.25">
      <c r="B1230">
        <v>3062.5</v>
      </c>
      <c r="C1230" s="140">
        <v>15565100000</v>
      </c>
      <c r="D1230" s="140">
        <v>-15565100000</v>
      </c>
      <c r="E1230" s="140">
        <v>7884040000</v>
      </c>
      <c r="F1230" s="2">
        <v>-7680470000</v>
      </c>
      <c r="G1230" s="143">
        <f t="shared" si="19"/>
        <v>-7680484000</v>
      </c>
      <c r="H1230" s="140">
        <v>203556000</v>
      </c>
      <c r="I1230" s="2">
        <v>7.237E-5</v>
      </c>
      <c r="J1230" s="2">
        <v>2.0129999999999999E-4</v>
      </c>
    </row>
    <row r="1231" spans="2:10" x14ac:dyDescent="0.25">
      <c r="B1231">
        <v>3065</v>
      </c>
      <c r="C1231" s="140">
        <v>15566200000</v>
      </c>
      <c r="D1231" s="140">
        <v>-15566200000</v>
      </c>
      <c r="E1231" s="140">
        <v>7884040000</v>
      </c>
      <c r="F1231" s="2">
        <v>-7681530000</v>
      </c>
      <c r="G1231" s="143">
        <f t="shared" si="19"/>
        <v>-7681547000</v>
      </c>
      <c r="H1231" s="140">
        <v>202493000</v>
      </c>
      <c r="I1231" s="2">
        <v>6.5779999999999997E-5</v>
      </c>
      <c r="J1231" s="2">
        <v>2.0129999999999999E-4</v>
      </c>
    </row>
    <row r="1232" spans="2:10" x14ac:dyDescent="0.25">
      <c r="B1232">
        <v>3067.5</v>
      </c>
      <c r="C1232" s="140">
        <v>15567300000</v>
      </c>
      <c r="D1232" s="140">
        <v>-15567200000</v>
      </c>
      <c r="E1232" s="140">
        <v>7884040000</v>
      </c>
      <c r="F1232" s="2">
        <v>-7682590000</v>
      </c>
      <c r="G1232" s="143">
        <f t="shared" si="19"/>
        <v>-7682604000</v>
      </c>
      <c r="H1232" s="140">
        <v>201436000</v>
      </c>
      <c r="I1232" s="2">
        <v>7.2360000000000005E-5</v>
      </c>
      <c r="J1232" s="2">
        <v>2.0129999999999999E-4</v>
      </c>
    </row>
    <row r="1233" spans="2:10" x14ac:dyDescent="0.25">
      <c r="B1233">
        <v>3070</v>
      </c>
      <c r="C1233" s="140">
        <v>15568300000</v>
      </c>
      <c r="D1233" s="140">
        <v>-15568300000</v>
      </c>
      <c r="E1233" s="140">
        <v>7884040000</v>
      </c>
      <c r="F1233" s="2">
        <v>-7683640000</v>
      </c>
      <c r="G1233" s="143">
        <f t="shared" si="19"/>
        <v>-7683657000</v>
      </c>
      <c r="H1233" s="140">
        <v>200383000</v>
      </c>
      <c r="I1233" s="2">
        <v>7.2349999999999997E-5</v>
      </c>
      <c r="J1233" s="2">
        <v>1.9479999999999999E-4</v>
      </c>
    </row>
    <row r="1234" spans="2:10" x14ac:dyDescent="0.25">
      <c r="B1234">
        <v>3072.5</v>
      </c>
      <c r="C1234" s="140">
        <v>15569400000</v>
      </c>
      <c r="D1234" s="140">
        <v>-15569400000</v>
      </c>
      <c r="E1234" s="140">
        <v>7884040000</v>
      </c>
      <c r="F1234" s="2">
        <v>-7684690000</v>
      </c>
      <c r="G1234" s="143">
        <f t="shared" si="19"/>
        <v>-7684704000</v>
      </c>
      <c r="H1234" s="140">
        <v>199336000</v>
      </c>
      <c r="I1234" s="2">
        <v>6.5770000000000002E-5</v>
      </c>
      <c r="J1234" s="2">
        <v>1.9479999999999999E-4</v>
      </c>
    </row>
    <row r="1235" spans="2:10" x14ac:dyDescent="0.25">
      <c r="B1235">
        <v>3075</v>
      </c>
      <c r="C1235" s="140">
        <v>15570400000</v>
      </c>
      <c r="D1235" s="140">
        <v>-15570400000</v>
      </c>
      <c r="E1235" s="140">
        <v>7884040000</v>
      </c>
      <c r="F1235" s="2">
        <v>-7685730000</v>
      </c>
      <c r="G1235" s="143">
        <f t="shared" si="19"/>
        <v>-7685746000</v>
      </c>
      <c r="H1235" s="140">
        <v>198294000</v>
      </c>
      <c r="I1235" s="2">
        <v>7.2340000000000002E-5</v>
      </c>
      <c r="J1235" s="2">
        <v>2.0129999999999999E-4</v>
      </c>
    </row>
    <row r="1236" spans="2:10" x14ac:dyDescent="0.25">
      <c r="B1236">
        <v>3077.5</v>
      </c>
      <c r="C1236" s="140">
        <v>15571400000</v>
      </c>
      <c r="D1236" s="140">
        <v>-15571400000</v>
      </c>
      <c r="E1236" s="140">
        <v>7884040000</v>
      </c>
      <c r="F1236" s="2">
        <v>-7686770000</v>
      </c>
      <c r="G1236" s="143">
        <f t="shared" si="19"/>
        <v>-7686783000</v>
      </c>
      <c r="H1236" s="140">
        <v>197257000</v>
      </c>
      <c r="I1236" s="2">
        <v>6.5759999999999994E-5</v>
      </c>
      <c r="J1236" s="2">
        <v>2.0129999999999999E-4</v>
      </c>
    </row>
    <row r="1237" spans="2:10" x14ac:dyDescent="0.25">
      <c r="B1237">
        <v>3080</v>
      </c>
      <c r="C1237" s="140">
        <v>15572500000</v>
      </c>
      <c r="D1237" s="140">
        <v>-15572500000</v>
      </c>
      <c r="E1237" s="140">
        <v>7884040000</v>
      </c>
      <c r="F1237" s="2">
        <v>-7687800000</v>
      </c>
      <c r="G1237" s="143">
        <f t="shared" si="19"/>
        <v>-7687814000</v>
      </c>
      <c r="H1237" s="140">
        <v>196226000</v>
      </c>
      <c r="I1237" s="2">
        <v>7.2329999999999994E-5</v>
      </c>
      <c r="J1237" s="2">
        <v>2.0129999999999999E-4</v>
      </c>
    </row>
    <row r="1238" spans="2:10" x14ac:dyDescent="0.25">
      <c r="B1238">
        <v>3082.5</v>
      </c>
      <c r="C1238" s="140">
        <v>15573500000</v>
      </c>
      <c r="D1238" s="140">
        <v>-15573500000</v>
      </c>
      <c r="E1238" s="140">
        <v>7884040000</v>
      </c>
      <c r="F1238" s="2">
        <v>-7688830000</v>
      </c>
      <c r="G1238" s="143">
        <f t="shared" si="19"/>
        <v>-7688841000</v>
      </c>
      <c r="H1238" s="140">
        <v>195199000</v>
      </c>
      <c r="I1238" s="2">
        <v>6.5749999999999999E-5</v>
      </c>
      <c r="J1238" s="2">
        <v>2.0129999999999999E-4</v>
      </c>
    </row>
    <row r="1239" spans="2:10" x14ac:dyDescent="0.25">
      <c r="B1239">
        <v>3085</v>
      </c>
      <c r="C1239" s="140">
        <v>15574500000</v>
      </c>
      <c r="D1239" s="140">
        <v>-15574500000</v>
      </c>
      <c r="E1239" s="140">
        <v>7884040000</v>
      </c>
      <c r="F1239" s="2">
        <v>-7689850000</v>
      </c>
      <c r="G1239" s="143">
        <f t="shared" si="19"/>
        <v>-7689862000</v>
      </c>
      <c r="H1239" s="140">
        <v>194178000</v>
      </c>
      <c r="I1239" s="2">
        <v>7.2319999999999999E-5</v>
      </c>
      <c r="J1239" s="2">
        <v>2.0129999999999999E-4</v>
      </c>
    </row>
    <row r="1240" spans="2:10" x14ac:dyDescent="0.25">
      <c r="B1240">
        <v>3087.5</v>
      </c>
      <c r="C1240" s="140">
        <v>15575500000</v>
      </c>
      <c r="D1240" s="140">
        <v>-15575500000</v>
      </c>
      <c r="E1240" s="140">
        <v>7884040000</v>
      </c>
      <c r="F1240" s="2">
        <v>-7690870000</v>
      </c>
      <c r="G1240" s="143">
        <f t="shared" si="19"/>
        <v>-7690879000</v>
      </c>
      <c r="H1240" s="140">
        <v>193161000</v>
      </c>
      <c r="I1240" s="2">
        <v>6.5740000000000004E-5</v>
      </c>
      <c r="J1240" s="2">
        <v>2.0129999999999999E-4</v>
      </c>
    </row>
    <row r="1241" spans="2:10" x14ac:dyDescent="0.25">
      <c r="B1241">
        <v>3090</v>
      </c>
      <c r="C1241" s="140">
        <v>15576600000</v>
      </c>
      <c r="D1241" s="140">
        <v>-15576500000</v>
      </c>
      <c r="E1241" s="140">
        <v>7884040000</v>
      </c>
      <c r="F1241" s="2">
        <v>-7691880000</v>
      </c>
      <c r="G1241" s="143">
        <f t="shared" si="19"/>
        <v>-7691890000</v>
      </c>
      <c r="H1241" s="140">
        <v>192150000</v>
      </c>
      <c r="I1241" s="2">
        <v>7.2310000000000004E-5</v>
      </c>
      <c r="J1241" s="2">
        <v>2.0129999999999999E-4</v>
      </c>
    </row>
    <row r="1242" spans="2:10" x14ac:dyDescent="0.25">
      <c r="B1242">
        <v>3092.5</v>
      </c>
      <c r="C1242" s="140">
        <v>15577600000</v>
      </c>
      <c r="D1242" s="140">
        <v>-15577600000</v>
      </c>
      <c r="E1242" s="140">
        <v>7884040000</v>
      </c>
      <c r="F1242" s="2">
        <v>-7692880000</v>
      </c>
      <c r="G1242" s="143">
        <f t="shared" si="19"/>
        <v>-7692896000</v>
      </c>
      <c r="H1242" s="140">
        <v>191144000</v>
      </c>
      <c r="I1242" s="2">
        <v>6.5740000000000004E-5</v>
      </c>
      <c r="J1242" s="2">
        <v>2.0780000000000001E-4</v>
      </c>
    </row>
    <row r="1243" spans="2:10" x14ac:dyDescent="0.25">
      <c r="B1243">
        <v>3095</v>
      </c>
      <c r="C1243" s="140">
        <v>15578600000</v>
      </c>
      <c r="D1243" s="140">
        <v>-15578600000</v>
      </c>
      <c r="E1243" s="140">
        <v>7884040000</v>
      </c>
      <c r="F1243" s="2">
        <v>-7693880000</v>
      </c>
      <c r="G1243" s="143">
        <f t="shared" si="19"/>
        <v>-7693898000</v>
      </c>
      <c r="H1243" s="140">
        <v>190142000</v>
      </c>
      <c r="I1243" s="2">
        <v>6.5729999999999996E-5</v>
      </c>
      <c r="J1243" s="2">
        <v>2.0129999999999999E-4</v>
      </c>
    </row>
    <row r="1244" spans="2:10" x14ac:dyDescent="0.25">
      <c r="B1244">
        <v>3097.5</v>
      </c>
      <c r="C1244" s="140">
        <v>15579600000</v>
      </c>
      <c r="D1244" s="140">
        <v>-15579500000</v>
      </c>
      <c r="E1244" s="140">
        <v>7884040000</v>
      </c>
      <c r="F1244" s="2">
        <v>-7694880000</v>
      </c>
      <c r="G1244" s="143">
        <f t="shared" si="19"/>
        <v>-7694894000</v>
      </c>
      <c r="H1244" s="140">
        <v>189146000</v>
      </c>
      <c r="I1244" s="2">
        <v>6.5729999999999996E-5</v>
      </c>
      <c r="J1244" s="2">
        <v>2.0129999999999999E-4</v>
      </c>
    </row>
    <row r="1245" spans="2:10" x14ac:dyDescent="0.25">
      <c r="B1245">
        <v>3100</v>
      </c>
      <c r="C1245" s="140">
        <v>15580600000</v>
      </c>
      <c r="D1245" s="140">
        <v>-15580500000</v>
      </c>
      <c r="E1245" s="140">
        <v>7884040000</v>
      </c>
      <c r="F1245" s="2">
        <v>-7695870000</v>
      </c>
      <c r="G1245" s="143">
        <f t="shared" si="19"/>
        <v>-7695885000</v>
      </c>
      <c r="H1245" s="140">
        <v>188155000</v>
      </c>
      <c r="I1245" s="2">
        <v>6.5720000000000001E-5</v>
      </c>
      <c r="J1245" s="2">
        <v>2.0780000000000001E-4</v>
      </c>
    </row>
    <row r="1246" spans="2:10" x14ac:dyDescent="0.25">
      <c r="B1246">
        <v>3102.5</v>
      </c>
      <c r="C1246" s="140">
        <v>15581500000</v>
      </c>
      <c r="D1246" s="140">
        <v>-15581500000</v>
      </c>
      <c r="E1246" s="140">
        <v>7884040000</v>
      </c>
      <c r="F1246" s="2">
        <v>-7696860000</v>
      </c>
      <c r="G1246" s="143">
        <f t="shared" si="19"/>
        <v>-7696872000</v>
      </c>
      <c r="H1246" s="140">
        <v>187168000</v>
      </c>
      <c r="I1246" s="2">
        <v>6.5720000000000001E-5</v>
      </c>
      <c r="J1246" s="2">
        <v>2.0129999999999999E-4</v>
      </c>
    </row>
    <row r="1247" spans="2:10" x14ac:dyDescent="0.25">
      <c r="B1247">
        <v>3105</v>
      </c>
      <c r="C1247" s="140">
        <v>15582500000</v>
      </c>
      <c r="D1247" s="140">
        <v>-15582500000</v>
      </c>
      <c r="E1247" s="140">
        <v>7884040000</v>
      </c>
      <c r="F1247" s="2">
        <v>-7697840000</v>
      </c>
      <c r="G1247" s="143">
        <f t="shared" si="19"/>
        <v>-7697854000</v>
      </c>
      <c r="H1247" s="140">
        <v>186186000</v>
      </c>
      <c r="I1247" s="2">
        <v>7.2290000000000001E-5</v>
      </c>
      <c r="J1247" s="2">
        <v>2.0780000000000001E-4</v>
      </c>
    </row>
    <row r="1248" spans="2:10" x14ac:dyDescent="0.25">
      <c r="B1248">
        <v>3107.5</v>
      </c>
      <c r="C1248" s="140">
        <v>15583500000</v>
      </c>
      <c r="D1248" s="140">
        <v>-15583500000</v>
      </c>
      <c r="E1248" s="140">
        <v>7884040000</v>
      </c>
      <c r="F1248" s="2">
        <v>-7698820000</v>
      </c>
      <c r="G1248" s="143">
        <f t="shared" si="19"/>
        <v>-7698830000</v>
      </c>
      <c r="H1248" s="140">
        <v>185210000</v>
      </c>
      <c r="I1248" s="2">
        <v>6.5710000000000006E-5</v>
      </c>
      <c r="J1248" s="2">
        <v>2.0129999999999999E-4</v>
      </c>
    </row>
    <row r="1249" spans="2:10" x14ac:dyDescent="0.25">
      <c r="B1249">
        <v>3110</v>
      </c>
      <c r="C1249" s="140">
        <v>15584500000</v>
      </c>
      <c r="D1249" s="140">
        <v>-15584500000</v>
      </c>
      <c r="E1249" s="140">
        <v>7884040000</v>
      </c>
      <c r="F1249" s="2">
        <v>-7699790000</v>
      </c>
      <c r="G1249" s="143">
        <f t="shared" si="19"/>
        <v>-7699802000</v>
      </c>
      <c r="H1249" s="140">
        <v>184238000</v>
      </c>
      <c r="I1249" s="2">
        <v>7.2280000000000006E-5</v>
      </c>
      <c r="J1249" s="2">
        <v>2.0780000000000001E-4</v>
      </c>
    </row>
    <row r="1250" spans="2:10" x14ac:dyDescent="0.25">
      <c r="B1250">
        <v>3112.5</v>
      </c>
      <c r="C1250" s="140">
        <v>15585400000</v>
      </c>
      <c r="D1250" s="140">
        <v>-15585400000</v>
      </c>
      <c r="E1250" s="140">
        <v>7884040000</v>
      </c>
      <c r="F1250" s="2">
        <v>-7700760000</v>
      </c>
      <c r="G1250" s="143">
        <f t="shared" si="19"/>
        <v>-7700769000</v>
      </c>
      <c r="H1250" s="140">
        <v>183271000</v>
      </c>
      <c r="I1250" s="2">
        <v>7.8839999999999997E-5</v>
      </c>
      <c r="J1250" s="2">
        <v>2.0780000000000001E-4</v>
      </c>
    </row>
    <row r="1251" spans="2:10" x14ac:dyDescent="0.25">
      <c r="B1251">
        <v>3115</v>
      </c>
      <c r="C1251" s="140">
        <v>15586400000</v>
      </c>
      <c r="D1251" s="140">
        <v>-15586400000</v>
      </c>
      <c r="E1251" s="140">
        <v>7884040000</v>
      </c>
      <c r="F1251" s="2">
        <v>-7701720000</v>
      </c>
      <c r="G1251" s="143">
        <f t="shared" si="19"/>
        <v>-7701732000</v>
      </c>
      <c r="H1251" s="140">
        <v>182308000</v>
      </c>
      <c r="I1251" s="2">
        <v>7.2269999999999998E-5</v>
      </c>
      <c r="J1251" s="2">
        <v>2.0129999999999999E-4</v>
      </c>
    </row>
    <row r="1252" spans="2:10" x14ac:dyDescent="0.25">
      <c r="B1252">
        <v>3117.5</v>
      </c>
      <c r="C1252" s="140">
        <v>15587400000</v>
      </c>
      <c r="D1252" s="140">
        <v>-15587400000</v>
      </c>
      <c r="E1252" s="140">
        <v>7884040000</v>
      </c>
      <c r="F1252" s="2">
        <v>-7702680000</v>
      </c>
      <c r="G1252" s="143">
        <f t="shared" si="19"/>
        <v>-7702689000</v>
      </c>
      <c r="H1252" s="140">
        <v>181351000</v>
      </c>
      <c r="I1252" s="2">
        <v>7.2260000000000003E-5</v>
      </c>
      <c r="J1252" s="2">
        <v>2.0129999999999999E-4</v>
      </c>
    </row>
    <row r="1253" spans="2:10" x14ac:dyDescent="0.25">
      <c r="B1253">
        <v>3120</v>
      </c>
      <c r="C1253" s="140">
        <v>15588300000</v>
      </c>
      <c r="D1253" s="140">
        <v>-15588300000</v>
      </c>
      <c r="E1253" s="140">
        <v>7884040000</v>
      </c>
      <c r="F1253" s="2">
        <v>-7703630000</v>
      </c>
      <c r="G1253" s="143">
        <f t="shared" si="19"/>
        <v>-7703642000</v>
      </c>
      <c r="H1253" s="140">
        <v>180398000</v>
      </c>
      <c r="I1253" s="2">
        <v>7.8830000000000002E-5</v>
      </c>
      <c r="J1253" s="2">
        <v>2.0129999999999999E-4</v>
      </c>
    </row>
    <row r="1254" spans="2:10" x14ac:dyDescent="0.25">
      <c r="B1254">
        <v>3122.5</v>
      </c>
      <c r="C1254" s="140">
        <v>15589300000</v>
      </c>
      <c r="D1254" s="140">
        <v>-15589300000</v>
      </c>
      <c r="E1254" s="140">
        <v>7884040000</v>
      </c>
      <c r="F1254" s="2">
        <v>-7704580000</v>
      </c>
      <c r="G1254" s="143">
        <f t="shared" si="19"/>
        <v>-7704590000</v>
      </c>
      <c r="H1254" s="140">
        <v>179450000</v>
      </c>
      <c r="I1254" s="2">
        <v>7.2249999999999994E-5</v>
      </c>
      <c r="J1254" s="2">
        <v>2.0129999999999999E-4</v>
      </c>
    </row>
    <row r="1255" spans="2:10" x14ac:dyDescent="0.25">
      <c r="B1255">
        <v>3125</v>
      </c>
      <c r="C1255" s="140">
        <v>15590200000</v>
      </c>
      <c r="D1255" s="140">
        <v>-15590200000</v>
      </c>
      <c r="E1255" s="140">
        <v>7884040000</v>
      </c>
      <c r="F1255" s="2">
        <v>-7705520000</v>
      </c>
      <c r="G1255" s="143">
        <f t="shared" si="19"/>
        <v>-7705534000</v>
      </c>
      <c r="H1255" s="140">
        <v>178506000</v>
      </c>
      <c r="I1255" s="2">
        <v>6.5679999999999995E-5</v>
      </c>
      <c r="J1255" s="2">
        <v>2.0129999999999999E-4</v>
      </c>
    </row>
    <row r="1256" spans="2:10" x14ac:dyDescent="0.25">
      <c r="B1256">
        <v>3127.5</v>
      </c>
      <c r="C1256" s="140">
        <v>15591100000</v>
      </c>
      <c r="D1256" s="140">
        <v>-15591100000</v>
      </c>
      <c r="E1256" s="140">
        <v>7884040000</v>
      </c>
      <c r="F1256" s="2">
        <v>-7706460000</v>
      </c>
      <c r="G1256" s="143">
        <f t="shared" si="19"/>
        <v>-7706472000</v>
      </c>
      <c r="H1256" s="140">
        <v>177568000</v>
      </c>
      <c r="I1256" s="2">
        <v>7.8809999999999999E-5</v>
      </c>
      <c r="J1256" s="2">
        <v>2.0129999999999999E-4</v>
      </c>
    </row>
    <row r="1257" spans="2:10" x14ac:dyDescent="0.25">
      <c r="B1257">
        <v>3130</v>
      </c>
      <c r="C1257" s="140">
        <v>15592100000</v>
      </c>
      <c r="D1257" s="140">
        <v>-15592100000</v>
      </c>
      <c r="E1257" s="140">
        <v>7884040000</v>
      </c>
      <c r="F1257" s="2">
        <v>-7707390000</v>
      </c>
      <c r="G1257" s="143">
        <f t="shared" si="19"/>
        <v>-7707406000</v>
      </c>
      <c r="H1257" s="140">
        <v>176634000</v>
      </c>
      <c r="I1257" s="2">
        <v>7.224E-5</v>
      </c>
      <c r="J1257" s="2">
        <v>2.0780000000000001E-4</v>
      </c>
    </row>
    <row r="1258" spans="2:10" x14ac:dyDescent="0.25">
      <c r="B1258">
        <v>3132.5</v>
      </c>
      <c r="C1258" s="140">
        <v>15593000000</v>
      </c>
      <c r="D1258" s="140">
        <v>-15593000000</v>
      </c>
      <c r="E1258" s="140">
        <v>7884040000</v>
      </c>
      <c r="F1258" s="2">
        <v>-7708320000</v>
      </c>
      <c r="G1258" s="143">
        <f t="shared" si="19"/>
        <v>-7708336000</v>
      </c>
      <c r="H1258" s="140">
        <v>175704000</v>
      </c>
      <c r="I1258" s="2">
        <v>7.224E-5</v>
      </c>
      <c r="J1258" s="2">
        <v>2.0780000000000001E-4</v>
      </c>
    </row>
    <row r="1259" spans="2:10" x14ac:dyDescent="0.25">
      <c r="B1259">
        <v>3135</v>
      </c>
      <c r="C1259" s="140">
        <v>15593900000</v>
      </c>
      <c r="D1259" s="140">
        <v>-15593900000</v>
      </c>
      <c r="E1259" s="140">
        <v>7884040000</v>
      </c>
      <c r="F1259" s="2">
        <v>-7709250000</v>
      </c>
      <c r="G1259" s="143">
        <f t="shared" si="19"/>
        <v>-7709261000</v>
      </c>
      <c r="H1259" s="140">
        <v>174779000</v>
      </c>
      <c r="I1259" s="2">
        <v>7.2230000000000005E-5</v>
      </c>
      <c r="J1259" s="2">
        <v>2.0780000000000001E-4</v>
      </c>
    </row>
    <row r="1260" spans="2:10" x14ac:dyDescent="0.25">
      <c r="B1260">
        <v>3137.5</v>
      </c>
      <c r="C1260" s="140">
        <v>15594900000</v>
      </c>
      <c r="D1260" s="140">
        <v>-15594800000</v>
      </c>
      <c r="E1260" s="140">
        <v>7884040000</v>
      </c>
      <c r="F1260" s="2">
        <v>-7710170000</v>
      </c>
      <c r="G1260" s="143">
        <f t="shared" si="19"/>
        <v>-7710181000</v>
      </c>
      <c r="H1260" s="140">
        <v>173859000</v>
      </c>
      <c r="I1260" s="2">
        <v>7.2230000000000005E-5</v>
      </c>
      <c r="J1260" s="2">
        <v>2.0780000000000001E-4</v>
      </c>
    </row>
    <row r="1261" spans="2:10" x14ac:dyDescent="0.25">
      <c r="B1261">
        <v>3140</v>
      </c>
      <c r="C1261" s="140">
        <v>15595800000</v>
      </c>
      <c r="D1261" s="140">
        <v>-15595800000</v>
      </c>
      <c r="E1261" s="140">
        <v>7884040000</v>
      </c>
      <c r="F1261" s="2">
        <v>-7711080000</v>
      </c>
      <c r="G1261" s="143">
        <f t="shared" si="19"/>
        <v>-7711097000</v>
      </c>
      <c r="H1261" s="140">
        <v>172943000</v>
      </c>
      <c r="I1261" s="2">
        <v>7.8789999999999996E-5</v>
      </c>
      <c r="J1261" s="2">
        <v>2.0780000000000001E-4</v>
      </c>
    </row>
    <row r="1262" spans="2:10" x14ac:dyDescent="0.25">
      <c r="B1262">
        <v>3142.5</v>
      </c>
      <c r="C1262" s="140">
        <v>15596700000</v>
      </c>
      <c r="D1262" s="140">
        <v>-15596700000</v>
      </c>
      <c r="E1262" s="140">
        <v>7884040000</v>
      </c>
      <c r="F1262" s="2">
        <v>-7711990000</v>
      </c>
      <c r="G1262" s="143">
        <f t="shared" si="19"/>
        <v>-7712008000</v>
      </c>
      <c r="H1262" s="140">
        <v>172032000</v>
      </c>
      <c r="I1262" s="2">
        <v>7.2219999999999996E-5</v>
      </c>
      <c r="J1262" s="2">
        <v>2.0129999999999999E-4</v>
      </c>
    </row>
    <row r="1263" spans="2:10" x14ac:dyDescent="0.25">
      <c r="B1263">
        <v>3145</v>
      </c>
      <c r="C1263" s="140">
        <v>15597600000</v>
      </c>
      <c r="D1263" s="140">
        <v>-15597600000</v>
      </c>
      <c r="E1263" s="140">
        <v>7884040000</v>
      </c>
      <c r="F1263" s="2">
        <v>-7712900000</v>
      </c>
      <c r="G1263" s="143">
        <f t="shared" si="19"/>
        <v>-7712915000</v>
      </c>
      <c r="H1263" s="140">
        <v>171125000</v>
      </c>
      <c r="I1263" s="2">
        <v>6.5649999999999997E-5</v>
      </c>
      <c r="J1263" s="2">
        <v>2.0129999999999999E-4</v>
      </c>
    </row>
    <row r="1264" spans="2:10" x14ac:dyDescent="0.25">
      <c r="B1264">
        <v>3147.5</v>
      </c>
      <c r="C1264" s="140">
        <v>15598500000</v>
      </c>
      <c r="D1264" s="140">
        <v>-15598500000</v>
      </c>
      <c r="E1264" s="140">
        <v>7884040000</v>
      </c>
      <c r="F1264" s="2">
        <v>-7713800000</v>
      </c>
      <c r="G1264" s="143">
        <f t="shared" si="19"/>
        <v>-7713817000</v>
      </c>
      <c r="H1264" s="140">
        <v>170223000</v>
      </c>
      <c r="I1264" s="2">
        <v>7.2210000000000002E-5</v>
      </c>
      <c r="J1264" s="2">
        <v>2.0780000000000001E-4</v>
      </c>
    </row>
    <row r="1265" spans="2:10" x14ac:dyDescent="0.25">
      <c r="B1265">
        <v>3150</v>
      </c>
      <c r="C1265" s="140">
        <v>15599400000</v>
      </c>
      <c r="D1265" s="140">
        <v>-15599400000</v>
      </c>
      <c r="E1265" s="140">
        <v>7884040000</v>
      </c>
      <c r="F1265" s="2">
        <v>-7714700000</v>
      </c>
      <c r="G1265" s="143">
        <f t="shared" si="19"/>
        <v>-7714715000</v>
      </c>
      <c r="H1265" s="140">
        <v>169325000</v>
      </c>
      <c r="I1265" s="2">
        <v>6.5640000000000002E-5</v>
      </c>
      <c r="J1265" s="2">
        <v>2.0129999999999999E-4</v>
      </c>
    </row>
    <row r="1266" spans="2:10" x14ac:dyDescent="0.25">
      <c r="B1266">
        <v>3152.5</v>
      </c>
      <c r="C1266" s="140">
        <v>15600300000</v>
      </c>
      <c r="D1266" s="140">
        <v>-15600300000</v>
      </c>
      <c r="E1266" s="140">
        <v>7884040000</v>
      </c>
      <c r="F1266" s="2">
        <v>-7715590000</v>
      </c>
      <c r="G1266" s="143">
        <f t="shared" si="19"/>
        <v>-7715608000</v>
      </c>
      <c r="H1266" s="140">
        <v>168432000</v>
      </c>
      <c r="I1266" s="2">
        <v>6.5640000000000002E-5</v>
      </c>
      <c r="J1266" s="2">
        <v>2.0129999999999999E-4</v>
      </c>
    </row>
    <row r="1267" spans="2:10" x14ac:dyDescent="0.25">
      <c r="B1267">
        <v>3155</v>
      </c>
      <c r="C1267" s="140">
        <v>15601200000</v>
      </c>
      <c r="D1267" s="140">
        <v>-15601200000</v>
      </c>
      <c r="E1267" s="140">
        <v>7884040000</v>
      </c>
      <c r="F1267" s="2">
        <v>-7716480000</v>
      </c>
      <c r="G1267" s="143">
        <f t="shared" si="19"/>
        <v>-7716497000</v>
      </c>
      <c r="H1267" s="140">
        <v>167543000</v>
      </c>
      <c r="I1267" s="2">
        <v>6.5640000000000002E-5</v>
      </c>
      <c r="J1267" s="2">
        <v>2.0129999999999999E-4</v>
      </c>
    </row>
    <row r="1268" spans="2:10" x14ac:dyDescent="0.25">
      <c r="B1268">
        <v>3157.5</v>
      </c>
      <c r="C1268" s="140">
        <v>15602100000</v>
      </c>
      <c r="D1268" s="140">
        <v>-15602100000</v>
      </c>
      <c r="E1268" s="140">
        <v>7884040000</v>
      </c>
      <c r="F1268" s="2">
        <v>-7717370000</v>
      </c>
      <c r="G1268" s="143">
        <f t="shared" si="19"/>
        <v>-7717382000</v>
      </c>
      <c r="H1268" s="140">
        <v>166658000</v>
      </c>
      <c r="I1268" s="2">
        <v>5.9070000000000002E-5</v>
      </c>
      <c r="J1268" s="2">
        <v>2.0129999999999999E-4</v>
      </c>
    </row>
    <row r="1269" spans="2:10" x14ac:dyDescent="0.25">
      <c r="B1269">
        <v>3160</v>
      </c>
      <c r="C1269" s="140">
        <v>15602900000</v>
      </c>
      <c r="D1269" s="140">
        <v>-15602900000</v>
      </c>
      <c r="E1269" s="140">
        <v>7884040000</v>
      </c>
      <c r="F1269" s="2">
        <v>-7718250000</v>
      </c>
      <c r="G1269" s="143">
        <f t="shared" si="19"/>
        <v>-7718262000</v>
      </c>
      <c r="H1269" s="140">
        <v>165778000</v>
      </c>
      <c r="I1269" s="2">
        <v>6.5629999999999993E-5</v>
      </c>
      <c r="J1269" s="2">
        <v>2.0780000000000001E-4</v>
      </c>
    </row>
    <row r="1270" spans="2:10" x14ac:dyDescent="0.25">
      <c r="B1270">
        <v>3162.5</v>
      </c>
      <c r="C1270" s="140">
        <v>15603800000</v>
      </c>
      <c r="D1270" s="140">
        <v>-15603800000</v>
      </c>
      <c r="E1270" s="140">
        <v>7884040000</v>
      </c>
      <c r="F1270" s="2">
        <v>-7719120000</v>
      </c>
      <c r="G1270" s="143">
        <f t="shared" si="19"/>
        <v>-7719138000</v>
      </c>
      <c r="H1270" s="140">
        <v>164902000</v>
      </c>
      <c r="I1270" s="2">
        <v>5.906E-5</v>
      </c>
      <c r="J1270" s="2">
        <v>2.0129999999999999E-4</v>
      </c>
    </row>
    <row r="1271" spans="2:10" x14ac:dyDescent="0.25">
      <c r="B1271">
        <v>3165</v>
      </c>
      <c r="C1271" s="140">
        <v>15604700000</v>
      </c>
      <c r="D1271" s="140">
        <v>-15604700000</v>
      </c>
      <c r="E1271" s="140">
        <v>7884040000</v>
      </c>
      <c r="F1271" s="2">
        <v>-7720000000</v>
      </c>
      <c r="G1271" s="143">
        <f t="shared" si="19"/>
        <v>-7720010000</v>
      </c>
      <c r="H1271" s="140">
        <v>164030000</v>
      </c>
      <c r="I1271" s="2">
        <v>5.906E-5</v>
      </c>
      <c r="J1271" s="2">
        <v>2.0780000000000001E-4</v>
      </c>
    </row>
    <row r="1272" spans="2:10" x14ac:dyDescent="0.25">
      <c r="B1272">
        <v>3167.5</v>
      </c>
      <c r="C1272" s="140">
        <v>15605600000</v>
      </c>
      <c r="D1272" s="140">
        <v>-15605600000</v>
      </c>
      <c r="E1272" s="140">
        <v>7884040000</v>
      </c>
      <c r="F1272" s="2">
        <v>-7720860000</v>
      </c>
      <c r="G1272" s="143">
        <f t="shared" si="19"/>
        <v>-7720877000</v>
      </c>
      <c r="H1272" s="140">
        <v>163163000</v>
      </c>
      <c r="I1272" s="2">
        <v>5.2490000000000001E-5</v>
      </c>
      <c r="J1272" s="2">
        <v>2.0780000000000001E-4</v>
      </c>
    </row>
    <row r="1273" spans="2:10" x14ac:dyDescent="0.25">
      <c r="B1273">
        <v>3170</v>
      </c>
      <c r="C1273" s="140">
        <v>15606400000</v>
      </c>
      <c r="D1273" s="140">
        <v>-15606400000</v>
      </c>
      <c r="E1273" s="140">
        <v>7884040000</v>
      </c>
      <c r="F1273" s="2">
        <v>-7721730000</v>
      </c>
      <c r="G1273" s="143">
        <f t="shared" si="19"/>
        <v>-7721740000</v>
      </c>
      <c r="H1273" s="140">
        <v>162300000</v>
      </c>
      <c r="I1273" s="2">
        <v>5.2490000000000001E-5</v>
      </c>
      <c r="J1273" s="2">
        <v>2.0129999999999999E-4</v>
      </c>
    </row>
    <row r="1274" spans="2:10" x14ac:dyDescent="0.25">
      <c r="B1274">
        <v>3172.5</v>
      </c>
      <c r="C1274" s="140">
        <v>15607300000</v>
      </c>
      <c r="D1274" s="140">
        <v>-15607300000</v>
      </c>
      <c r="E1274" s="140">
        <v>7884040000</v>
      </c>
      <c r="F1274" s="2">
        <v>-7722590000</v>
      </c>
      <c r="G1274" s="143">
        <f t="shared" si="19"/>
        <v>-7722599000</v>
      </c>
      <c r="H1274" s="140">
        <v>161441000</v>
      </c>
      <c r="I1274" s="2">
        <v>5.9049999999999999E-5</v>
      </c>
      <c r="J1274" s="2">
        <v>2.0780000000000001E-4</v>
      </c>
    </row>
    <row r="1275" spans="2:10" x14ac:dyDescent="0.25">
      <c r="B1275">
        <v>3175</v>
      </c>
      <c r="C1275" s="140">
        <v>15608100000</v>
      </c>
      <c r="D1275" s="140">
        <v>-15608100000</v>
      </c>
      <c r="E1275" s="140">
        <v>7884040000</v>
      </c>
      <c r="F1275" s="2">
        <v>-7723440000</v>
      </c>
      <c r="G1275" s="143">
        <f t="shared" si="19"/>
        <v>-7723454000</v>
      </c>
      <c r="H1275" s="140">
        <v>160586000</v>
      </c>
      <c r="I1275" s="2">
        <v>5.2490000000000001E-5</v>
      </c>
      <c r="J1275" s="2">
        <v>2.0780000000000001E-4</v>
      </c>
    </row>
    <row r="1276" spans="2:10" x14ac:dyDescent="0.25">
      <c r="B1276">
        <v>3177.5</v>
      </c>
      <c r="C1276" s="140">
        <v>15609000000</v>
      </c>
      <c r="D1276" s="140">
        <v>-15609000000</v>
      </c>
      <c r="E1276" s="140">
        <v>7884040000</v>
      </c>
      <c r="F1276" s="2">
        <v>-7724290000</v>
      </c>
      <c r="G1276" s="143">
        <f t="shared" si="19"/>
        <v>-7724304000</v>
      </c>
      <c r="H1276" s="140">
        <v>159736000</v>
      </c>
      <c r="I1276" s="2">
        <v>5.9039999999999997E-5</v>
      </c>
      <c r="J1276" s="2">
        <v>2.0780000000000001E-4</v>
      </c>
    </row>
    <row r="1277" spans="2:10" x14ac:dyDescent="0.25">
      <c r="B1277">
        <v>3180</v>
      </c>
      <c r="C1277" s="140">
        <v>15609800000</v>
      </c>
      <c r="D1277" s="140">
        <v>-15609800000</v>
      </c>
      <c r="E1277" s="140">
        <v>7884040000</v>
      </c>
      <c r="F1277" s="2">
        <v>-7725140000</v>
      </c>
      <c r="G1277" s="143">
        <f t="shared" si="19"/>
        <v>-7725150000</v>
      </c>
      <c r="H1277" s="140">
        <v>158890000</v>
      </c>
      <c r="I1277" s="2">
        <v>5.2479999999999999E-5</v>
      </c>
      <c r="J1277" s="2">
        <v>2.0780000000000001E-4</v>
      </c>
    </row>
    <row r="1278" spans="2:10" x14ac:dyDescent="0.25">
      <c r="B1278">
        <v>3182.5</v>
      </c>
      <c r="C1278" s="140">
        <v>15610700000</v>
      </c>
      <c r="D1278" s="140">
        <v>-15610700000</v>
      </c>
      <c r="E1278" s="140">
        <v>7884040000</v>
      </c>
      <c r="F1278" s="2">
        <v>-7725980000</v>
      </c>
      <c r="G1278" s="143">
        <f t="shared" si="19"/>
        <v>-7725992000</v>
      </c>
      <c r="H1278" s="140">
        <v>158048000</v>
      </c>
      <c r="I1278" s="2">
        <v>5.2479999999999999E-5</v>
      </c>
      <c r="J1278" s="2">
        <v>2.0129999999999999E-4</v>
      </c>
    </row>
    <row r="1279" spans="2:10" x14ac:dyDescent="0.25">
      <c r="B1279">
        <v>3185</v>
      </c>
      <c r="C1279" s="140">
        <v>15611500000</v>
      </c>
      <c r="D1279" s="140">
        <v>-15611500000</v>
      </c>
      <c r="E1279" s="140">
        <v>7884040000</v>
      </c>
      <c r="F1279" s="2">
        <v>-7726820000</v>
      </c>
      <c r="G1279" s="143">
        <f t="shared" si="19"/>
        <v>-7726830000</v>
      </c>
      <c r="H1279" s="140">
        <v>157210000</v>
      </c>
      <c r="I1279" s="2">
        <v>5.2469999999999997E-5</v>
      </c>
      <c r="J1279" s="2">
        <v>2.0129999999999999E-4</v>
      </c>
    </row>
    <row r="1280" spans="2:10" x14ac:dyDescent="0.25">
      <c r="B1280">
        <v>3187.5</v>
      </c>
      <c r="C1280" s="140">
        <v>15612400000</v>
      </c>
      <c r="D1280" s="140">
        <v>-15612300000</v>
      </c>
      <c r="E1280" s="140">
        <v>7884040000</v>
      </c>
      <c r="F1280" s="2">
        <v>-7727650000</v>
      </c>
      <c r="G1280" s="143">
        <f t="shared" si="19"/>
        <v>-7727664000</v>
      </c>
      <c r="H1280" s="140">
        <v>156376000</v>
      </c>
      <c r="I1280" s="2">
        <v>5.2469999999999997E-5</v>
      </c>
      <c r="J1280" s="2">
        <v>1.9479999999999999E-4</v>
      </c>
    </row>
    <row r="1281" spans="2:10" x14ac:dyDescent="0.25">
      <c r="B1281">
        <v>3190</v>
      </c>
      <c r="C1281" s="140">
        <v>15613200000</v>
      </c>
      <c r="D1281" s="140">
        <v>-15613200000</v>
      </c>
      <c r="E1281" s="140">
        <v>7884040000</v>
      </c>
      <c r="F1281" s="2">
        <v>-7728480000</v>
      </c>
      <c r="G1281" s="143">
        <f t="shared" si="19"/>
        <v>-7728494000</v>
      </c>
      <c r="H1281" s="140">
        <v>155546000</v>
      </c>
      <c r="I1281" s="2">
        <v>5.2469999999999997E-5</v>
      </c>
      <c r="J1281" s="2">
        <v>1.9479999999999999E-4</v>
      </c>
    </row>
    <row r="1282" spans="2:10" x14ac:dyDescent="0.25">
      <c r="B1282">
        <v>3192.5</v>
      </c>
      <c r="C1282" s="140">
        <v>15614000000</v>
      </c>
      <c r="D1282" s="140">
        <v>-15614000000</v>
      </c>
      <c r="E1282" s="140">
        <v>7884040000</v>
      </c>
      <c r="F1282" s="2">
        <v>-7729310000</v>
      </c>
      <c r="G1282" s="143">
        <f t="shared" si="19"/>
        <v>-7729320000</v>
      </c>
      <c r="H1282" s="140">
        <v>154720000</v>
      </c>
      <c r="I1282" s="2">
        <v>5.2469999999999997E-5</v>
      </c>
      <c r="J1282" s="2">
        <v>1.9479999999999999E-4</v>
      </c>
    </row>
    <row r="1283" spans="2:10" x14ac:dyDescent="0.25">
      <c r="B1283">
        <v>3195</v>
      </c>
      <c r="C1283" s="140">
        <v>15614800000</v>
      </c>
      <c r="D1283" s="140">
        <v>-15614800000</v>
      </c>
      <c r="E1283" s="140">
        <v>7884040000</v>
      </c>
      <c r="F1283" s="2">
        <v>-7730130000</v>
      </c>
      <c r="G1283" s="143">
        <f t="shared" si="19"/>
        <v>-7730141000</v>
      </c>
      <c r="H1283" s="140">
        <v>153899000</v>
      </c>
      <c r="I1283" s="2">
        <v>5.2460000000000003E-5</v>
      </c>
      <c r="J1283" s="2">
        <v>1.883E-4</v>
      </c>
    </row>
    <row r="1284" spans="2:10" x14ac:dyDescent="0.25">
      <c r="B1284">
        <v>3197.5</v>
      </c>
      <c r="C1284" s="140">
        <v>15615700000</v>
      </c>
      <c r="D1284" s="140">
        <v>-15615600000</v>
      </c>
      <c r="E1284" s="140">
        <v>7884040000</v>
      </c>
      <c r="F1284" s="2">
        <v>-7730950000</v>
      </c>
      <c r="G1284" s="143">
        <f t="shared" si="19"/>
        <v>-7730959000</v>
      </c>
      <c r="H1284" s="140">
        <v>153081000</v>
      </c>
      <c r="I1284" s="2">
        <v>5.2460000000000003E-5</v>
      </c>
      <c r="J1284" s="2">
        <v>1.883E-4</v>
      </c>
    </row>
    <row r="1285" spans="2:10" x14ac:dyDescent="0.25">
      <c r="B1285">
        <v>3200</v>
      </c>
      <c r="C1285" s="140">
        <v>15616500000</v>
      </c>
      <c r="D1285" s="140">
        <v>-15616500000</v>
      </c>
      <c r="E1285" s="140">
        <v>7884040000</v>
      </c>
      <c r="F1285" s="2">
        <v>-7731760000</v>
      </c>
      <c r="G1285" s="143">
        <f t="shared" si="19"/>
        <v>-7731772000</v>
      </c>
      <c r="H1285" s="140">
        <v>152268000</v>
      </c>
      <c r="I1285" s="2">
        <v>5.2460000000000003E-5</v>
      </c>
      <c r="J1285" s="2">
        <v>1.883E-4</v>
      </c>
    </row>
    <row r="1286" spans="2:10" x14ac:dyDescent="0.25">
      <c r="B1286">
        <v>3202.5</v>
      </c>
      <c r="C1286" s="140">
        <v>15617300000</v>
      </c>
      <c r="D1286" s="140">
        <v>-15617300000</v>
      </c>
      <c r="E1286" s="140">
        <v>7884040000</v>
      </c>
      <c r="F1286" s="2">
        <v>-7732570000</v>
      </c>
      <c r="G1286" s="143">
        <f t="shared" si="19"/>
        <v>-7732582000</v>
      </c>
      <c r="H1286" s="140">
        <v>151458000</v>
      </c>
      <c r="I1286" s="2">
        <v>5.9009999999999999E-5</v>
      </c>
      <c r="J1286" s="2">
        <v>1.9479999999999999E-4</v>
      </c>
    </row>
    <row r="1287" spans="2:10" x14ac:dyDescent="0.25">
      <c r="B1287">
        <v>3205</v>
      </c>
      <c r="C1287" s="140">
        <v>15618100000</v>
      </c>
      <c r="D1287" s="140">
        <v>-15618100000</v>
      </c>
      <c r="E1287" s="140">
        <v>7884040000</v>
      </c>
      <c r="F1287" s="2">
        <v>-7733370000</v>
      </c>
      <c r="G1287" s="143">
        <f t="shared" ref="G1287:G1350" si="20">H1287-E1287</f>
        <v>-7733388000</v>
      </c>
      <c r="H1287" s="140">
        <v>150652000</v>
      </c>
      <c r="I1287" s="2">
        <v>5.2450000000000001E-5</v>
      </c>
      <c r="J1287" s="2">
        <v>1.883E-4</v>
      </c>
    </row>
    <row r="1288" spans="2:10" x14ac:dyDescent="0.25">
      <c r="B1288">
        <v>3207.5</v>
      </c>
      <c r="C1288" s="140">
        <v>15618900000</v>
      </c>
      <c r="D1288" s="140">
        <v>-15618900000</v>
      </c>
      <c r="E1288" s="140">
        <v>7884040000</v>
      </c>
      <c r="F1288" s="2">
        <v>-7734180000</v>
      </c>
      <c r="G1288" s="143">
        <f t="shared" si="20"/>
        <v>-7734189000</v>
      </c>
      <c r="H1288" s="140">
        <v>149851000</v>
      </c>
      <c r="I1288" s="2">
        <v>5.9009999999999999E-5</v>
      </c>
      <c r="J1288" s="2">
        <v>1.883E-4</v>
      </c>
    </row>
    <row r="1289" spans="2:10" x14ac:dyDescent="0.25">
      <c r="B1289">
        <v>3210</v>
      </c>
      <c r="C1289" s="140">
        <v>15619700000</v>
      </c>
      <c r="D1289" s="140">
        <v>-15619700000</v>
      </c>
      <c r="E1289" s="140">
        <v>7884040000</v>
      </c>
      <c r="F1289" s="2">
        <v>-7734970000</v>
      </c>
      <c r="G1289" s="143">
        <f t="shared" si="20"/>
        <v>-7734987000</v>
      </c>
      <c r="H1289" s="140">
        <v>149053000</v>
      </c>
      <c r="I1289" s="2">
        <v>5.8999999999999998E-5</v>
      </c>
      <c r="J1289" s="2">
        <v>1.883E-4</v>
      </c>
    </row>
    <row r="1290" spans="2:10" x14ac:dyDescent="0.25">
      <c r="B1290">
        <v>3212.5</v>
      </c>
      <c r="C1290" s="140">
        <v>15620500000</v>
      </c>
      <c r="D1290" s="140">
        <v>-15620500000</v>
      </c>
      <c r="E1290" s="140">
        <v>7884040000</v>
      </c>
      <c r="F1290" s="2">
        <v>-7735770000</v>
      </c>
      <c r="G1290" s="143">
        <f t="shared" si="20"/>
        <v>-7735781000</v>
      </c>
      <c r="H1290" s="140">
        <v>148259000</v>
      </c>
      <c r="I1290" s="2">
        <v>5.2439999999999999E-5</v>
      </c>
      <c r="J1290" s="2">
        <v>1.818E-4</v>
      </c>
    </row>
    <row r="1291" spans="2:10" x14ac:dyDescent="0.25">
      <c r="B1291">
        <v>3215</v>
      </c>
      <c r="C1291" s="140">
        <v>15621300000</v>
      </c>
      <c r="D1291" s="140">
        <v>-15621300000</v>
      </c>
      <c r="E1291" s="140">
        <v>7884040000</v>
      </c>
      <c r="F1291" s="2">
        <v>-7736560000</v>
      </c>
      <c r="G1291" s="143">
        <f t="shared" si="20"/>
        <v>-7736571000</v>
      </c>
      <c r="H1291" s="140">
        <v>147469000</v>
      </c>
      <c r="I1291" s="2">
        <v>5.2439999999999999E-5</v>
      </c>
      <c r="J1291" s="2">
        <v>1.818E-4</v>
      </c>
    </row>
    <row r="1292" spans="2:10" x14ac:dyDescent="0.25">
      <c r="B1292">
        <v>3217.5</v>
      </c>
      <c r="C1292" s="140">
        <v>15622100000</v>
      </c>
      <c r="D1292" s="140">
        <v>-15622000000</v>
      </c>
      <c r="E1292" s="140">
        <v>7884040000</v>
      </c>
      <c r="F1292" s="2">
        <v>-7737340000</v>
      </c>
      <c r="G1292" s="143">
        <f t="shared" si="20"/>
        <v>-7737357000</v>
      </c>
      <c r="H1292" s="140">
        <v>146683000</v>
      </c>
      <c r="I1292" s="2">
        <v>5.2439999999999999E-5</v>
      </c>
      <c r="J1292" s="2">
        <v>1.883E-4</v>
      </c>
    </row>
    <row r="1293" spans="2:10" x14ac:dyDescent="0.25">
      <c r="B1293">
        <v>3220</v>
      </c>
      <c r="C1293" s="140">
        <v>15622800000</v>
      </c>
      <c r="D1293" s="140">
        <v>-15622800000</v>
      </c>
      <c r="E1293" s="140">
        <v>7884040000</v>
      </c>
      <c r="F1293" s="2">
        <v>-7738130000</v>
      </c>
      <c r="G1293" s="143">
        <f t="shared" si="20"/>
        <v>-7738139000</v>
      </c>
      <c r="H1293" s="140">
        <v>145901000</v>
      </c>
      <c r="I1293" s="2">
        <v>5.8990000000000003E-5</v>
      </c>
      <c r="J1293" s="2">
        <v>1.883E-4</v>
      </c>
    </row>
    <row r="1294" spans="2:10" x14ac:dyDescent="0.25">
      <c r="B1294">
        <v>3222.5</v>
      </c>
      <c r="C1294" s="140">
        <v>15623600000</v>
      </c>
      <c r="D1294" s="140">
        <v>-15623600000</v>
      </c>
      <c r="E1294" s="140">
        <v>7884040000</v>
      </c>
      <c r="F1294" s="2">
        <v>-7738910000</v>
      </c>
      <c r="G1294" s="143">
        <f t="shared" si="20"/>
        <v>-7738918000</v>
      </c>
      <c r="H1294" s="140">
        <v>145122000</v>
      </c>
      <c r="I1294" s="2">
        <v>6.5539999999999999E-5</v>
      </c>
      <c r="J1294" s="2">
        <v>1.883E-4</v>
      </c>
    </row>
    <row r="1295" spans="2:10" x14ac:dyDescent="0.25">
      <c r="B1295">
        <v>3225</v>
      </c>
      <c r="C1295" s="140">
        <v>15624400000</v>
      </c>
      <c r="D1295" s="140">
        <v>-15624400000</v>
      </c>
      <c r="E1295" s="140">
        <v>7884040000</v>
      </c>
      <c r="F1295" s="2">
        <v>-7739680000</v>
      </c>
      <c r="G1295" s="143">
        <f t="shared" si="20"/>
        <v>-7739692000</v>
      </c>
      <c r="H1295" s="140">
        <v>144348000</v>
      </c>
      <c r="I1295" s="2">
        <v>5.8980000000000001E-5</v>
      </c>
      <c r="J1295" s="2">
        <v>1.883E-4</v>
      </c>
    </row>
    <row r="1296" spans="2:10" x14ac:dyDescent="0.25">
      <c r="B1296">
        <v>3227.5</v>
      </c>
      <c r="C1296" s="140">
        <v>15625200000</v>
      </c>
      <c r="D1296" s="140">
        <v>-15625200000</v>
      </c>
      <c r="E1296" s="140">
        <v>7884040000</v>
      </c>
      <c r="F1296" s="2">
        <v>-7740450000</v>
      </c>
      <c r="G1296" s="143">
        <f t="shared" si="20"/>
        <v>-7740463000</v>
      </c>
      <c r="H1296" s="140">
        <v>143577000</v>
      </c>
      <c r="I1296" s="2">
        <v>6.5539999999999999E-5</v>
      </c>
      <c r="J1296" s="2">
        <v>1.883E-4</v>
      </c>
    </row>
    <row r="1297" spans="2:10" x14ac:dyDescent="0.25">
      <c r="B1297">
        <v>3230</v>
      </c>
      <c r="C1297" s="140">
        <v>15625900000</v>
      </c>
      <c r="D1297" s="140">
        <v>-15625900000</v>
      </c>
      <c r="E1297" s="140">
        <v>7884040000</v>
      </c>
      <c r="F1297" s="2">
        <v>-7741220000</v>
      </c>
      <c r="G1297" s="143">
        <f t="shared" si="20"/>
        <v>-7741230000</v>
      </c>
      <c r="H1297" s="140">
        <v>142810000</v>
      </c>
      <c r="I1297" s="2">
        <v>5.8980000000000001E-5</v>
      </c>
      <c r="J1297" s="2">
        <v>1.883E-4</v>
      </c>
    </row>
    <row r="1298" spans="2:10" x14ac:dyDescent="0.25">
      <c r="B1298">
        <v>3232.5</v>
      </c>
      <c r="C1298" s="140">
        <v>15626700000</v>
      </c>
      <c r="D1298" s="140">
        <v>-15626700000</v>
      </c>
      <c r="E1298" s="140">
        <v>7884040000</v>
      </c>
      <c r="F1298" s="2">
        <v>-7741980000</v>
      </c>
      <c r="G1298" s="143">
        <f t="shared" si="20"/>
        <v>-7741994000</v>
      </c>
      <c r="H1298" s="140">
        <v>142046000</v>
      </c>
      <c r="I1298" s="2">
        <v>5.8980000000000001E-5</v>
      </c>
      <c r="J1298" s="2">
        <v>1.883E-4</v>
      </c>
    </row>
    <row r="1299" spans="2:10" x14ac:dyDescent="0.25">
      <c r="B1299">
        <v>3235</v>
      </c>
      <c r="C1299" s="140">
        <v>15627500000</v>
      </c>
      <c r="D1299" s="140">
        <v>-15627400000</v>
      </c>
      <c r="E1299" s="140">
        <v>7884040000</v>
      </c>
      <c r="F1299" s="2">
        <v>-7742740000</v>
      </c>
      <c r="G1299" s="143">
        <f t="shared" si="20"/>
        <v>-7742753000</v>
      </c>
      <c r="H1299" s="140">
        <v>141287000</v>
      </c>
      <c r="I1299" s="2">
        <v>5.897E-5</v>
      </c>
      <c r="J1299" s="2">
        <v>1.883E-4</v>
      </c>
    </row>
    <row r="1300" spans="2:10" x14ac:dyDescent="0.25">
      <c r="B1300">
        <v>3237.5</v>
      </c>
      <c r="C1300" s="140">
        <v>15628200000</v>
      </c>
      <c r="D1300" s="140">
        <v>-15628200000</v>
      </c>
      <c r="E1300" s="140">
        <v>7884040000</v>
      </c>
      <c r="F1300" s="2">
        <v>-7743500000</v>
      </c>
      <c r="G1300" s="143">
        <f t="shared" si="20"/>
        <v>-7743509000</v>
      </c>
      <c r="H1300" s="140">
        <v>140531000</v>
      </c>
      <c r="I1300" s="2">
        <v>6.5519999999999996E-5</v>
      </c>
      <c r="J1300" s="2">
        <v>1.883E-4</v>
      </c>
    </row>
    <row r="1301" spans="2:10" x14ac:dyDescent="0.25">
      <c r="B1301">
        <v>3240</v>
      </c>
      <c r="C1301" s="140">
        <v>15629000000</v>
      </c>
      <c r="D1301" s="140">
        <v>-15628900000</v>
      </c>
      <c r="E1301" s="140">
        <v>7884040000</v>
      </c>
      <c r="F1301" s="2">
        <v>-7744250000</v>
      </c>
      <c r="G1301" s="143">
        <f t="shared" si="20"/>
        <v>-7744262000</v>
      </c>
      <c r="H1301" s="140">
        <v>139778000</v>
      </c>
      <c r="I1301" s="2">
        <v>6.5519999999999996E-5</v>
      </c>
      <c r="J1301" s="2">
        <v>1.883E-4</v>
      </c>
    </row>
    <row r="1302" spans="2:10" x14ac:dyDescent="0.25">
      <c r="B1302">
        <v>3242.5</v>
      </c>
      <c r="C1302" s="140">
        <v>15629700000</v>
      </c>
      <c r="D1302" s="140">
        <v>-15629700000</v>
      </c>
      <c r="E1302" s="140">
        <v>7884040000</v>
      </c>
      <c r="F1302" s="2">
        <v>-7745000000</v>
      </c>
      <c r="G1302" s="143">
        <f t="shared" si="20"/>
        <v>-7745010000</v>
      </c>
      <c r="H1302" s="140">
        <v>139030000</v>
      </c>
      <c r="I1302" s="2">
        <v>6.5519999999999996E-5</v>
      </c>
      <c r="J1302" s="2">
        <v>1.883E-4</v>
      </c>
    </row>
    <row r="1303" spans="2:10" x14ac:dyDescent="0.25">
      <c r="B1303">
        <v>3245</v>
      </c>
      <c r="C1303" s="140">
        <v>15630500000</v>
      </c>
      <c r="D1303" s="140">
        <v>-15630400000</v>
      </c>
      <c r="E1303" s="140">
        <v>7884040000</v>
      </c>
      <c r="F1303" s="2">
        <v>-7745740000</v>
      </c>
      <c r="G1303" s="143">
        <f t="shared" si="20"/>
        <v>-7745755000</v>
      </c>
      <c r="H1303" s="140">
        <v>138285000</v>
      </c>
      <c r="I1303" s="2">
        <v>6.5510000000000001E-5</v>
      </c>
      <c r="J1303" s="2">
        <v>1.883E-4</v>
      </c>
    </row>
    <row r="1304" spans="2:10" x14ac:dyDescent="0.25">
      <c r="B1304">
        <v>3247.5</v>
      </c>
      <c r="C1304" s="140">
        <v>15631200000</v>
      </c>
      <c r="D1304" s="140">
        <v>-15631200000</v>
      </c>
      <c r="E1304" s="140">
        <v>7884040000</v>
      </c>
      <c r="F1304" s="2">
        <v>-7746480000</v>
      </c>
      <c r="G1304" s="143">
        <f t="shared" si="20"/>
        <v>-7746496000</v>
      </c>
      <c r="H1304" s="140">
        <v>137544000</v>
      </c>
      <c r="I1304" s="2">
        <v>6.5510000000000001E-5</v>
      </c>
      <c r="J1304" s="2">
        <v>1.883E-4</v>
      </c>
    </row>
    <row r="1305" spans="2:10" x14ac:dyDescent="0.25">
      <c r="B1305">
        <v>3250</v>
      </c>
      <c r="C1305" s="140">
        <v>15631900000</v>
      </c>
      <c r="D1305" s="140">
        <v>-15631900000</v>
      </c>
      <c r="E1305" s="140">
        <v>7884040000</v>
      </c>
      <c r="F1305" s="2">
        <v>-7747220000</v>
      </c>
      <c r="G1305" s="143">
        <f t="shared" si="20"/>
        <v>-7747234000</v>
      </c>
      <c r="H1305" s="140">
        <v>136806000</v>
      </c>
      <c r="I1305" s="2">
        <v>6.5510000000000001E-5</v>
      </c>
      <c r="J1305" s="2">
        <v>1.883E-4</v>
      </c>
    </row>
    <row r="1306" spans="2:10" x14ac:dyDescent="0.25">
      <c r="B1306">
        <v>3252.5</v>
      </c>
      <c r="C1306" s="140">
        <v>15632700000</v>
      </c>
      <c r="D1306" s="140">
        <v>-15632700000</v>
      </c>
      <c r="E1306" s="140">
        <v>7884040000</v>
      </c>
      <c r="F1306" s="2">
        <v>-7747960000</v>
      </c>
      <c r="G1306" s="143">
        <f t="shared" si="20"/>
        <v>-7747968000</v>
      </c>
      <c r="H1306" s="140">
        <v>136072000</v>
      </c>
      <c r="I1306" s="2">
        <v>6.5500000000000006E-5</v>
      </c>
      <c r="J1306" s="2">
        <v>1.883E-4</v>
      </c>
    </row>
    <row r="1307" spans="2:10" x14ac:dyDescent="0.25">
      <c r="B1307">
        <v>3255</v>
      </c>
      <c r="C1307" s="140">
        <v>15633400000</v>
      </c>
      <c r="D1307" s="140">
        <v>-15633400000</v>
      </c>
      <c r="E1307" s="140">
        <v>7884040000</v>
      </c>
      <c r="F1307" s="2">
        <v>-7748690000</v>
      </c>
      <c r="G1307" s="143">
        <f t="shared" si="20"/>
        <v>-7748699000</v>
      </c>
      <c r="H1307" s="140">
        <v>135341000</v>
      </c>
      <c r="I1307" s="2">
        <v>6.5500000000000006E-5</v>
      </c>
      <c r="J1307" s="2">
        <v>1.883E-4</v>
      </c>
    </row>
    <row r="1308" spans="2:10" x14ac:dyDescent="0.25">
      <c r="B1308">
        <v>3257.5</v>
      </c>
      <c r="C1308" s="140">
        <v>15634100000</v>
      </c>
      <c r="D1308" s="140">
        <v>-15634100000</v>
      </c>
      <c r="E1308" s="140">
        <v>7884040000</v>
      </c>
      <c r="F1308" s="2">
        <v>-7749410000</v>
      </c>
      <c r="G1308" s="143">
        <f t="shared" si="20"/>
        <v>-7749426000</v>
      </c>
      <c r="H1308" s="140">
        <v>134614000</v>
      </c>
      <c r="I1308" s="2">
        <v>6.5500000000000006E-5</v>
      </c>
      <c r="J1308" s="2">
        <v>1.883E-4</v>
      </c>
    </row>
    <row r="1309" spans="2:10" x14ac:dyDescent="0.25">
      <c r="B1309">
        <v>3260</v>
      </c>
      <c r="C1309" s="140">
        <v>15634800000</v>
      </c>
      <c r="D1309" s="140">
        <v>-15634800000</v>
      </c>
      <c r="E1309" s="140">
        <v>7884040000</v>
      </c>
      <c r="F1309" s="2">
        <v>-7750140000</v>
      </c>
      <c r="G1309" s="143">
        <f t="shared" si="20"/>
        <v>-7750149000</v>
      </c>
      <c r="H1309" s="140">
        <v>133891000</v>
      </c>
      <c r="I1309" s="2">
        <v>6.5489999999999998E-5</v>
      </c>
      <c r="J1309" s="2">
        <v>1.883E-4</v>
      </c>
    </row>
    <row r="1310" spans="2:10" x14ac:dyDescent="0.25">
      <c r="B1310">
        <v>3262.5</v>
      </c>
      <c r="C1310" s="140">
        <v>15635600000</v>
      </c>
      <c r="D1310" s="140">
        <v>-15635600000</v>
      </c>
      <c r="E1310" s="140">
        <v>7884040000</v>
      </c>
      <c r="F1310" s="2">
        <v>-7750860000</v>
      </c>
      <c r="G1310" s="143">
        <f t="shared" si="20"/>
        <v>-7750869000</v>
      </c>
      <c r="H1310" s="140">
        <v>133171000</v>
      </c>
      <c r="I1310" s="2">
        <v>6.5489999999999998E-5</v>
      </c>
      <c r="J1310" s="2">
        <v>1.883E-4</v>
      </c>
    </row>
    <row r="1311" spans="2:10" x14ac:dyDescent="0.25">
      <c r="B1311">
        <v>3265</v>
      </c>
      <c r="C1311" s="140">
        <v>15636300000</v>
      </c>
      <c r="D1311" s="140">
        <v>-15636300000</v>
      </c>
      <c r="E1311" s="140">
        <v>7884040000</v>
      </c>
      <c r="F1311" s="2">
        <v>-7751570000</v>
      </c>
      <c r="G1311" s="143">
        <f t="shared" si="20"/>
        <v>-7751586000</v>
      </c>
      <c r="H1311" s="140">
        <v>132454000</v>
      </c>
      <c r="I1311" s="2">
        <v>6.5489999999999998E-5</v>
      </c>
      <c r="J1311" s="2">
        <v>1.883E-4</v>
      </c>
    </row>
    <row r="1312" spans="2:10" x14ac:dyDescent="0.25">
      <c r="B1312">
        <v>3267.5</v>
      </c>
      <c r="C1312" s="140">
        <v>15637000000</v>
      </c>
      <c r="D1312" s="140">
        <v>-15637000000</v>
      </c>
      <c r="E1312" s="140">
        <v>7884040000</v>
      </c>
      <c r="F1312" s="2">
        <v>-7752290000</v>
      </c>
      <c r="G1312" s="143">
        <f t="shared" si="20"/>
        <v>-7752299000</v>
      </c>
      <c r="H1312" s="140">
        <v>131741000</v>
      </c>
      <c r="I1312" s="2">
        <v>6.5489999999999998E-5</v>
      </c>
      <c r="J1312" s="2">
        <v>1.9479999999999999E-4</v>
      </c>
    </row>
    <row r="1313" spans="2:10" x14ac:dyDescent="0.25">
      <c r="B1313">
        <v>3270</v>
      </c>
      <c r="C1313" s="140">
        <v>15637700000</v>
      </c>
      <c r="D1313" s="140">
        <v>-15637700000</v>
      </c>
      <c r="E1313" s="140">
        <v>7884040000</v>
      </c>
      <c r="F1313" s="2">
        <v>-7753000000</v>
      </c>
      <c r="G1313" s="143">
        <f t="shared" si="20"/>
        <v>-7753008000</v>
      </c>
      <c r="H1313" s="140">
        <v>131032000</v>
      </c>
      <c r="I1313" s="2">
        <v>6.5480000000000003E-5</v>
      </c>
      <c r="J1313" s="2">
        <v>1.883E-4</v>
      </c>
    </row>
    <row r="1314" spans="2:10" x14ac:dyDescent="0.25">
      <c r="B1314">
        <v>3272.5</v>
      </c>
      <c r="C1314" s="140">
        <v>15638400000</v>
      </c>
      <c r="D1314" s="140">
        <v>-15638400000</v>
      </c>
      <c r="E1314" s="140">
        <v>7884040000</v>
      </c>
      <c r="F1314" s="2">
        <v>-7753700000</v>
      </c>
      <c r="G1314" s="143">
        <f t="shared" si="20"/>
        <v>-7753714000</v>
      </c>
      <c r="H1314" s="140">
        <v>130326000</v>
      </c>
      <c r="I1314" s="2">
        <v>6.5480000000000003E-5</v>
      </c>
      <c r="J1314" s="2">
        <v>1.883E-4</v>
      </c>
    </row>
    <row r="1315" spans="2:10" x14ac:dyDescent="0.25">
      <c r="B1315">
        <v>3275</v>
      </c>
      <c r="C1315" s="140">
        <v>15639100000</v>
      </c>
      <c r="D1315" s="140">
        <v>-15639100000</v>
      </c>
      <c r="E1315" s="140">
        <v>7884040000</v>
      </c>
      <c r="F1315" s="2">
        <v>-7754400000</v>
      </c>
      <c r="G1315" s="143">
        <f t="shared" si="20"/>
        <v>-7754417000</v>
      </c>
      <c r="H1315" s="140">
        <v>129623000</v>
      </c>
      <c r="I1315" s="2">
        <v>6.5480000000000003E-5</v>
      </c>
      <c r="J1315" s="2">
        <v>1.9479999999999999E-4</v>
      </c>
    </row>
    <row r="1316" spans="2:10" x14ac:dyDescent="0.25">
      <c r="B1316">
        <v>3277.5</v>
      </c>
      <c r="C1316" s="140">
        <v>15639800000</v>
      </c>
      <c r="D1316" s="140">
        <v>-15639800000</v>
      </c>
      <c r="E1316" s="140">
        <v>7884040000</v>
      </c>
      <c r="F1316" s="2">
        <v>-7755100000</v>
      </c>
      <c r="G1316" s="143">
        <f t="shared" si="20"/>
        <v>-7755116000</v>
      </c>
      <c r="H1316" s="140">
        <v>128924000</v>
      </c>
      <c r="I1316" s="2">
        <v>6.5469999999999995E-5</v>
      </c>
      <c r="J1316" s="2">
        <v>1.883E-4</v>
      </c>
    </row>
    <row r="1317" spans="2:10" x14ac:dyDescent="0.25">
      <c r="B1317">
        <v>3280</v>
      </c>
      <c r="C1317" s="140">
        <v>15640500000</v>
      </c>
      <c r="D1317" s="140">
        <v>-15640500000</v>
      </c>
      <c r="E1317" s="140">
        <v>7884040000</v>
      </c>
      <c r="F1317" s="2">
        <v>-7755800000</v>
      </c>
      <c r="G1317" s="143">
        <f t="shared" si="20"/>
        <v>-7755812000</v>
      </c>
      <c r="H1317" s="140">
        <v>128228000</v>
      </c>
      <c r="I1317" s="2">
        <v>6.5469999999999995E-5</v>
      </c>
      <c r="J1317" s="2">
        <v>1.883E-4</v>
      </c>
    </row>
    <row r="1318" spans="2:10" x14ac:dyDescent="0.25">
      <c r="B1318">
        <v>3282.5</v>
      </c>
      <c r="C1318" s="140">
        <v>15641200000</v>
      </c>
      <c r="D1318" s="140">
        <v>-15641200000</v>
      </c>
      <c r="E1318" s="140">
        <v>7884040000</v>
      </c>
      <c r="F1318" s="2">
        <v>-7756490000</v>
      </c>
      <c r="G1318" s="143">
        <f t="shared" si="20"/>
        <v>-7756504000</v>
      </c>
      <c r="H1318" s="140">
        <v>127536000</v>
      </c>
      <c r="I1318" s="2">
        <v>6.5469999999999995E-5</v>
      </c>
      <c r="J1318" s="2">
        <v>1.9479999999999999E-4</v>
      </c>
    </row>
    <row r="1319" spans="2:10" x14ac:dyDescent="0.25">
      <c r="B1319">
        <v>3285</v>
      </c>
      <c r="C1319" s="140">
        <v>15641900000</v>
      </c>
      <c r="D1319" s="140">
        <v>-15641900000</v>
      </c>
      <c r="E1319" s="140">
        <v>7884040000</v>
      </c>
      <c r="F1319" s="2">
        <v>-7757180000</v>
      </c>
      <c r="G1319" s="143">
        <f t="shared" si="20"/>
        <v>-7757193000</v>
      </c>
      <c r="H1319" s="140">
        <v>126847000</v>
      </c>
      <c r="I1319" s="2">
        <v>6.5469999999999995E-5</v>
      </c>
      <c r="J1319" s="2">
        <v>1.9479999999999999E-4</v>
      </c>
    </row>
    <row r="1320" spans="2:10" x14ac:dyDescent="0.25">
      <c r="B1320">
        <v>3287.5</v>
      </c>
      <c r="C1320" s="140">
        <v>15642600000</v>
      </c>
      <c r="D1320" s="140">
        <v>-15642600000</v>
      </c>
      <c r="E1320" s="140">
        <v>7884040000</v>
      </c>
      <c r="F1320" s="2">
        <v>-7757870000</v>
      </c>
      <c r="G1320" s="143">
        <f t="shared" si="20"/>
        <v>-7757879000</v>
      </c>
      <c r="H1320" s="140">
        <v>126161000</v>
      </c>
      <c r="I1320" s="2">
        <v>6.546E-5</v>
      </c>
      <c r="J1320" s="2">
        <v>1.9479999999999999E-4</v>
      </c>
    </row>
    <row r="1321" spans="2:10" x14ac:dyDescent="0.25">
      <c r="B1321">
        <v>3290</v>
      </c>
      <c r="C1321" s="140">
        <v>15643300000</v>
      </c>
      <c r="D1321" s="140">
        <v>-15643300000</v>
      </c>
      <c r="E1321" s="140">
        <v>7884040000</v>
      </c>
      <c r="F1321" s="2">
        <v>-7758550000</v>
      </c>
      <c r="G1321" s="143">
        <f t="shared" si="20"/>
        <v>-7758561000</v>
      </c>
      <c r="H1321" s="140">
        <v>125479000</v>
      </c>
      <c r="I1321" s="2">
        <v>6.546E-5</v>
      </c>
      <c r="J1321" s="2">
        <v>1.9479999999999999E-4</v>
      </c>
    </row>
    <row r="1322" spans="2:10" x14ac:dyDescent="0.25">
      <c r="B1322">
        <v>3292.5</v>
      </c>
      <c r="C1322" s="140">
        <v>15643900000</v>
      </c>
      <c r="D1322" s="140">
        <v>-15643900000</v>
      </c>
      <c r="E1322" s="140">
        <v>7884040000</v>
      </c>
      <c r="F1322" s="2">
        <v>-7759230000</v>
      </c>
      <c r="G1322" s="143">
        <f t="shared" si="20"/>
        <v>-7759241000</v>
      </c>
      <c r="H1322" s="140">
        <v>124799000</v>
      </c>
      <c r="I1322" s="2">
        <v>6.546E-5</v>
      </c>
      <c r="J1322" s="2">
        <v>1.9479999999999999E-4</v>
      </c>
    </row>
    <row r="1323" spans="2:10" x14ac:dyDescent="0.25">
      <c r="B1323">
        <v>3295</v>
      </c>
      <c r="C1323" s="140">
        <v>15644600000</v>
      </c>
      <c r="D1323" s="140">
        <v>-15644600000</v>
      </c>
      <c r="E1323" s="140">
        <v>7884040000</v>
      </c>
      <c r="F1323" s="2">
        <v>-7759900000</v>
      </c>
      <c r="G1323" s="143">
        <f t="shared" si="20"/>
        <v>-7759916000</v>
      </c>
      <c r="H1323" s="140">
        <v>124124000</v>
      </c>
      <c r="I1323" s="2">
        <v>6.5450000000000005E-5</v>
      </c>
      <c r="J1323" s="2">
        <v>1.9479999999999999E-4</v>
      </c>
    </row>
    <row r="1324" spans="2:10" x14ac:dyDescent="0.25">
      <c r="B1324">
        <v>3297.5</v>
      </c>
      <c r="C1324" s="140">
        <v>15645300000</v>
      </c>
      <c r="D1324" s="140">
        <v>-15645300000</v>
      </c>
      <c r="E1324" s="140">
        <v>7884040000</v>
      </c>
      <c r="F1324" s="2">
        <v>-7760580000</v>
      </c>
      <c r="G1324" s="143">
        <f t="shared" si="20"/>
        <v>-7760589000</v>
      </c>
      <c r="H1324" s="140">
        <v>123451000</v>
      </c>
      <c r="I1324" s="2">
        <v>6.5450000000000005E-5</v>
      </c>
      <c r="J1324" s="2">
        <v>1.9479999999999999E-4</v>
      </c>
    </row>
    <row r="1325" spans="2:10" x14ac:dyDescent="0.25">
      <c r="B1325">
        <v>3300</v>
      </c>
      <c r="C1325" s="140">
        <v>15646000000</v>
      </c>
      <c r="D1325" s="140">
        <v>-15646000000</v>
      </c>
      <c r="E1325" s="140">
        <v>7884040000</v>
      </c>
      <c r="F1325" s="2">
        <v>-7761250000</v>
      </c>
      <c r="G1325" s="143">
        <f t="shared" si="20"/>
        <v>-7761258000</v>
      </c>
      <c r="H1325" s="140">
        <v>122782000</v>
      </c>
      <c r="I1325" s="2">
        <v>6.5450000000000005E-5</v>
      </c>
      <c r="J1325" s="2">
        <v>1.9479999999999999E-4</v>
      </c>
    </row>
    <row r="1326" spans="2:10" x14ac:dyDescent="0.25">
      <c r="B1326">
        <v>3302.5</v>
      </c>
      <c r="C1326" s="140">
        <v>15646600000</v>
      </c>
      <c r="D1326" s="140">
        <v>-15646600000</v>
      </c>
      <c r="E1326" s="140">
        <v>7884040000</v>
      </c>
      <c r="F1326" s="2">
        <v>-7761910000</v>
      </c>
      <c r="G1326" s="143">
        <f t="shared" si="20"/>
        <v>-7761924000</v>
      </c>
      <c r="H1326" s="140">
        <v>122116000</v>
      </c>
      <c r="I1326" s="2">
        <v>6.5450000000000005E-5</v>
      </c>
      <c r="J1326" s="2">
        <v>1.9479999999999999E-4</v>
      </c>
    </row>
    <row r="1327" spans="2:10" x14ac:dyDescent="0.25">
      <c r="B1327">
        <v>3305</v>
      </c>
      <c r="C1327" s="140">
        <v>15647300000</v>
      </c>
      <c r="D1327" s="140">
        <v>-15647300000</v>
      </c>
      <c r="E1327" s="140">
        <v>7884040000</v>
      </c>
      <c r="F1327" s="2">
        <v>-7762570000</v>
      </c>
      <c r="G1327" s="143">
        <f t="shared" si="20"/>
        <v>-7762587000</v>
      </c>
      <c r="H1327" s="140">
        <v>121453000</v>
      </c>
      <c r="I1327" s="2">
        <v>6.5439999999999997E-5</v>
      </c>
      <c r="J1327" s="2">
        <v>1.883E-4</v>
      </c>
    </row>
    <row r="1328" spans="2:10" x14ac:dyDescent="0.25">
      <c r="B1328">
        <v>3307.5</v>
      </c>
      <c r="C1328" s="140">
        <v>15648000000</v>
      </c>
      <c r="D1328" s="140">
        <v>-15647900000</v>
      </c>
      <c r="E1328" s="140">
        <v>7884040000</v>
      </c>
      <c r="F1328" s="2">
        <v>-7763230000</v>
      </c>
      <c r="G1328" s="143">
        <f t="shared" si="20"/>
        <v>-7763247000</v>
      </c>
      <c r="H1328" s="140">
        <v>120793000</v>
      </c>
      <c r="I1328" s="2">
        <v>6.5439999999999997E-5</v>
      </c>
      <c r="J1328" s="2">
        <v>1.883E-4</v>
      </c>
    </row>
    <row r="1329" spans="2:10" x14ac:dyDescent="0.25">
      <c r="B1329">
        <v>3310</v>
      </c>
      <c r="C1329" s="140">
        <v>15648600000</v>
      </c>
      <c r="D1329" s="140">
        <v>-15648600000</v>
      </c>
      <c r="E1329" s="140">
        <v>7884040000</v>
      </c>
      <c r="F1329" s="2">
        <v>-7763890000</v>
      </c>
      <c r="G1329" s="143">
        <f t="shared" si="20"/>
        <v>-7763903000</v>
      </c>
      <c r="H1329" s="140">
        <v>120137000</v>
      </c>
      <c r="I1329" s="2">
        <v>7.1979999999999999E-5</v>
      </c>
      <c r="J1329" s="2">
        <v>1.9479999999999999E-4</v>
      </c>
    </row>
    <row r="1330" spans="2:10" x14ac:dyDescent="0.25">
      <c r="B1330">
        <v>3312.5</v>
      </c>
      <c r="C1330" s="140">
        <v>15649300000</v>
      </c>
      <c r="D1330" s="140">
        <v>-15649200000</v>
      </c>
      <c r="E1330" s="140">
        <v>7884040000</v>
      </c>
      <c r="F1330" s="2">
        <v>-7764540000</v>
      </c>
      <c r="G1330" s="143">
        <f t="shared" si="20"/>
        <v>-7764556000</v>
      </c>
      <c r="H1330" s="140">
        <v>119484000</v>
      </c>
      <c r="I1330" s="2">
        <v>7.1979999999999999E-5</v>
      </c>
      <c r="J1330" s="2">
        <v>1.883E-4</v>
      </c>
    </row>
    <row r="1331" spans="2:10" x14ac:dyDescent="0.25">
      <c r="B1331">
        <v>3315</v>
      </c>
      <c r="C1331" s="140">
        <v>15649900000</v>
      </c>
      <c r="D1331" s="140">
        <v>-15649900000</v>
      </c>
      <c r="E1331" s="140">
        <v>7884040000</v>
      </c>
      <c r="F1331" s="2">
        <v>-7765190000</v>
      </c>
      <c r="G1331" s="143">
        <f t="shared" si="20"/>
        <v>-7765206000</v>
      </c>
      <c r="H1331" s="140">
        <v>118834000</v>
      </c>
      <c r="I1331" s="2">
        <v>6.5430000000000002E-5</v>
      </c>
      <c r="J1331" s="2">
        <v>1.883E-4</v>
      </c>
    </row>
    <row r="1332" spans="2:10" x14ac:dyDescent="0.25">
      <c r="B1332">
        <v>3317.5</v>
      </c>
      <c r="C1332" s="140">
        <v>15650600000</v>
      </c>
      <c r="D1332" s="140">
        <v>-15650500000</v>
      </c>
      <c r="E1332" s="140">
        <v>7884040000</v>
      </c>
      <c r="F1332" s="2">
        <v>-7765840000</v>
      </c>
      <c r="G1332" s="143">
        <f t="shared" si="20"/>
        <v>-7765853000</v>
      </c>
      <c r="H1332" s="140">
        <v>118187000</v>
      </c>
      <c r="I1332" s="2">
        <v>6.5430000000000002E-5</v>
      </c>
      <c r="J1332" s="2">
        <v>1.883E-4</v>
      </c>
    </row>
    <row r="1333" spans="2:10" x14ac:dyDescent="0.25">
      <c r="B1333">
        <v>3320</v>
      </c>
      <c r="C1333" s="140">
        <v>15651200000</v>
      </c>
      <c r="D1333" s="140">
        <v>-15651200000</v>
      </c>
      <c r="E1333" s="140">
        <v>7884040000</v>
      </c>
      <c r="F1333" s="2">
        <v>-7766480000</v>
      </c>
      <c r="G1333" s="143">
        <f t="shared" si="20"/>
        <v>-7766497000</v>
      </c>
      <c r="H1333" s="140">
        <v>117543000</v>
      </c>
      <c r="I1333" s="2">
        <v>7.1970000000000004E-5</v>
      </c>
      <c r="J1333" s="2">
        <v>1.883E-4</v>
      </c>
    </row>
    <row r="1334" spans="2:10" x14ac:dyDescent="0.25">
      <c r="B1334">
        <v>3322.5</v>
      </c>
      <c r="C1334" s="140">
        <v>15651800000</v>
      </c>
      <c r="D1334" s="140">
        <v>-15651800000</v>
      </c>
      <c r="E1334" s="140">
        <v>7884040000</v>
      </c>
      <c r="F1334" s="2">
        <v>-7767120000</v>
      </c>
      <c r="G1334" s="143">
        <f t="shared" si="20"/>
        <v>-7767138000</v>
      </c>
      <c r="H1334" s="140">
        <v>116902000</v>
      </c>
      <c r="I1334" s="2">
        <v>6.5419999999999994E-5</v>
      </c>
      <c r="J1334" s="2">
        <v>1.883E-4</v>
      </c>
    </row>
    <row r="1335" spans="2:10" x14ac:dyDescent="0.25">
      <c r="B1335">
        <v>3325</v>
      </c>
      <c r="C1335" s="140">
        <v>15652500000</v>
      </c>
      <c r="D1335" s="140">
        <v>-15652500000</v>
      </c>
      <c r="E1335" s="140">
        <v>7884040000</v>
      </c>
      <c r="F1335" s="2">
        <v>-7767760000</v>
      </c>
      <c r="G1335" s="143">
        <f t="shared" si="20"/>
        <v>-7767775000</v>
      </c>
      <c r="H1335" s="140">
        <v>116265000</v>
      </c>
      <c r="I1335" s="2">
        <v>7.8510000000000006E-5</v>
      </c>
      <c r="J1335" s="2">
        <v>1.9479999999999999E-4</v>
      </c>
    </row>
    <row r="1336" spans="2:10" x14ac:dyDescent="0.25">
      <c r="B1336">
        <v>3327.5</v>
      </c>
      <c r="C1336" s="140">
        <v>15653100000</v>
      </c>
      <c r="D1336" s="140">
        <v>-15653100000</v>
      </c>
      <c r="E1336" s="140">
        <v>7884040000</v>
      </c>
      <c r="F1336" s="2">
        <v>-7768400000</v>
      </c>
      <c r="G1336" s="143">
        <f t="shared" si="20"/>
        <v>-7768410000</v>
      </c>
      <c r="H1336" s="140">
        <v>115630000</v>
      </c>
      <c r="I1336" s="2">
        <v>7.1959999999999995E-5</v>
      </c>
      <c r="J1336" s="2">
        <v>1.9479999999999999E-4</v>
      </c>
    </row>
    <row r="1337" spans="2:10" x14ac:dyDescent="0.25">
      <c r="B1337">
        <v>3330</v>
      </c>
      <c r="C1337" s="140">
        <v>15653700000</v>
      </c>
      <c r="D1337" s="140">
        <v>-15653700000</v>
      </c>
      <c r="E1337" s="140">
        <v>7884040000</v>
      </c>
      <c r="F1337" s="2">
        <v>-7769030000</v>
      </c>
      <c r="G1337" s="143">
        <f t="shared" si="20"/>
        <v>-7769041000</v>
      </c>
      <c r="H1337" s="140">
        <v>114999000</v>
      </c>
      <c r="I1337" s="2">
        <v>7.8499999999999997E-5</v>
      </c>
      <c r="J1337" s="2">
        <v>1.9479999999999999E-4</v>
      </c>
    </row>
    <row r="1338" spans="2:10" x14ac:dyDescent="0.25">
      <c r="B1338">
        <v>3332.5</v>
      </c>
      <c r="C1338" s="140">
        <v>15654400000</v>
      </c>
      <c r="D1338" s="140">
        <v>-15654400000</v>
      </c>
      <c r="E1338" s="140">
        <v>7884040000</v>
      </c>
      <c r="F1338" s="2">
        <v>-7769660000</v>
      </c>
      <c r="G1338" s="143">
        <f t="shared" si="20"/>
        <v>-7769670000</v>
      </c>
      <c r="H1338" s="140">
        <v>114370000</v>
      </c>
      <c r="I1338" s="2">
        <v>7.1950000000000001E-5</v>
      </c>
      <c r="J1338" s="2">
        <v>1.9479999999999999E-4</v>
      </c>
    </row>
    <row r="1339" spans="2:10" x14ac:dyDescent="0.25">
      <c r="B1339">
        <v>3335</v>
      </c>
      <c r="C1339" s="140">
        <v>15655000000</v>
      </c>
      <c r="D1339" s="140">
        <v>-15655000000</v>
      </c>
      <c r="E1339" s="140">
        <v>7884040000</v>
      </c>
      <c r="F1339" s="2">
        <v>-7770280000</v>
      </c>
      <c r="G1339" s="143">
        <f t="shared" si="20"/>
        <v>-7770295000</v>
      </c>
      <c r="H1339" s="140">
        <v>113745000</v>
      </c>
      <c r="I1339" s="2">
        <v>7.8490000000000002E-5</v>
      </c>
      <c r="J1339" s="2">
        <v>2.0129999999999999E-4</v>
      </c>
    </row>
    <row r="1340" spans="2:10" x14ac:dyDescent="0.25">
      <c r="B1340">
        <v>3337.5</v>
      </c>
      <c r="C1340" s="140">
        <v>15655600000</v>
      </c>
      <c r="D1340" s="140">
        <v>-15655600000</v>
      </c>
      <c r="E1340" s="140">
        <v>7884040000</v>
      </c>
      <c r="F1340" s="2">
        <v>-7770900000</v>
      </c>
      <c r="G1340" s="143">
        <f t="shared" si="20"/>
        <v>-7770917000</v>
      </c>
      <c r="H1340" s="140">
        <v>113123000</v>
      </c>
      <c r="I1340" s="2">
        <v>7.8490000000000002E-5</v>
      </c>
      <c r="J1340" s="2">
        <v>2.0129999999999999E-4</v>
      </c>
    </row>
    <row r="1341" spans="2:10" x14ac:dyDescent="0.25">
      <c r="B1341">
        <v>3340</v>
      </c>
      <c r="C1341" s="140">
        <v>15656200000</v>
      </c>
      <c r="D1341" s="140">
        <v>-15656200000</v>
      </c>
      <c r="E1341" s="140">
        <v>7884040000</v>
      </c>
      <c r="F1341" s="2">
        <v>-7771520000</v>
      </c>
      <c r="G1341" s="143">
        <f t="shared" si="20"/>
        <v>-7771537000</v>
      </c>
      <c r="H1341" s="140">
        <v>112503000</v>
      </c>
      <c r="I1341" s="2">
        <v>7.8490000000000002E-5</v>
      </c>
      <c r="J1341" s="2">
        <v>2.0129999999999999E-4</v>
      </c>
    </row>
    <row r="1342" spans="2:10" x14ac:dyDescent="0.25">
      <c r="B1342">
        <v>3342.5</v>
      </c>
      <c r="C1342" s="140">
        <v>15656900000</v>
      </c>
      <c r="D1342" s="140">
        <v>-15656800000</v>
      </c>
      <c r="E1342" s="140">
        <v>7884040000</v>
      </c>
      <c r="F1342" s="2">
        <v>-7772140000</v>
      </c>
      <c r="G1342" s="143">
        <f t="shared" si="20"/>
        <v>-7772153000</v>
      </c>
      <c r="H1342" s="140">
        <v>111887000</v>
      </c>
      <c r="I1342" s="2">
        <v>7.8479999999999994E-5</v>
      </c>
      <c r="J1342" s="2">
        <v>1.9479999999999999E-4</v>
      </c>
    </row>
    <row r="1343" spans="2:10" x14ac:dyDescent="0.25">
      <c r="B1343">
        <v>3345</v>
      </c>
      <c r="C1343" s="140">
        <v>15657500000</v>
      </c>
      <c r="D1343" s="140">
        <v>-15657500000</v>
      </c>
      <c r="E1343" s="140">
        <v>7884040000</v>
      </c>
      <c r="F1343" s="2">
        <v>-7772750000</v>
      </c>
      <c r="G1343" s="143">
        <f t="shared" si="20"/>
        <v>-7772766000</v>
      </c>
      <c r="H1343" s="140">
        <v>111274000</v>
      </c>
      <c r="I1343" s="2">
        <v>7.8479999999999994E-5</v>
      </c>
      <c r="J1343" s="2">
        <v>1.9479999999999999E-4</v>
      </c>
    </row>
    <row r="1344" spans="2:10" x14ac:dyDescent="0.25">
      <c r="B1344">
        <v>3347.5</v>
      </c>
      <c r="C1344" s="140">
        <v>15658100000</v>
      </c>
      <c r="D1344" s="140">
        <v>-15658100000</v>
      </c>
      <c r="E1344" s="140">
        <v>7884040000</v>
      </c>
      <c r="F1344" s="2">
        <v>-7773360000</v>
      </c>
      <c r="G1344" s="143">
        <f t="shared" si="20"/>
        <v>-7773377000</v>
      </c>
      <c r="H1344" s="140">
        <v>110663000</v>
      </c>
      <c r="I1344" s="2">
        <v>7.8479999999999994E-5</v>
      </c>
      <c r="J1344" s="2">
        <v>2.0129999999999999E-4</v>
      </c>
    </row>
    <row r="1345" spans="2:10" x14ac:dyDescent="0.25">
      <c r="B1345">
        <v>3350</v>
      </c>
      <c r="C1345" s="140">
        <v>15658700000</v>
      </c>
      <c r="D1345" s="140">
        <v>-15658700000</v>
      </c>
      <c r="E1345" s="140">
        <v>7884040000</v>
      </c>
      <c r="F1345" s="2">
        <v>-7773970000</v>
      </c>
      <c r="G1345" s="143">
        <f t="shared" si="20"/>
        <v>-7773984000</v>
      </c>
      <c r="H1345" s="140">
        <v>110056000</v>
      </c>
      <c r="I1345" s="2">
        <v>7.8469999999999999E-5</v>
      </c>
      <c r="J1345" s="2">
        <v>2.0129999999999999E-4</v>
      </c>
    </row>
    <row r="1346" spans="2:10" x14ac:dyDescent="0.25">
      <c r="B1346">
        <v>3352.5</v>
      </c>
      <c r="C1346" s="140">
        <v>15659300000</v>
      </c>
      <c r="D1346" s="140">
        <v>-15659300000</v>
      </c>
      <c r="E1346" s="140">
        <v>7884040000</v>
      </c>
      <c r="F1346" s="2">
        <v>-7774580000</v>
      </c>
      <c r="G1346" s="143">
        <f t="shared" si="20"/>
        <v>-7774588000</v>
      </c>
      <c r="H1346" s="140">
        <v>109452000</v>
      </c>
      <c r="I1346" s="2">
        <v>7.8469999999999999E-5</v>
      </c>
      <c r="J1346" s="2">
        <v>2.0129999999999999E-4</v>
      </c>
    </row>
    <row r="1347" spans="2:10" x14ac:dyDescent="0.25">
      <c r="B1347">
        <v>3355</v>
      </c>
      <c r="C1347" s="140">
        <v>15659900000</v>
      </c>
      <c r="D1347" s="140">
        <v>-15659900000</v>
      </c>
      <c r="E1347" s="140">
        <v>7884040000</v>
      </c>
      <c r="F1347" s="2">
        <v>-7775180000</v>
      </c>
      <c r="G1347" s="143">
        <f t="shared" si="20"/>
        <v>-7775190000</v>
      </c>
      <c r="H1347" s="140">
        <v>108850000</v>
      </c>
      <c r="I1347" s="2">
        <v>7.8469999999999999E-5</v>
      </c>
      <c r="J1347" s="2">
        <v>1.9479999999999999E-4</v>
      </c>
    </row>
    <row r="1348" spans="2:10" x14ac:dyDescent="0.25">
      <c r="B1348">
        <v>3357.5</v>
      </c>
      <c r="C1348" s="140">
        <v>15660500000</v>
      </c>
      <c r="D1348" s="140">
        <v>-15660500000</v>
      </c>
      <c r="E1348" s="140">
        <v>7884040000</v>
      </c>
      <c r="F1348" s="2">
        <v>-7775780000</v>
      </c>
      <c r="G1348" s="143">
        <f t="shared" si="20"/>
        <v>-7775789000</v>
      </c>
      <c r="H1348" s="140">
        <v>108251000</v>
      </c>
      <c r="I1348" s="2">
        <v>7.8460000000000004E-5</v>
      </c>
      <c r="J1348" s="2">
        <v>2.0129999999999999E-4</v>
      </c>
    </row>
    <row r="1349" spans="2:10" x14ac:dyDescent="0.25">
      <c r="B1349">
        <v>3360</v>
      </c>
      <c r="C1349" s="140">
        <v>15661100000</v>
      </c>
      <c r="D1349" s="140">
        <v>-15661100000</v>
      </c>
      <c r="E1349" s="140">
        <v>7884040000</v>
      </c>
      <c r="F1349" s="2">
        <v>-7776370000</v>
      </c>
      <c r="G1349" s="143">
        <f t="shared" si="20"/>
        <v>-7776384000</v>
      </c>
      <c r="H1349" s="140">
        <v>107656000</v>
      </c>
      <c r="I1349" s="2">
        <v>7.8460000000000004E-5</v>
      </c>
      <c r="J1349" s="2">
        <v>1.9479999999999999E-4</v>
      </c>
    </row>
    <row r="1350" spans="2:10" x14ac:dyDescent="0.25">
      <c r="B1350">
        <v>3362.5</v>
      </c>
      <c r="C1350" s="140">
        <v>15661700000</v>
      </c>
      <c r="D1350" s="140">
        <v>-15661700000</v>
      </c>
      <c r="E1350" s="140">
        <v>7884040000</v>
      </c>
      <c r="F1350" s="2">
        <v>-7776960000</v>
      </c>
      <c r="G1350" s="143">
        <f t="shared" si="20"/>
        <v>-7776977000</v>
      </c>
      <c r="H1350" s="140">
        <v>107063000</v>
      </c>
      <c r="I1350" s="2">
        <v>7.8460000000000004E-5</v>
      </c>
      <c r="J1350" s="2">
        <v>1.9479999999999999E-4</v>
      </c>
    </row>
    <row r="1351" spans="2:10" x14ac:dyDescent="0.25">
      <c r="B1351">
        <v>3365</v>
      </c>
      <c r="C1351" s="140">
        <v>15662300000</v>
      </c>
      <c r="D1351" s="140">
        <v>-15662300000</v>
      </c>
      <c r="E1351" s="140">
        <v>7884040000</v>
      </c>
      <c r="F1351" s="2">
        <v>-7777550000</v>
      </c>
      <c r="G1351" s="143">
        <f t="shared" ref="G1351:G1414" si="21">H1351-E1351</f>
        <v>-7777567000</v>
      </c>
      <c r="H1351" s="140">
        <v>106473000</v>
      </c>
      <c r="I1351" s="2">
        <v>7.8460000000000004E-5</v>
      </c>
      <c r="J1351" s="2">
        <v>2.0129999999999999E-4</v>
      </c>
    </row>
    <row r="1352" spans="2:10" x14ac:dyDescent="0.25">
      <c r="B1352">
        <v>3367.5</v>
      </c>
      <c r="C1352" s="140">
        <v>15662900000</v>
      </c>
      <c r="D1352" s="140">
        <v>-15662800000</v>
      </c>
      <c r="E1352" s="140">
        <v>7884040000</v>
      </c>
      <c r="F1352" s="2">
        <v>-7778140000</v>
      </c>
      <c r="G1352" s="143">
        <f t="shared" si="21"/>
        <v>-7778155000</v>
      </c>
      <c r="H1352" s="140">
        <v>105885000</v>
      </c>
      <c r="I1352" s="2">
        <v>7.8449999999999996E-5</v>
      </c>
      <c r="J1352" s="2">
        <v>2.0129999999999999E-4</v>
      </c>
    </row>
    <row r="1353" spans="2:10" x14ac:dyDescent="0.25">
      <c r="B1353">
        <v>3370</v>
      </c>
      <c r="C1353" s="140">
        <v>15663400000</v>
      </c>
      <c r="D1353" s="140">
        <v>-15663400000</v>
      </c>
      <c r="E1353" s="140">
        <v>7884040000</v>
      </c>
      <c r="F1353" s="2">
        <v>-7778730000</v>
      </c>
      <c r="G1353" s="143">
        <f t="shared" si="21"/>
        <v>-7778739000</v>
      </c>
      <c r="H1353" s="140">
        <v>105301000</v>
      </c>
      <c r="I1353" s="2">
        <v>7.8449999999999996E-5</v>
      </c>
      <c r="J1353" s="2">
        <v>2.0129999999999999E-4</v>
      </c>
    </row>
    <row r="1354" spans="2:10" x14ac:dyDescent="0.25">
      <c r="B1354">
        <v>3372.5</v>
      </c>
      <c r="C1354" s="140">
        <v>15664000000</v>
      </c>
      <c r="D1354" s="140">
        <v>-15664000000</v>
      </c>
      <c r="E1354" s="140">
        <v>7884040000</v>
      </c>
      <c r="F1354" s="2">
        <v>-7779310000</v>
      </c>
      <c r="G1354" s="143">
        <f t="shared" si="21"/>
        <v>-7779320000</v>
      </c>
      <c r="H1354" s="140">
        <v>104720000</v>
      </c>
      <c r="I1354" s="2">
        <v>7.8449999999999996E-5</v>
      </c>
      <c r="J1354" s="2">
        <v>1.9479999999999999E-4</v>
      </c>
    </row>
    <row r="1355" spans="2:10" x14ac:dyDescent="0.25">
      <c r="B1355">
        <v>3375</v>
      </c>
      <c r="C1355" s="140">
        <v>15664600000</v>
      </c>
      <c r="D1355" s="140">
        <v>-15664600000</v>
      </c>
      <c r="E1355" s="140">
        <v>7884040000</v>
      </c>
      <c r="F1355" s="2">
        <v>-7779890000</v>
      </c>
      <c r="G1355" s="143">
        <f t="shared" si="21"/>
        <v>-7779899000</v>
      </c>
      <c r="H1355" s="140">
        <v>104141000</v>
      </c>
      <c r="I1355" s="2">
        <v>7.8440000000000001E-5</v>
      </c>
      <c r="J1355" s="2">
        <v>1.9479999999999999E-4</v>
      </c>
    </row>
    <row r="1356" spans="2:10" x14ac:dyDescent="0.25">
      <c r="B1356">
        <v>3377.5</v>
      </c>
      <c r="C1356" s="140">
        <v>15665200000</v>
      </c>
      <c r="D1356" s="140">
        <v>-15665200000</v>
      </c>
      <c r="E1356" s="140">
        <v>7884040000</v>
      </c>
      <c r="F1356" s="2">
        <v>-7780460000</v>
      </c>
      <c r="G1356" s="143">
        <f t="shared" si="21"/>
        <v>-7780475000</v>
      </c>
      <c r="H1356" s="140">
        <v>103565000</v>
      </c>
      <c r="I1356" s="2">
        <v>7.8440000000000001E-5</v>
      </c>
      <c r="J1356" s="2">
        <v>2.0129999999999999E-4</v>
      </c>
    </row>
    <row r="1357" spans="2:10" x14ac:dyDescent="0.25">
      <c r="B1357">
        <v>3380</v>
      </c>
      <c r="C1357" s="140">
        <v>15665800000</v>
      </c>
      <c r="D1357" s="140">
        <v>-15665700000</v>
      </c>
      <c r="E1357" s="140">
        <v>7884040000</v>
      </c>
      <c r="F1357" s="2">
        <v>-7781030000</v>
      </c>
      <c r="G1357" s="143">
        <f t="shared" si="21"/>
        <v>-7781047000</v>
      </c>
      <c r="H1357" s="140">
        <v>102993000</v>
      </c>
      <c r="I1357" s="2">
        <v>7.8440000000000001E-5</v>
      </c>
      <c r="J1357" s="2">
        <v>2.0129999999999999E-4</v>
      </c>
    </row>
    <row r="1358" spans="2:10" x14ac:dyDescent="0.25">
      <c r="B1358">
        <v>3382.5</v>
      </c>
      <c r="C1358" s="140">
        <v>15666300000</v>
      </c>
      <c r="D1358" s="140">
        <v>-15666300000</v>
      </c>
      <c r="E1358" s="140">
        <v>7884040000</v>
      </c>
      <c r="F1358" s="2">
        <v>-7781600000</v>
      </c>
      <c r="G1358" s="143">
        <f t="shared" si="21"/>
        <v>-7781617000</v>
      </c>
      <c r="H1358" s="140">
        <v>102423000</v>
      </c>
      <c r="I1358" s="2">
        <v>7.8440000000000001E-5</v>
      </c>
      <c r="J1358" s="2">
        <v>2.0129999999999999E-4</v>
      </c>
    </row>
    <row r="1359" spans="2:10" x14ac:dyDescent="0.25">
      <c r="B1359">
        <v>3385</v>
      </c>
      <c r="C1359" s="140">
        <v>15666900000</v>
      </c>
      <c r="D1359" s="140">
        <v>-15666900000</v>
      </c>
      <c r="E1359" s="140">
        <v>7884040000</v>
      </c>
      <c r="F1359" s="2">
        <v>-7782170000</v>
      </c>
      <c r="G1359" s="143">
        <f t="shared" si="21"/>
        <v>-7782185000</v>
      </c>
      <c r="H1359" s="140">
        <v>101855000</v>
      </c>
      <c r="I1359" s="2">
        <v>7.8430000000000006E-5</v>
      </c>
      <c r="J1359" s="2">
        <v>2.0129999999999999E-4</v>
      </c>
    </row>
    <row r="1360" spans="2:10" x14ac:dyDescent="0.25">
      <c r="B1360">
        <v>3387.5</v>
      </c>
      <c r="C1360" s="140">
        <v>15667500000</v>
      </c>
      <c r="D1360" s="140">
        <v>-15667400000</v>
      </c>
      <c r="E1360" s="140">
        <v>7884040000</v>
      </c>
      <c r="F1360" s="2">
        <v>-7782740000</v>
      </c>
      <c r="G1360" s="143">
        <f t="shared" si="21"/>
        <v>-7782749000</v>
      </c>
      <c r="H1360" s="140">
        <v>101291000</v>
      </c>
      <c r="I1360" s="2">
        <v>7.8430000000000006E-5</v>
      </c>
      <c r="J1360" s="2">
        <v>2.0129999999999999E-4</v>
      </c>
    </row>
    <row r="1361" spans="2:10" x14ac:dyDescent="0.25">
      <c r="B1361">
        <v>3390</v>
      </c>
      <c r="C1361" s="140">
        <v>15668000000</v>
      </c>
      <c r="D1361" s="140">
        <v>-15668000000</v>
      </c>
      <c r="E1361" s="140">
        <v>7884040000</v>
      </c>
      <c r="F1361" s="2">
        <v>-7783300000</v>
      </c>
      <c r="G1361" s="143">
        <f t="shared" si="21"/>
        <v>-7783310000</v>
      </c>
      <c r="H1361" s="140">
        <v>100730000</v>
      </c>
      <c r="I1361" s="2">
        <v>7.8430000000000006E-5</v>
      </c>
      <c r="J1361" s="2">
        <v>1.9479999999999999E-4</v>
      </c>
    </row>
    <row r="1362" spans="2:10" x14ac:dyDescent="0.25">
      <c r="B1362">
        <v>3392.5</v>
      </c>
      <c r="C1362" s="140">
        <v>15668600000</v>
      </c>
      <c r="D1362" s="140">
        <v>-15668600000</v>
      </c>
      <c r="E1362" s="140">
        <v>7884040000</v>
      </c>
      <c r="F1362" s="2">
        <v>-7783860000</v>
      </c>
      <c r="G1362" s="143">
        <f t="shared" si="21"/>
        <v>-7783869000</v>
      </c>
      <c r="H1362" s="140">
        <v>100171000</v>
      </c>
      <c r="I1362" s="2">
        <v>7.8419999999999998E-5</v>
      </c>
      <c r="J1362" s="2">
        <v>1.9479999999999999E-4</v>
      </c>
    </row>
    <row r="1363" spans="2:10" x14ac:dyDescent="0.25">
      <c r="B1363">
        <v>3395</v>
      </c>
      <c r="C1363" s="140">
        <v>15669100000</v>
      </c>
      <c r="D1363" s="140">
        <v>-15669100000</v>
      </c>
      <c r="E1363" s="140">
        <v>7884040000</v>
      </c>
      <c r="F1363" s="2">
        <v>-7784410000</v>
      </c>
      <c r="G1363" s="143">
        <f t="shared" si="21"/>
        <v>-7784424600</v>
      </c>
      <c r="H1363" s="140">
        <v>99615400</v>
      </c>
      <c r="I1363" s="2">
        <v>7.8419999999999998E-5</v>
      </c>
      <c r="J1363" s="2">
        <v>2.0129999999999999E-4</v>
      </c>
    </row>
    <row r="1364" spans="2:10" x14ac:dyDescent="0.25">
      <c r="B1364">
        <v>3397.5</v>
      </c>
      <c r="C1364" s="140">
        <v>15669700000</v>
      </c>
      <c r="D1364" s="140">
        <v>-15669700000</v>
      </c>
      <c r="E1364" s="140">
        <v>7884040000</v>
      </c>
      <c r="F1364" s="2">
        <v>-7784960000</v>
      </c>
      <c r="G1364" s="143">
        <f t="shared" si="21"/>
        <v>-7784977500</v>
      </c>
      <c r="H1364" s="140">
        <v>99062500</v>
      </c>
      <c r="I1364" s="2">
        <v>7.8419999999999998E-5</v>
      </c>
      <c r="J1364" s="2">
        <v>2.0129999999999999E-4</v>
      </c>
    </row>
    <row r="1365" spans="2:10" x14ac:dyDescent="0.25">
      <c r="B1365">
        <v>3400</v>
      </c>
      <c r="C1365" s="140">
        <v>15670200000</v>
      </c>
      <c r="D1365" s="140">
        <v>-15670200000</v>
      </c>
      <c r="E1365" s="140">
        <v>7884040000</v>
      </c>
      <c r="F1365" s="2">
        <v>-7785510000</v>
      </c>
      <c r="G1365" s="143">
        <f t="shared" si="21"/>
        <v>-7785527500</v>
      </c>
      <c r="H1365" s="140">
        <v>98512500</v>
      </c>
      <c r="I1365" s="2">
        <v>7.8419999999999998E-5</v>
      </c>
      <c r="J1365" s="2">
        <v>2.0129999999999999E-4</v>
      </c>
    </row>
    <row r="1366" spans="2:10" x14ac:dyDescent="0.25">
      <c r="B1366">
        <v>3402.5</v>
      </c>
      <c r="C1366" s="140">
        <v>15670800000</v>
      </c>
      <c r="D1366" s="140">
        <v>-15670800000</v>
      </c>
      <c r="E1366" s="140">
        <v>7884040000</v>
      </c>
      <c r="F1366" s="2">
        <v>-7786060000</v>
      </c>
      <c r="G1366" s="143">
        <f t="shared" si="21"/>
        <v>-7786074700</v>
      </c>
      <c r="H1366" s="140">
        <v>97965300</v>
      </c>
      <c r="I1366" s="2">
        <v>7.8410000000000003E-5</v>
      </c>
      <c r="J1366" s="2">
        <v>2.0129999999999999E-4</v>
      </c>
    </row>
    <row r="1367" spans="2:10" x14ac:dyDescent="0.25">
      <c r="B1367">
        <v>3405</v>
      </c>
      <c r="C1367" s="140">
        <v>15671300000</v>
      </c>
      <c r="D1367" s="140">
        <v>-15671300000</v>
      </c>
      <c r="E1367" s="140">
        <v>7884040000</v>
      </c>
      <c r="F1367" s="2">
        <v>-7786610000</v>
      </c>
      <c r="G1367" s="143">
        <f t="shared" si="21"/>
        <v>-7786619100</v>
      </c>
      <c r="H1367" s="140">
        <v>97420900</v>
      </c>
      <c r="I1367" s="2">
        <v>7.8410000000000003E-5</v>
      </c>
      <c r="J1367" s="2">
        <v>2.0129999999999999E-4</v>
      </c>
    </row>
    <row r="1368" spans="2:10" x14ac:dyDescent="0.25">
      <c r="B1368">
        <v>3407.5</v>
      </c>
      <c r="C1368" s="140">
        <v>15671900000</v>
      </c>
      <c r="D1368" s="140">
        <v>-15671900000</v>
      </c>
      <c r="E1368" s="140">
        <v>7884040000</v>
      </c>
      <c r="F1368" s="2">
        <v>-7787150000</v>
      </c>
      <c r="G1368" s="143">
        <f t="shared" si="21"/>
        <v>-7787160600</v>
      </c>
      <c r="H1368" s="140">
        <v>96879400</v>
      </c>
      <c r="I1368" s="2">
        <v>7.8410000000000003E-5</v>
      </c>
      <c r="J1368" s="2">
        <v>1.9479999999999999E-4</v>
      </c>
    </row>
    <row r="1369" spans="2:10" x14ac:dyDescent="0.25">
      <c r="B1369">
        <v>3410</v>
      </c>
      <c r="C1369" s="140">
        <v>15672400000</v>
      </c>
      <c r="D1369" s="140">
        <v>-15672400000</v>
      </c>
      <c r="E1369" s="140">
        <v>7884040000</v>
      </c>
      <c r="F1369" s="2">
        <v>-7787690000</v>
      </c>
      <c r="G1369" s="143">
        <f t="shared" si="21"/>
        <v>-7787699300</v>
      </c>
      <c r="H1369" s="140">
        <v>96340700</v>
      </c>
      <c r="I1369" s="2">
        <v>7.8410000000000003E-5</v>
      </c>
      <c r="J1369" s="2">
        <v>2.0129999999999999E-4</v>
      </c>
    </row>
    <row r="1370" spans="2:10" x14ac:dyDescent="0.25">
      <c r="B1370">
        <v>3412.5</v>
      </c>
      <c r="C1370" s="140">
        <v>15672900000</v>
      </c>
      <c r="D1370" s="140">
        <v>-15672900000</v>
      </c>
      <c r="E1370" s="140">
        <v>7884040000</v>
      </c>
      <c r="F1370" s="2">
        <v>-7788220000</v>
      </c>
      <c r="G1370" s="143">
        <f t="shared" si="21"/>
        <v>-7788235200</v>
      </c>
      <c r="H1370" s="140">
        <v>95804800</v>
      </c>
      <c r="I1370" s="2">
        <v>7.8399999999999995E-5</v>
      </c>
      <c r="J1370" s="2">
        <v>1.9479999999999999E-4</v>
      </c>
    </row>
    <row r="1371" spans="2:10" x14ac:dyDescent="0.25">
      <c r="B1371">
        <v>3415</v>
      </c>
      <c r="C1371" s="140">
        <v>15673500000</v>
      </c>
      <c r="D1371" s="140">
        <v>-15673500000</v>
      </c>
      <c r="E1371" s="140">
        <v>7884040000</v>
      </c>
      <c r="F1371" s="2">
        <v>-7788750000</v>
      </c>
      <c r="G1371" s="143">
        <f t="shared" si="21"/>
        <v>-7788768300</v>
      </c>
      <c r="H1371" s="140">
        <v>95271700</v>
      </c>
      <c r="I1371" s="2">
        <v>7.8399999999999995E-5</v>
      </c>
      <c r="J1371" s="2">
        <v>1.9479999999999999E-4</v>
      </c>
    </row>
    <row r="1372" spans="2:10" x14ac:dyDescent="0.25">
      <c r="B1372">
        <v>3417.5</v>
      </c>
      <c r="C1372" s="140">
        <v>15674000000</v>
      </c>
      <c r="D1372" s="140">
        <v>-15674000000</v>
      </c>
      <c r="E1372" s="140">
        <v>7884040000</v>
      </c>
      <c r="F1372" s="2">
        <v>-7789290000</v>
      </c>
      <c r="G1372" s="143">
        <f t="shared" si="21"/>
        <v>-7789298600</v>
      </c>
      <c r="H1372" s="140">
        <v>94741400</v>
      </c>
      <c r="I1372" s="2">
        <v>7.8399999999999995E-5</v>
      </c>
      <c r="J1372" s="2">
        <v>1.9479999999999999E-4</v>
      </c>
    </row>
    <row r="1373" spans="2:10" x14ac:dyDescent="0.25">
      <c r="B1373">
        <v>3420</v>
      </c>
      <c r="C1373" s="140">
        <v>15674500000</v>
      </c>
      <c r="D1373" s="140">
        <v>-15674500000</v>
      </c>
      <c r="E1373" s="140">
        <v>7884040000</v>
      </c>
      <c r="F1373" s="2">
        <v>-7789810000</v>
      </c>
      <c r="G1373" s="143">
        <f t="shared" si="21"/>
        <v>-7789826100</v>
      </c>
      <c r="H1373" s="140">
        <v>94213900</v>
      </c>
      <c r="I1373" s="2">
        <v>7.839E-5</v>
      </c>
      <c r="J1373" s="2">
        <v>1.9479999999999999E-4</v>
      </c>
    </row>
    <row r="1374" spans="2:10" x14ac:dyDescent="0.25">
      <c r="B1374">
        <v>3422.5</v>
      </c>
      <c r="C1374" s="140">
        <v>15675100000</v>
      </c>
      <c r="D1374" s="140">
        <v>-15675000000</v>
      </c>
      <c r="E1374" s="140">
        <v>7884040000</v>
      </c>
      <c r="F1374" s="2">
        <v>-7790340000</v>
      </c>
      <c r="G1374" s="143">
        <f t="shared" si="21"/>
        <v>-7790350800</v>
      </c>
      <c r="H1374" s="140">
        <v>93689200</v>
      </c>
      <c r="I1374" s="2">
        <v>7.839E-5</v>
      </c>
      <c r="J1374" s="2">
        <v>1.9479999999999999E-4</v>
      </c>
    </row>
    <row r="1375" spans="2:10" x14ac:dyDescent="0.25">
      <c r="B1375">
        <v>3425</v>
      </c>
      <c r="C1375" s="140">
        <v>15675600000</v>
      </c>
      <c r="D1375" s="140">
        <v>-15675600000</v>
      </c>
      <c r="E1375" s="140">
        <v>7884040000</v>
      </c>
      <c r="F1375" s="2">
        <v>-7790860000</v>
      </c>
      <c r="G1375" s="143">
        <f t="shared" si="21"/>
        <v>-7790872700</v>
      </c>
      <c r="H1375" s="140">
        <v>93167300</v>
      </c>
      <c r="I1375" s="2">
        <v>7.839E-5</v>
      </c>
      <c r="J1375" s="2">
        <v>2.0129999999999999E-4</v>
      </c>
    </row>
    <row r="1376" spans="2:10" x14ac:dyDescent="0.25">
      <c r="B1376">
        <v>3427.5</v>
      </c>
      <c r="C1376" s="140">
        <v>15676100000</v>
      </c>
      <c r="D1376" s="140">
        <v>-15676100000</v>
      </c>
      <c r="E1376" s="140">
        <v>7884040000</v>
      </c>
      <c r="F1376" s="2">
        <v>-7791380000</v>
      </c>
      <c r="G1376" s="143">
        <f t="shared" si="21"/>
        <v>-7791391800</v>
      </c>
      <c r="H1376" s="140">
        <v>92648200</v>
      </c>
      <c r="I1376" s="2">
        <v>7.839E-5</v>
      </c>
      <c r="J1376" s="2">
        <v>2.0129999999999999E-4</v>
      </c>
    </row>
    <row r="1377" spans="2:10" x14ac:dyDescent="0.25">
      <c r="B1377">
        <v>3430</v>
      </c>
      <c r="C1377" s="140">
        <v>15676600000</v>
      </c>
      <c r="D1377" s="140">
        <v>-15676600000</v>
      </c>
      <c r="E1377" s="140">
        <v>7884040000</v>
      </c>
      <c r="F1377" s="2">
        <v>-7791900000</v>
      </c>
      <c r="G1377" s="143">
        <f t="shared" si="21"/>
        <v>-7791908200</v>
      </c>
      <c r="H1377" s="140">
        <v>92131800</v>
      </c>
      <c r="I1377" s="2">
        <v>7.8380000000000005E-5</v>
      </c>
      <c r="J1377" s="2">
        <v>1.9479999999999999E-4</v>
      </c>
    </row>
    <row r="1378" spans="2:10" x14ac:dyDescent="0.25">
      <c r="B1378">
        <v>3432.5</v>
      </c>
      <c r="C1378" s="140">
        <v>15677100000</v>
      </c>
      <c r="D1378" s="140">
        <v>-15677100000</v>
      </c>
      <c r="E1378" s="140">
        <v>7884040000</v>
      </c>
      <c r="F1378" s="2">
        <v>-7792410000</v>
      </c>
      <c r="G1378" s="143">
        <f t="shared" si="21"/>
        <v>-7792421800</v>
      </c>
      <c r="H1378" s="140">
        <v>91618200</v>
      </c>
      <c r="I1378" s="2">
        <v>7.8380000000000005E-5</v>
      </c>
      <c r="J1378" s="2">
        <v>1.9479999999999999E-4</v>
      </c>
    </row>
    <row r="1379" spans="2:10" x14ac:dyDescent="0.25">
      <c r="B1379">
        <v>3435</v>
      </c>
      <c r="C1379" s="140">
        <v>15677600000</v>
      </c>
      <c r="D1379" s="140">
        <v>-15677600000</v>
      </c>
      <c r="E1379" s="140">
        <v>7884040000</v>
      </c>
      <c r="F1379" s="2">
        <v>-7792920000</v>
      </c>
      <c r="G1379" s="143">
        <f t="shared" si="21"/>
        <v>-7792932600</v>
      </c>
      <c r="H1379" s="140">
        <v>91107400</v>
      </c>
      <c r="I1379" s="2">
        <v>7.8380000000000005E-5</v>
      </c>
      <c r="J1379" s="2">
        <v>1.9479999999999999E-4</v>
      </c>
    </row>
    <row r="1380" spans="2:10" x14ac:dyDescent="0.25">
      <c r="B1380">
        <v>3437.5</v>
      </c>
      <c r="C1380" s="140">
        <v>15678100000</v>
      </c>
      <c r="D1380" s="140">
        <v>-15678100000</v>
      </c>
      <c r="E1380" s="140">
        <v>7884040000</v>
      </c>
      <c r="F1380" s="2">
        <v>-7793430000</v>
      </c>
      <c r="G1380" s="143">
        <f t="shared" si="21"/>
        <v>-7793440800</v>
      </c>
      <c r="H1380" s="140">
        <v>90599200</v>
      </c>
      <c r="I1380" s="2">
        <v>7.8380000000000005E-5</v>
      </c>
      <c r="J1380" s="2">
        <v>1.9479999999999999E-4</v>
      </c>
    </row>
    <row r="1381" spans="2:10" x14ac:dyDescent="0.25">
      <c r="B1381">
        <v>3440</v>
      </c>
      <c r="C1381" s="140">
        <v>15678700000</v>
      </c>
      <c r="D1381" s="140">
        <v>-15678600000</v>
      </c>
      <c r="E1381" s="140">
        <v>7884040000</v>
      </c>
      <c r="F1381" s="2">
        <v>-7793930000</v>
      </c>
      <c r="G1381" s="143">
        <f t="shared" si="21"/>
        <v>-7793946100</v>
      </c>
      <c r="H1381" s="140">
        <v>90093900</v>
      </c>
      <c r="I1381" s="2">
        <v>7.8369999999999997E-5</v>
      </c>
      <c r="J1381" s="2">
        <v>1.9479999999999999E-4</v>
      </c>
    </row>
    <row r="1382" spans="2:10" x14ac:dyDescent="0.25">
      <c r="B1382">
        <v>3442.5</v>
      </c>
      <c r="C1382" s="140">
        <v>15679200000</v>
      </c>
      <c r="D1382" s="140">
        <v>-15679100000</v>
      </c>
      <c r="E1382" s="140">
        <v>7884040000</v>
      </c>
      <c r="F1382" s="2">
        <v>-7794440000</v>
      </c>
      <c r="G1382" s="143">
        <f t="shared" si="21"/>
        <v>-7794448800</v>
      </c>
      <c r="H1382" s="140">
        <v>89591200</v>
      </c>
      <c r="I1382" s="2">
        <v>7.8369999999999997E-5</v>
      </c>
      <c r="J1382" s="2">
        <v>1.9479999999999999E-4</v>
      </c>
    </row>
    <row r="1383" spans="2:10" x14ac:dyDescent="0.25">
      <c r="B1383">
        <v>3445</v>
      </c>
      <c r="C1383" s="140">
        <v>15679700000</v>
      </c>
      <c r="D1383" s="140">
        <v>-15679600000</v>
      </c>
      <c r="E1383" s="140">
        <v>7884040000</v>
      </c>
      <c r="F1383" s="2">
        <v>-7794940000</v>
      </c>
      <c r="G1383" s="143">
        <f t="shared" si="21"/>
        <v>-7794948700</v>
      </c>
      <c r="H1383" s="140">
        <v>89091300</v>
      </c>
      <c r="I1383" s="2">
        <v>7.8369999999999997E-5</v>
      </c>
      <c r="J1383" s="2">
        <v>2.0129999999999999E-4</v>
      </c>
    </row>
    <row r="1384" spans="2:10" x14ac:dyDescent="0.25">
      <c r="B1384">
        <v>3447.5</v>
      </c>
      <c r="C1384" s="140">
        <v>15680200000</v>
      </c>
      <c r="D1384" s="140">
        <v>-15680100000</v>
      </c>
      <c r="E1384" s="140">
        <v>7884040000</v>
      </c>
      <c r="F1384" s="2">
        <v>-7795430000</v>
      </c>
      <c r="G1384" s="143">
        <f t="shared" si="21"/>
        <v>-7795445900</v>
      </c>
      <c r="H1384" s="140">
        <v>88594100</v>
      </c>
      <c r="I1384" s="2">
        <v>7.8369999999999997E-5</v>
      </c>
      <c r="J1384" s="2">
        <v>2.0129999999999999E-4</v>
      </c>
    </row>
    <row r="1385" spans="2:10" x14ac:dyDescent="0.25">
      <c r="B1385">
        <v>3450</v>
      </c>
      <c r="C1385" s="140">
        <v>15680600000</v>
      </c>
      <c r="D1385" s="140">
        <v>-15680600000</v>
      </c>
      <c r="E1385" s="140">
        <v>7884040000</v>
      </c>
      <c r="F1385" s="2">
        <v>-7795930000</v>
      </c>
      <c r="G1385" s="143">
        <f t="shared" si="21"/>
        <v>-7795940400</v>
      </c>
      <c r="H1385" s="140">
        <v>88099600</v>
      </c>
      <c r="I1385" s="2">
        <v>7.8360000000000002E-5</v>
      </c>
      <c r="J1385" s="2">
        <v>2.0129999999999999E-4</v>
      </c>
    </row>
    <row r="1386" spans="2:10" x14ac:dyDescent="0.25">
      <c r="B1386">
        <v>3452.5</v>
      </c>
      <c r="C1386" s="140">
        <v>15681100000</v>
      </c>
      <c r="D1386" s="140">
        <v>-15681100000</v>
      </c>
      <c r="E1386" s="140">
        <v>7884040000</v>
      </c>
      <c r="F1386" s="2">
        <v>-7796420000</v>
      </c>
      <c r="G1386" s="143">
        <f t="shared" si="21"/>
        <v>-7796432300</v>
      </c>
      <c r="H1386" s="140">
        <v>87607700</v>
      </c>
      <c r="I1386" s="2">
        <v>7.8360000000000002E-5</v>
      </c>
      <c r="J1386" s="2">
        <v>1.9479999999999999E-4</v>
      </c>
    </row>
    <row r="1387" spans="2:10" x14ac:dyDescent="0.25">
      <c r="B1387">
        <v>3455</v>
      </c>
      <c r="C1387" s="140">
        <v>15681600000</v>
      </c>
      <c r="D1387" s="140">
        <v>-15681600000</v>
      </c>
      <c r="E1387" s="140">
        <v>7884040000</v>
      </c>
      <c r="F1387" s="2">
        <v>-7796910000</v>
      </c>
      <c r="G1387" s="143">
        <f t="shared" si="21"/>
        <v>-7796921400</v>
      </c>
      <c r="H1387" s="140">
        <v>87118600</v>
      </c>
      <c r="I1387" s="2">
        <v>7.8360000000000002E-5</v>
      </c>
      <c r="J1387" s="2">
        <v>2.0129999999999999E-4</v>
      </c>
    </row>
    <row r="1388" spans="2:10" x14ac:dyDescent="0.25">
      <c r="B1388">
        <v>3457.5</v>
      </c>
      <c r="C1388" s="140">
        <v>15682100000</v>
      </c>
      <c r="D1388" s="140">
        <v>-15682100000</v>
      </c>
      <c r="E1388" s="140">
        <v>7884040000</v>
      </c>
      <c r="F1388" s="2">
        <v>-7797390000</v>
      </c>
      <c r="G1388" s="143">
        <f t="shared" si="21"/>
        <v>-7797407900</v>
      </c>
      <c r="H1388" s="140">
        <v>86632100</v>
      </c>
      <c r="I1388" s="2">
        <v>7.8360000000000002E-5</v>
      </c>
      <c r="J1388" s="2">
        <v>2.0129999999999999E-4</v>
      </c>
    </row>
    <row r="1389" spans="2:10" x14ac:dyDescent="0.25">
      <c r="B1389">
        <v>3460</v>
      </c>
      <c r="C1389" s="140">
        <v>15682600000</v>
      </c>
      <c r="D1389" s="140">
        <v>-15682600000</v>
      </c>
      <c r="E1389" s="140">
        <v>7884040000</v>
      </c>
      <c r="F1389" s="2">
        <v>-7797880000</v>
      </c>
      <c r="G1389" s="143">
        <f t="shared" si="21"/>
        <v>-7797891700</v>
      </c>
      <c r="H1389" s="140">
        <v>86148300</v>
      </c>
      <c r="I1389" s="2">
        <v>7.8349999999999994E-5</v>
      </c>
      <c r="J1389" s="2">
        <v>2.0129999999999999E-4</v>
      </c>
    </row>
    <row r="1390" spans="2:10" x14ac:dyDescent="0.25">
      <c r="B1390">
        <v>3462.5</v>
      </c>
      <c r="C1390" s="140">
        <v>15683100000</v>
      </c>
      <c r="D1390" s="140">
        <v>-15683100000</v>
      </c>
      <c r="E1390" s="140">
        <v>7884040000</v>
      </c>
      <c r="F1390" s="2">
        <v>-7798360000</v>
      </c>
      <c r="G1390" s="143">
        <f t="shared" si="21"/>
        <v>-7798372900</v>
      </c>
      <c r="H1390" s="140">
        <v>85667100</v>
      </c>
      <c r="I1390" s="2">
        <v>7.8349999999999994E-5</v>
      </c>
      <c r="J1390" s="2">
        <v>1.9479999999999999E-4</v>
      </c>
    </row>
    <row r="1391" spans="2:10" x14ac:dyDescent="0.25">
      <c r="B1391">
        <v>3465</v>
      </c>
      <c r="C1391" s="140">
        <v>15683600000</v>
      </c>
      <c r="D1391" s="140">
        <v>-15683500000</v>
      </c>
      <c r="E1391" s="140">
        <v>7884040000</v>
      </c>
      <c r="F1391" s="2">
        <v>-7798840000</v>
      </c>
      <c r="G1391" s="143">
        <f t="shared" si="21"/>
        <v>-7798851400</v>
      </c>
      <c r="H1391" s="140">
        <v>85188600</v>
      </c>
      <c r="I1391" s="2">
        <v>7.8349999999999994E-5</v>
      </c>
      <c r="J1391" s="2">
        <v>1.9479999999999999E-4</v>
      </c>
    </row>
    <row r="1392" spans="2:10" x14ac:dyDescent="0.25">
      <c r="B1392">
        <v>3467.5</v>
      </c>
      <c r="C1392" s="140">
        <v>15684000000</v>
      </c>
      <c r="D1392" s="140">
        <v>-15684000000</v>
      </c>
      <c r="E1392" s="140">
        <v>7884040000</v>
      </c>
      <c r="F1392" s="2">
        <v>-7799310000</v>
      </c>
      <c r="G1392" s="143">
        <f t="shared" si="21"/>
        <v>-7799327300</v>
      </c>
      <c r="H1392" s="140">
        <v>84712700</v>
      </c>
      <c r="I1392" s="2">
        <v>7.8349999999999994E-5</v>
      </c>
      <c r="J1392" s="2">
        <v>2.0129999999999999E-4</v>
      </c>
    </row>
    <row r="1393" spans="2:10" x14ac:dyDescent="0.25">
      <c r="B1393">
        <v>3470</v>
      </c>
      <c r="C1393" s="140">
        <v>15684500000</v>
      </c>
      <c r="D1393" s="140">
        <v>-15684500000</v>
      </c>
      <c r="E1393" s="140">
        <v>7884040000</v>
      </c>
      <c r="F1393" s="2">
        <v>-7799790000</v>
      </c>
      <c r="G1393" s="143">
        <f t="shared" si="21"/>
        <v>-7799800600</v>
      </c>
      <c r="H1393" s="140">
        <v>84239400</v>
      </c>
      <c r="I1393" s="2">
        <v>7.8339999999999999E-5</v>
      </c>
      <c r="J1393" s="2">
        <v>2.0129999999999999E-4</v>
      </c>
    </row>
    <row r="1394" spans="2:10" x14ac:dyDescent="0.25">
      <c r="B1394">
        <v>3472.5</v>
      </c>
      <c r="C1394" s="140">
        <v>15685000000</v>
      </c>
      <c r="D1394" s="140">
        <v>-15685000000</v>
      </c>
      <c r="E1394" s="140">
        <v>7884040000</v>
      </c>
      <c r="F1394" s="2">
        <v>-7800260000</v>
      </c>
      <c r="G1394" s="143">
        <f t="shared" si="21"/>
        <v>-7800271200</v>
      </c>
      <c r="H1394" s="140">
        <v>83768800</v>
      </c>
      <c r="I1394" s="2">
        <v>7.8339999999999999E-5</v>
      </c>
      <c r="J1394" s="2">
        <v>2.0129999999999999E-4</v>
      </c>
    </row>
    <row r="1395" spans="2:10" x14ac:dyDescent="0.25">
      <c r="B1395">
        <v>3475</v>
      </c>
      <c r="C1395" s="140">
        <v>15685400000</v>
      </c>
      <c r="D1395" s="140">
        <v>-15685400000</v>
      </c>
      <c r="E1395" s="140">
        <v>7884040000</v>
      </c>
      <c r="F1395" s="2">
        <v>-7800730000</v>
      </c>
      <c r="G1395" s="143">
        <f t="shared" si="21"/>
        <v>-7800739300</v>
      </c>
      <c r="H1395" s="140">
        <v>83300700</v>
      </c>
      <c r="I1395" s="2">
        <v>7.8339999999999999E-5</v>
      </c>
      <c r="J1395" s="2">
        <v>2.0129999999999999E-4</v>
      </c>
    </row>
    <row r="1396" spans="2:10" x14ac:dyDescent="0.25">
      <c r="B1396">
        <v>3477.5</v>
      </c>
      <c r="C1396" s="140">
        <v>15685900000</v>
      </c>
      <c r="D1396" s="140">
        <v>-15685900000</v>
      </c>
      <c r="E1396" s="140">
        <v>7884040000</v>
      </c>
      <c r="F1396" s="2">
        <v>-7801190000</v>
      </c>
      <c r="G1396" s="143">
        <f t="shared" si="21"/>
        <v>-7801204800</v>
      </c>
      <c r="H1396" s="140">
        <v>82835200</v>
      </c>
      <c r="I1396" s="2">
        <v>7.8339999999999999E-5</v>
      </c>
      <c r="J1396" s="2">
        <v>2.0129999999999999E-4</v>
      </c>
    </row>
    <row r="1397" spans="2:10" x14ac:dyDescent="0.25">
      <c r="B1397">
        <v>3480</v>
      </c>
      <c r="C1397" s="140">
        <v>15686400000</v>
      </c>
      <c r="D1397" s="140">
        <v>-15686400000</v>
      </c>
      <c r="E1397" s="140">
        <v>7884040000</v>
      </c>
      <c r="F1397" s="2">
        <v>-7801650000</v>
      </c>
      <c r="G1397" s="143">
        <f t="shared" si="21"/>
        <v>-7801667700</v>
      </c>
      <c r="H1397" s="140">
        <v>82372300</v>
      </c>
      <c r="I1397" s="2">
        <v>7.8339999999999999E-5</v>
      </c>
      <c r="J1397" s="2">
        <v>2.0780000000000001E-4</v>
      </c>
    </row>
    <row r="1398" spans="2:10" x14ac:dyDescent="0.25">
      <c r="B1398">
        <v>3482.5</v>
      </c>
      <c r="C1398" s="140">
        <v>15686800000</v>
      </c>
      <c r="D1398" s="140">
        <v>-15686800000</v>
      </c>
      <c r="E1398" s="140">
        <v>7884040000</v>
      </c>
      <c r="F1398" s="2">
        <v>-7802110000</v>
      </c>
      <c r="G1398" s="143">
        <f t="shared" si="21"/>
        <v>-7802128000</v>
      </c>
      <c r="H1398" s="140">
        <v>81912000</v>
      </c>
      <c r="I1398" s="2">
        <v>7.8330000000000004E-5</v>
      </c>
      <c r="J1398" s="2">
        <v>2.0780000000000001E-4</v>
      </c>
    </row>
    <row r="1399" spans="2:10" x14ac:dyDescent="0.25">
      <c r="B1399">
        <v>3485</v>
      </c>
      <c r="C1399" s="140">
        <v>15687300000</v>
      </c>
      <c r="D1399" s="140">
        <v>-15687300000</v>
      </c>
      <c r="E1399" s="140">
        <v>7884040000</v>
      </c>
      <c r="F1399" s="2">
        <v>-7802570000</v>
      </c>
      <c r="G1399" s="143">
        <f t="shared" si="21"/>
        <v>-7802585700</v>
      </c>
      <c r="H1399" s="140">
        <v>81454300</v>
      </c>
      <c r="I1399" s="2">
        <v>7.8330000000000004E-5</v>
      </c>
      <c r="J1399" s="2">
        <v>2.0780000000000001E-4</v>
      </c>
    </row>
    <row r="1400" spans="2:10" x14ac:dyDescent="0.25">
      <c r="B1400">
        <v>3487.5</v>
      </c>
      <c r="C1400" s="140">
        <v>15687700000</v>
      </c>
      <c r="D1400" s="140">
        <v>-15687700000</v>
      </c>
      <c r="E1400" s="140">
        <v>7884040000</v>
      </c>
      <c r="F1400" s="2">
        <v>-7803030000</v>
      </c>
      <c r="G1400" s="143">
        <f t="shared" si="21"/>
        <v>-7803041000</v>
      </c>
      <c r="H1400" s="140">
        <v>80999000</v>
      </c>
      <c r="I1400" s="2">
        <v>7.8330000000000004E-5</v>
      </c>
      <c r="J1400" s="2">
        <v>2.0780000000000001E-4</v>
      </c>
    </row>
    <row r="1401" spans="2:10" x14ac:dyDescent="0.25">
      <c r="B1401">
        <v>3490</v>
      </c>
      <c r="C1401" s="140">
        <v>15688200000</v>
      </c>
      <c r="D1401" s="140">
        <v>-15688200000</v>
      </c>
      <c r="E1401" s="140">
        <v>7884040000</v>
      </c>
      <c r="F1401" s="2">
        <v>-7803480000</v>
      </c>
      <c r="G1401" s="143">
        <f t="shared" si="21"/>
        <v>-7803493700</v>
      </c>
      <c r="H1401" s="140">
        <v>80546300</v>
      </c>
      <c r="I1401" s="2">
        <v>7.8330000000000004E-5</v>
      </c>
      <c r="J1401" s="2">
        <v>2.0780000000000001E-4</v>
      </c>
    </row>
    <row r="1402" spans="2:10" x14ac:dyDescent="0.25">
      <c r="B1402">
        <v>3492.5</v>
      </c>
      <c r="C1402" s="140">
        <v>15688600000</v>
      </c>
      <c r="D1402" s="140">
        <v>-15688600000</v>
      </c>
      <c r="E1402" s="140">
        <v>7884040000</v>
      </c>
      <c r="F1402" s="2">
        <v>-7803930000</v>
      </c>
      <c r="G1402" s="143">
        <f t="shared" si="21"/>
        <v>-7803943800</v>
      </c>
      <c r="H1402" s="140">
        <v>80096200</v>
      </c>
      <c r="I1402" s="2">
        <v>7.8319999999999996E-5</v>
      </c>
      <c r="J1402" s="2">
        <v>2.0780000000000001E-4</v>
      </c>
    </row>
    <row r="1403" spans="2:10" x14ac:dyDescent="0.25">
      <c r="B1403">
        <v>3495</v>
      </c>
      <c r="C1403" s="140">
        <v>15689100000</v>
      </c>
      <c r="D1403" s="140">
        <v>-15689100000</v>
      </c>
      <c r="E1403" s="140">
        <v>7884040000</v>
      </c>
      <c r="F1403" s="2">
        <v>-7804380000</v>
      </c>
      <c r="G1403" s="143">
        <f t="shared" si="21"/>
        <v>-7804391500</v>
      </c>
      <c r="H1403" s="140">
        <v>79648500</v>
      </c>
      <c r="I1403" s="2">
        <v>7.8319999999999996E-5</v>
      </c>
      <c r="J1403" s="2">
        <v>2.0780000000000001E-4</v>
      </c>
    </row>
    <row r="1404" spans="2:10" x14ac:dyDescent="0.25">
      <c r="B1404">
        <v>3497.5</v>
      </c>
      <c r="C1404" s="140">
        <v>15689500000</v>
      </c>
      <c r="D1404" s="140">
        <v>-15689500000</v>
      </c>
      <c r="E1404" s="140">
        <v>7884040000</v>
      </c>
      <c r="F1404" s="2">
        <v>-7804820000</v>
      </c>
      <c r="G1404" s="143">
        <f t="shared" si="21"/>
        <v>-7804836600</v>
      </c>
      <c r="H1404" s="140">
        <v>79203400</v>
      </c>
      <c r="I1404" s="2">
        <v>7.8319999999999996E-5</v>
      </c>
      <c r="J1404" s="2">
        <v>2.143E-4</v>
      </c>
    </row>
    <row r="1405" spans="2:10" x14ac:dyDescent="0.25">
      <c r="B1405">
        <v>3500</v>
      </c>
      <c r="C1405" s="140">
        <v>15690000000</v>
      </c>
      <c r="D1405" s="140">
        <v>-15690000000</v>
      </c>
      <c r="E1405" s="140">
        <v>7884040000</v>
      </c>
      <c r="F1405" s="2">
        <v>-7805260000</v>
      </c>
      <c r="G1405" s="143">
        <f t="shared" si="21"/>
        <v>-7805279300</v>
      </c>
      <c r="H1405" s="140">
        <v>78760700</v>
      </c>
      <c r="I1405" s="2">
        <v>7.8319999999999996E-5</v>
      </c>
      <c r="J1405" s="2">
        <v>2.0780000000000001E-4</v>
      </c>
    </row>
    <row r="1406" spans="2:10" x14ac:dyDescent="0.25">
      <c r="B1406">
        <v>3502.5</v>
      </c>
      <c r="C1406" s="140">
        <v>15690400000</v>
      </c>
      <c r="D1406" s="140">
        <v>-15690400000</v>
      </c>
      <c r="E1406" s="140">
        <v>7884040000</v>
      </c>
      <c r="F1406" s="2">
        <v>-7805710000</v>
      </c>
      <c r="G1406" s="143">
        <f t="shared" si="21"/>
        <v>-7805719500</v>
      </c>
      <c r="H1406" s="140">
        <v>78320500</v>
      </c>
      <c r="I1406" s="2">
        <v>7.8319999999999996E-5</v>
      </c>
      <c r="J1406" s="2">
        <v>2.0780000000000001E-4</v>
      </c>
    </row>
    <row r="1407" spans="2:10" x14ac:dyDescent="0.25">
      <c r="B1407">
        <v>3505</v>
      </c>
      <c r="C1407" s="140">
        <v>15690900000</v>
      </c>
      <c r="D1407" s="140">
        <v>-15690800000</v>
      </c>
      <c r="E1407" s="140">
        <v>7884040000</v>
      </c>
      <c r="F1407" s="2">
        <v>-7806140000</v>
      </c>
      <c r="G1407" s="143">
        <f t="shared" si="21"/>
        <v>-7806157200</v>
      </c>
      <c r="H1407" s="140">
        <v>77882800</v>
      </c>
      <c r="I1407" s="2">
        <v>7.8310000000000001E-5</v>
      </c>
      <c r="J1407" s="2">
        <v>2.0780000000000001E-4</v>
      </c>
    </row>
    <row r="1408" spans="2:10" x14ac:dyDescent="0.25">
      <c r="B1408">
        <v>3507.5</v>
      </c>
      <c r="C1408" s="140">
        <v>15691300000</v>
      </c>
      <c r="D1408" s="140">
        <v>-15691300000</v>
      </c>
      <c r="E1408" s="140">
        <v>7884040000</v>
      </c>
      <c r="F1408" s="2">
        <v>-7806580000</v>
      </c>
      <c r="G1408" s="143">
        <f t="shared" si="21"/>
        <v>-7806592500</v>
      </c>
      <c r="H1408" s="140">
        <v>77447500</v>
      </c>
      <c r="I1408" s="2">
        <v>7.8310000000000001E-5</v>
      </c>
      <c r="J1408" s="2">
        <v>2.0780000000000001E-4</v>
      </c>
    </row>
    <row r="1409" spans="2:10" x14ac:dyDescent="0.25">
      <c r="B1409">
        <v>3510</v>
      </c>
      <c r="C1409" s="140">
        <v>15691700000</v>
      </c>
      <c r="D1409" s="140">
        <v>-15691700000</v>
      </c>
      <c r="E1409" s="140">
        <v>7884040000</v>
      </c>
      <c r="F1409" s="2">
        <v>-7807010000</v>
      </c>
      <c r="G1409" s="143">
        <f t="shared" si="21"/>
        <v>-7807025300</v>
      </c>
      <c r="H1409" s="140">
        <v>77014700</v>
      </c>
      <c r="I1409" s="2">
        <v>7.8310000000000001E-5</v>
      </c>
      <c r="J1409" s="2">
        <v>2.143E-4</v>
      </c>
    </row>
    <row r="1410" spans="2:10" x14ac:dyDescent="0.25">
      <c r="B1410">
        <v>3512.5</v>
      </c>
      <c r="C1410" s="140">
        <v>15692200000</v>
      </c>
      <c r="D1410" s="140">
        <v>-15692100000</v>
      </c>
      <c r="E1410" s="140">
        <v>7884040000</v>
      </c>
      <c r="F1410" s="2">
        <v>-7807440000</v>
      </c>
      <c r="G1410" s="143">
        <f t="shared" si="21"/>
        <v>-7807455700</v>
      </c>
      <c r="H1410" s="140">
        <v>76584300</v>
      </c>
      <c r="I1410" s="2">
        <v>7.8310000000000001E-5</v>
      </c>
      <c r="J1410" s="2">
        <v>2.0780000000000001E-4</v>
      </c>
    </row>
    <row r="1411" spans="2:10" x14ac:dyDescent="0.25">
      <c r="B1411">
        <v>3515</v>
      </c>
      <c r="C1411" s="140">
        <v>15692600000</v>
      </c>
      <c r="D1411" s="140">
        <v>-15692600000</v>
      </c>
      <c r="E1411" s="140">
        <v>7884040000</v>
      </c>
      <c r="F1411" s="2">
        <v>-7807870000</v>
      </c>
      <c r="G1411" s="143">
        <f t="shared" si="21"/>
        <v>-7807883600</v>
      </c>
      <c r="H1411" s="140">
        <v>76156400</v>
      </c>
      <c r="I1411" s="2">
        <v>7.8300000000000006E-5</v>
      </c>
      <c r="J1411" s="2">
        <v>2.0780000000000001E-4</v>
      </c>
    </row>
    <row r="1412" spans="2:10" x14ac:dyDescent="0.25">
      <c r="B1412">
        <v>3517.5</v>
      </c>
      <c r="C1412" s="140">
        <v>15693000000</v>
      </c>
      <c r="D1412" s="140">
        <v>-15693000000</v>
      </c>
      <c r="E1412" s="140">
        <v>7884040000</v>
      </c>
      <c r="F1412" s="2">
        <v>-7808290000</v>
      </c>
      <c r="G1412" s="143">
        <f t="shared" si="21"/>
        <v>-7808309200</v>
      </c>
      <c r="H1412" s="140">
        <v>75730800</v>
      </c>
      <c r="I1412" s="2">
        <v>7.8300000000000006E-5</v>
      </c>
      <c r="J1412" s="2">
        <v>2.0780000000000001E-4</v>
      </c>
    </row>
    <row r="1413" spans="2:10" x14ac:dyDescent="0.25">
      <c r="B1413">
        <v>3520</v>
      </c>
      <c r="C1413" s="140">
        <v>15693400000</v>
      </c>
      <c r="D1413" s="140">
        <v>-15693400000</v>
      </c>
      <c r="E1413" s="140">
        <v>7884040000</v>
      </c>
      <c r="F1413" s="2">
        <v>-7808720000</v>
      </c>
      <c r="G1413" s="143">
        <f t="shared" si="21"/>
        <v>-7808732300</v>
      </c>
      <c r="H1413" s="140">
        <v>75307700</v>
      </c>
      <c r="I1413" s="2">
        <v>7.8300000000000006E-5</v>
      </c>
      <c r="J1413" s="2">
        <v>2.143E-4</v>
      </c>
    </row>
    <row r="1414" spans="2:10" x14ac:dyDescent="0.25">
      <c r="B1414">
        <v>3522.5</v>
      </c>
      <c r="C1414" s="140">
        <v>15693900000</v>
      </c>
      <c r="D1414" s="140">
        <v>-15693800000</v>
      </c>
      <c r="E1414" s="140">
        <v>7884040000</v>
      </c>
      <c r="F1414" s="2">
        <v>-7809140000</v>
      </c>
      <c r="G1414" s="143">
        <f t="shared" si="21"/>
        <v>-7809153100</v>
      </c>
      <c r="H1414" s="140">
        <v>74886900</v>
      </c>
      <c r="I1414" s="2">
        <v>7.8300000000000006E-5</v>
      </c>
      <c r="J1414" s="2">
        <v>2.143E-4</v>
      </c>
    </row>
    <row r="1415" spans="2:10" x14ac:dyDescent="0.25">
      <c r="B1415">
        <v>3525</v>
      </c>
      <c r="C1415" s="140">
        <v>15694300000</v>
      </c>
      <c r="D1415" s="140">
        <v>-15694300000</v>
      </c>
      <c r="E1415" s="140">
        <v>7884040000</v>
      </c>
      <c r="F1415" s="2">
        <v>-7809560000</v>
      </c>
      <c r="G1415" s="143">
        <f t="shared" ref="G1415:G1465" si="22">H1415-E1415</f>
        <v>-7809571500</v>
      </c>
      <c r="H1415" s="140">
        <v>74468500</v>
      </c>
      <c r="I1415" s="2">
        <v>7.8300000000000006E-5</v>
      </c>
      <c r="J1415" s="2">
        <v>2.143E-4</v>
      </c>
    </row>
    <row r="1416" spans="2:10" x14ac:dyDescent="0.25">
      <c r="B1416">
        <v>3527.5</v>
      </c>
      <c r="C1416" s="140">
        <v>15694700000</v>
      </c>
      <c r="D1416" s="140">
        <v>-15694700000</v>
      </c>
      <c r="E1416" s="140">
        <v>7884040000</v>
      </c>
      <c r="F1416" s="2">
        <v>-7809970000</v>
      </c>
      <c r="G1416" s="143">
        <f t="shared" si="22"/>
        <v>-7809987600</v>
      </c>
      <c r="H1416" s="140">
        <v>74052400</v>
      </c>
      <c r="I1416" s="2">
        <v>7.8289999999999998E-5</v>
      </c>
      <c r="J1416" s="2">
        <v>2.0780000000000001E-4</v>
      </c>
    </row>
    <row r="1417" spans="2:10" x14ac:dyDescent="0.25">
      <c r="B1417">
        <v>3530</v>
      </c>
      <c r="C1417" s="140">
        <v>15695100000</v>
      </c>
      <c r="D1417" s="140">
        <v>-15695100000</v>
      </c>
      <c r="E1417" s="140">
        <v>7884040000</v>
      </c>
      <c r="F1417" s="2">
        <v>-7810390000</v>
      </c>
      <c r="G1417" s="143">
        <f t="shared" si="22"/>
        <v>-7810401300</v>
      </c>
      <c r="H1417" s="140">
        <v>73638700</v>
      </c>
      <c r="I1417" s="2">
        <v>7.8289999999999998E-5</v>
      </c>
      <c r="J1417" s="2">
        <v>2.0780000000000001E-4</v>
      </c>
    </row>
    <row r="1418" spans="2:10" x14ac:dyDescent="0.25">
      <c r="B1418">
        <v>3532.5</v>
      </c>
      <c r="C1418" s="140">
        <v>15695500000</v>
      </c>
      <c r="D1418" s="140">
        <v>-15695500000</v>
      </c>
      <c r="E1418" s="140">
        <v>7884040000</v>
      </c>
      <c r="F1418" s="2">
        <v>-7810800000</v>
      </c>
      <c r="G1418" s="143">
        <f t="shared" si="22"/>
        <v>-7810812600</v>
      </c>
      <c r="H1418" s="140">
        <v>73227400</v>
      </c>
      <c r="I1418" s="2">
        <v>7.8289999999999998E-5</v>
      </c>
      <c r="J1418" s="2">
        <v>2.143E-4</v>
      </c>
    </row>
    <row r="1419" spans="2:10" x14ac:dyDescent="0.25">
      <c r="B1419">
        <v>3535</v>
      </c>
      <c r="C1419" s="140">
        <v>15695900000</v>
      </c>
      <c r="D1419" s="140">
        <v>-15695900000</v>
      </c>
      <c r="E1419" s="140">
        <v>7884040000</v>
      </c>
      <c r="F1419" s="2">
        <v>-7811210000</v>
      </c>
      <c r="G1419" s="143">
        <f t="shared" si="22"/>
        <v>-7811221700</v>
      </c>
      <c r="H1419" s="140">
        <v>72818300</v>
      </c>
      <c r="I1419" s="2">
        <v>7.8289999999999998E-5</v>
      </c>
      <c r="J1419" s="2">
        <v>2.143E-4</v>
      </c>
    </row>
    <row r="1420" spans="2:10" x14ac:dyDescent="0.25">
      <c r="B1420">
        <v>3537.5</v>
      </c>
      <c r="C1420" s="140">
        <v>15696300000</v>
      </c>
      <c r="D1420" s="140">
        <v>-15696300000</v>
      </c>
      <c r="E1420" s="140">
        <v>7884040000</v>
      </c>
      <c r="F1420" s="2">
        <v>-7811610000</v>
      </c>
      <c r="G1420" s="143">
        <f t="shared" si="22"/>
        <v>-7811628400</v>
      </c>
      <c r="H1420" s="140">
        <v>72411600</v>
      </c>
      <c r="I1420" s="2">
        <v>7.8289999999999998E-5</v>
      </c>
      <c r="J1420" s="2">
        <v>2.143E-4</v>
      </c>
    </row>
    <row r="1421" spans="2:10" x14ac:dyDescent="0.25">
      <c r="B1421">
        <v>3540</v>
      </c>
      <c r="C1421" s="140">
        <v>15696700000</v>
      </c>
      <c r="D1421" s="140">
        <v>-15696700000</v>
      </c>
      <c r="E1421" s="140">
        <v>7884040000</v>
      </c>
      <c r="F1421" s="2">
        <v>-7812020000</v>
      </c>
      <c r="G1421" s="143">
        <f t="shared" si="22"/>
        <v>-7812032800</v>
      </c>
      <c r="H1421" s="140">
        <v>72007200</v>
      </c>
      <c r="I1421" s="2">
        <v>7.8280000000000003E-5</v>
      </c>
      <c r="J1421" s="2">
        <v>2.143E-4</v>
      </c>
    </row>
    <row r="1422" spans="2:10" x14ac:dyDescent="0.25">
      <c r="B1422">
        <v>3542.5</v>
      </c>
      <c r="C1422" s="140">
        <v>15697100000</v>
      </c>
      <c r="D1422" s="140">
        <v>-15697100000</v>
      </c>
      <c r="E1422" s="140">
        <v>7884040000</v>
      </c>
      <c r="F1422" s="2">
        <v>-7812420000</v>
      </c>
      <c r="G1422" s="143">
        <f t="shared" si="22"/>
        <v>-7812434900</v>
      </c>
      <c r="H1422" s="140">
        <v>71605100</v>
      </c>
      <c r="I1422" s="2">
        <v>7.8280000000000003E-5</v>
      </c>
      <c r="J1422" s="2">
        <v>2.143E-4</v>
      </c>
    </row>
    <row r="1423" spans="2:10" x14ac:dyDescent="0.25">
      <c r="B1423">
        <v>3545</v>
      </c>
      <c r="C1423" s="140">
        <v>15697500000</v>
      </c>
      <c r="D1423" s="140">
        <v>-15697500000</v>
      </c>
      <c r="E1423" s="140">
        <v>7884040000</v>
      </c>
      <c r="F1423" s="2">
        <v>-7812820000</v>
      </c>
      <c r="G1423" s="143">
        <f t="shared" si="22"/>
        <v>-7812834800</v>
      </c>
      <c r="H1423" s="140">
        <v>71205200</v>
      </c>
      <c r="I1423" s="2">
        <v>7.8280000000000003E-5</v>
      </c>
      <c r="J1423" s="2">
        <v>2.143E-4</v>
      </c>
    </row>
    <row r="1424" spans="2:10" x14ac:dyDescent="0.25">
      <c r="B1424">
        <v>3547.5</v>
      </c>
      <c r="C1424" s="140">
        <v>15697900000</v>
      </c>
      <c r="D1424" s="140">
        <v>-15697900000</v>
      </c>
      <c r="E1424" s="140">
        <v>7884040000</v>
      </c>
      <c r="F1424" s="2">
        <v>-7813220000</v>
      </c>
      <c r="G1424" s="143">
        <f t="shared" si="22"/>
        <v>-7813232400</v>
      </c>
      <c r="H1424" s="140">
        <v>70807600</v>
      </c>
      <c r="I1424" s="2">
        <v>7.8280000000000003E-5</v>
      </c>
      <c r="J1424" s="2">
        <v>2.143E-4</v>
      </c>
    </row>
    <row r="1425" spans="2:10" x14ac:dyDescent="0.25">
      <c r="B1425">
        <v>3550</v>
      </c>
      <c r="C1425" s="140">
        <v>15698300000</v>
      </c>
      <c r="D1425" s="140">
        <v>-15698300000</v>
      </c>
      <c r="E1425" s="140">
        <v>7884040000</v>
      </c>
      <c r="F1425" s="2">
        <v>-7813610000</v>
      </c>
      <c r="G1425" s="143">
        <f t="shared" si="22"/>
        <v>-7813627700</v>
      </c>
      <c r="H1425" s="140">
        <v>70412300</v>
      </c>
      <c r="I1425" s="2">
        <v>7.8280000000000003E-5</v>
      </c>
      <c r="J1425" s="2">
        <v>2.143E-4</v>
      </c>
    </row>
    <row r="1426" spans="2:10" x14ac:dyDescent="0.25">
      <c r="B1426">
        <v>3552.5</v>
      </c>
      <c r="C1426" s="140">
        <v>15698700000</v>
      </c>
      <c r="D1426" s="140">
        <v>-15698700000</v>
      </c>
      <c r="E1426" s="140">
        <v>7884040000</v>
      </c>
      <c r="F1426" s="2">
        <v>-7814010000</v>
      </c>
      <c r="G1426" s="143">
        <f t="shared" si="22"/>
        <v>-7814020800</v>
      </c>
      <c r="H1426" s="140">
        <v>70019200</v>
      </c>
      <c r="I1426" s="2">
        <v>7.8269999999999994E-5</v>
      </c>
      <c r="J1426" s="2">
        <v>2.143E-4</v>
      </c>
    </row>
    <row r="1427" spans="2:10" x14ac:dyDescent="0.25">
      <c r="B1427">
        <v>3555</v>
      </c>
      <c r="C1427" s="140">
        <v>15699100000</v>
      </c>
      <c r="D1427" s="140">
        <v>-15699100000</v>
      </c>
      <c r="E1427" s="140">
        <v>7884040000</v>
      </c>
      <c r="F1427" s="2">
        <v>-7814400000</v>
      </c>
      <c r="G1427" s="143">
        <f t="shared" si="22"/>
        <v>-7814411600</v>
      </c>
      <c r="H1427" s="140">
        <v>69628400</v>
      </c>
      <c r="I1427" s="2">
        <v>7.8269999999999994E-5</v>
      </c>
      <c r="J1427" s="2">
        <v>2.143E-4</v>
      </c>
    </row>
    <row r="1428" spans="2:10" x14ac:dyDescent="0.25">
      <c r="B1428">
        <v>3557.5</v>
      </c>
      <c r="C1428" s="140">
        <v>15699500000</v>
      </c>
      <c r="D1428" s="140">
        <v>-15699500000</v>
      </c>
      <c r="E1428" s="140">
        <v>7884040000</v>
      </c>
      <c r="F1428" s="2">
        <v>-7814790000</v>
      </c>
      <c r="G1428" s="143">
        <f t="shared" si="22"/>
        <v>-7814800300</v>
      </c>
      <c r="H1428" s="140">
        <v>69239700</v>
      </c>
      <c r="I1428" s="2">
        <v>7.8269999999999994E-5</v>
      </c>
      <c r="J1428" s="2">
        <v>2.143E-4</v>
      </c>
    </row>
    <row r="1429" spans="2:10" x14ac:dyDescent="0.25">
      <c r="B1429">
        <v>3560</v>
      </c>
      <c r="C1429" s="140">
        <v>15699900000</v>
      </c>
      <c r="D1429" s="140">
        <v>-15699900000</v>
      </c>
      <c r="E1429" s="140">
        <v>7884040000</v>
      </c>
      <c r="F1429" s="2">
        <v>-7815170000</v>
      </c>
      <c r="G1429" s="143">
        <f t="shared" si="22"/>
        <v>-7815186700</v>
      </c>
      <c r="H1429" s="140">
        <v>68853300</v>
      </c>
      <c r="I1429" s="2">
        <v>7.8269999999999994E-5</v>
      </c>
      <c r="J1429" s="2">
        <v>2.143E-4</v>
      </c>
    </row>
    <row r="1430" spans="2:10" x14ac:dyDescent="0.25">
      <c r="B1430">
        <v>3562.5</v>
      </c>
      <c r="C1430" s="140">
        <v>15700300000</v>
      </c>
      <c r="D1430" s="140">
        <v>-15700300000</v>
      </c>
      <c r="E1430" s="140">
        <v>7884040000</v>
      </c>
      <c r="F1430" s="2">
        <v>-7815560000</v>
      </c>
      <c r="G1430" s="143">
        <f t="shared" si="22"/>
        <v>-7815570900</v>
      </c>
      <c r="H1430" s="140">
        <v>68469100</v>
      </c>
      <c r="I1430" s="2">
        <v>7.8269999999999994E-5</v>
      </c>
      <c r="J1430" s="2">
        <v>2.143E-4</v>
      </c>
    </row>
    <row r="1431" spans="2:10" x14ac:dyDescent="0.25">
      <c r="B1431">
        <v>3565</v>
      </c>
      <c r="C1431" s="140">
        <v>15700700000</v>
      </c>
      <c r="D1431" s="140">
        <v>-15700600000</v>
      </c>
      <c r="E1431" s="140">
        <v>7884040000</v>
      </c>
      <c r="F1431" s="2">
        <v>-7815940000</v>
      </c>
      <c r="G1431" s="143">
        <f t="shared" si="22"/>
        <v>-7815953000</v>
      </c>
      <c r="H1431" s="140">
        <v>68087000</v>
      </c>
      <c r="I1431" s="2">
        <v>7.8259999999999999E-5</v>
      </c>
      <c r="J1431" s="2">
        <v>2.208E-4</v>
      </c>
    </row>
    <row r="1432" spans="2:10" x14ac:dyDescent="0.25">
      <c r="B1432">
        <v>3567.5</v>
      </c>
      <c r="C1432" s="140">
        <v>15701000000</v>
      </c>
      <c r="D1432" s="140">
        <v>-15701000000</v>
      </c>
      <c r="E1432" s="140">
        <v>7884040000</v>
      </c>
      <c r="F1432" s="2">
        <v>-7816320000</v>
      </c>
      <c r="G1432" s="143">
        <f t="shared" si="22"/>
        <v>-7816332800</v>
      </c>
      <c r="H1432" s="140">
        <v>67707200</v>
      </c>
      <c r="I1432" s="2">
        <v>7.8259999999999999E-5</v>
      </c>
      <c r="J1432" s="2">
        <v>2.143E-4</v>
      </c>
    </row>
    <row r="1433" spans="2:10" x14ac:dyDescent="0.25">
      <c r="B1433">
        <v>3570</v>
      </c>
      <c r="C1433" s="140">
        <v>15701400000</v>
      </c>
      <c r="D1433" s="140">
        <v>-15701400000</v>
      </c>
      <c r="E1433" s="140">
        <v>7884040000</v>
      </c>
      <c r="F1433" s="2">
        <v>-7816700000</v>
      </c>
      <c r="G1433" s="143">
        <f t="shared" si="22"/>
        <v>-7816710500</v>
      </c>
      <c r="H1433" s="140">
        <v>67329500</v>
      </c>
      <c r="I1433" s="2">
        <v>7.8259999999999999E-5</v>
      </c>
      <c r="J1433" s="2">
        <v>2.143E-4</v>
      </c>
    </row>
    <row r="1434" spans="2:10" x14ac:dyDescent="0.25">
      <c r="B1434">
        <v>3572.5</v>
      </c>
      <c r="C1434" s="140">
        <v>15701800000</v>
      </c>
      <c r="D1434" s="140">
        <v>-15701800000</v>
      </c>
      <c r="E1434" s="140">
        <v>7884040000</v>
      </c>
      <c r="F1434" s="2">
        <v>-7817070000</v>
      </c>
      <c r="G1434" s="143">
        <f t="shared" si="22"/>
        <v>-7817086100</v>
      </c>
      <c r="H1434" s="140">
        <v>66953900</v>
      </c>
      <c r="I1434" s="2">
        <v>7.8259999999999999E-5</v>
      </c>
      <c r="J1434" s="2">
        <v>2.143E-4</v>
      </c>
    </row>
    <row r="1435" spans="2:10" x14ac:dyDescent="0.25">
      <c r="B1435">
        <v>3575</v>
      </c>
      <c r="C1435" s="140">
        <v>15702200000</v>
      </c>
      <c r="D1435" s="140">
        <v>-15702200000</v>
      </c>
      <c r="E1435" s="140">
        <v>7884040000</v>
      </c>
      <c r="F1435" s="2">
        <v>-7817440000</v>
      </c>
      <c r="G1435" s="143">
        <f t="shared" si="22"/>
        <v>-7817459500</v>
      </c>
      <c r="H1435" s="140">
        <v>66580500</v>
      </c>
      <c r="I1435" s="2">
        <v>7.8259999999999999E-5</v>
      </c>
      <c r="J1435" s="2">
        <v>2.143E-4</v>
      </c>
    </row>
    <row r="1436" spans="2:10" x14ac:dyDescent="0.25">
      <c r="B1436">
        <v>3577.5</v>
      </c>
      <c r="C1436" s="140">
        <v>15702500000</v>
      </c>
      <c r="D1436" s="140">
        <v>-15702500000</v>
      </c>
      <c r="E1436" s="140">
        <v>7884040000</v>
      </c>
      <c r="F1436" s="2">
        <v>-7817820000</v>
      </c>
      <c r="G1436" s="143">
        <f t="shared" si="22"/>
        <v>-7817830800</v>
      </c>
      <c r="H1436" s="140">
        <v>66209200</v>
      </c>
      <c r="I1436" s="2">
        <v>7.8250000000000005E-5</v>
      </c>
      <c r="J1436" s="2">
        <v>2.143E-4</v>
      </c>
    </row>
    <row r="1437" spans="2:10" x14ac:dyDescent="0.25">
      <c r="B1437">
        <v>3580</v>
      </c>
      <c r="C1437" s="140">
        <v>15702900000</v>
      </c>
      <c r="D1437" s="140">
        <v>-15702900000</v>
      </c>
      <c r="E1437" s="140">
        <v>7884040000</v>
      </c>
      <c r="F1437" s="2">
        <v>-7818190000</v>
      </c>
      <c r="G1437" s="143">
        <f t="shared" si="22"/>
        <v>-7818200000</v>
      </c>
      <c r="H1437" s="140">
        <v>65840000</v>
      </c>
      <c r="I1437" s="2">
        <v>7.8250000000000005E-5</v>
      </c>
      <c r="J1437" s="2">
        <v>2.143E-4</v>
      </c>
    </row>
    <row r="1438" spans="2:10" x14ac:dyDescent="0.25">
      <c r="B1438">
        <v>3582.5</v>
      </c>
      <c r="C1438" s="140">
        <v>15703300000</v>
      </c>
      <c r="D1438" s="140">
        <v>-15703300000</v>
      </c>
      <c r="E1438" s="140">
        <v>7884040000</v>
      </c>
      <c r="F1438" s="2">
        <v>-7818550000</v>
      </c>
      <c r="G1438" s="143">
        <f t="shared" si="22"/>
        <v>-7818567100</v>
      </c>
      <c r="H1438" s="140">
        <v>65472900</v>
      </c>
      <c r="I1438" s="2">
        <v>7.8250000000000005E-5</v>
      </c>
      <c r="J1438" s="2">
        <v>2.143E-4</v>
      </c>
    </row>
    <row r="1439" spans="2:10" x14ac:dyDescent="0.25">
      <c r="B1439">
        <v>3585</v>
      </c>
      <c r="C1439" s="140">
        <v>15703600000</v>
      </c>
      <c r="D1439" s="140">
        <v>-15703600000</v>
      </c>
      <c r="E1439" s="140">
        <v>7884040000</v>
      </c>
      <c r="F1439" s="2">
        <v>-7818920000</v>
      </c>
      <c r="G1439" s="143">
        <f t="shared" si="22"/>
        <v>-7818932100</v>
      </c>
      <c r="H1439" s="140">
        <v>65107900</v>
      </c>
      <c r="I1439" s="2">
        <v>7.8250000000000005E-5</v>
      </c>
      <c r="J1439" s="2">
        <v>2.143E-4</v>
      </c>
    </row>
    <row r="1440" spans="2:10" x14ac:dyDescent="0.25">
      <c r="B1440">
        <v>3587.5</v>
      </c>
      <c r="C1440" s="140">
        <v>15704000000</v>
      </c>
      <c r="D1440" s="140">
        <v>-15704000000</v>
      </c>
      <c r="E1440" s="140">
        <v>7884040000</v>
      </c>
      <c r="F1440" s="2">
        <v>-7819280000</v>
      </c>
      <c r="G1440" s="143">
        <f t="shared" si="22"/>
        <v>-7819295000</v>
      </c>
      <c r="H1440" s="140">
        <v>64745000</v>
      </c>
      <c r="I1440" s="2">
        <v>7.8250000000000005E-5</v>
      </c>
      <c r="J1440" s="2">
        <v>2.143E-4</v>
      </c>
    </row>
    <row r="1441" spans="2:10" x14ac:dyDescent="0.25">
      <c r="B1441">
        <v>3590</v>
      </c>
      <c r="C1441" s="140">
        <v>15704400000</v>
      </c>
      <c r="D1441" s="140">
        <v>-15704300000</v>
      </c>
      <c r="E1441" s="140">
        <v>7884040000</v>
      </c>
      <c r="F1441" s="2">
        <v>-7819640000</v>
      </c>
      <c r="G1441" s="143">
        <f t="shared" si="22"/>
        <v>-7819655800</v>
      </c>
      <c r="H1441" s="140">
        <v>64384200</v>
      </c>
      <c r="I1441" s="2">
        <v>7.8250000000000005E-5</v>
      </c>
      <c r="J1441" s="2">
        <v>2.143E-4</v>
      </c>
    </row>
    <row r="1442" spans="2:10" x14ac:dyDescent="0.25">
      <c r="B1442">
        <v>3592.5</v>
      </c>
      <c r="C1442" s="140">
        <v>15704700000</v>
      </c>
      <c r="D1442" s="140">
        <v>-15704700000</v>
      </c>
      <c r="E1442" s="140">
        <v>7884040000</v>
      </c>
      <c r="F1442" s="2">
        <v>-7820000000</v>
      </c>
      <c r="G1442" s="143">
        <f t="shared" si="22"/>
        <v>-7820014600</v>
      </c>
      <c r="H1442" s="140">
        <v>64025400</v>
      </c>
      <c r="I1442" s="2">
        <v>7.8239999999999996E-5</v>
      </c>
      <c r="J1442" s="2">
        <v>2.0780000000000001E-4</v>
      </c>
    </row>
    <row r="1443" spans="2:10" x14ac:dyDescent="0.25">
      <c r="B1443">
        <v>3595</v>
      </c>
      <c r="C1443" s="140">
        <v>15705100000</v>
      </c>
      <c r="D1443" s="140">
        <v>-15705100000</v>
      </c>
      <c r="E1443" s="140">
        <v>7884040000</v>
      </c>
      <c r="F1443" s="2">
        <v>-7820360000</v>
      </c>
      <c r="G1443" s="143">
        <f t="shared" si="22"/>
        <v>-7820371300</v>
      </c>
      <c r="H1443" s="140">
        <v>63668700</v>
      </c>
      <c r="I1443" s="2">
        <v>7.8239999999999996E-5</v>
      </c>
      <c r="J1443" s="2">
        <v>2.0780000000000001E-4</v>
      </c>
    </row>
    <row r="1444" spans="2:10" x14ac:dyDescent="0.25">
      <c r="B1444">
        <v>3597.5</v>
      </c>
      <c r="C1444" s="140">
        <v>15705400000</v>
      </c>
      <c r="D1444" s="140">
        <v>-15705400000</v>
      </c>
      <c r="E1444" s="140">
        <v>7884040000</v>
      </c>
      <c r="F1444" s="2">
        <v>-7820710000</v>
      </c>
      <c r="G1444" s="143">
        <f t="shared" si="22"/>
        <v>-7820726000</v>
      </c>
      <c r="H1444" s="140">
        <v>63314000</v>
      </c>
      <c r="I1444" s="2">
        <v>7.8239999999999996E-5</v>
      </c>
      <c r="J1444" s="2">
        <v>2.0780000000000001E-4</v>
      </c>
    </row>
    <row r="1445" spans="2:10" x14ac:dyDescent="0.25">
      <c r="B1445">
        <v>3600</v>
      </c>
      <c r="C1445" s="140">
        <v>15705800000</v>
      </c>
      <c r="D1445" s="140">
        <v>-15705800000</v>
      </c>
      <c r="E1445" s="140">
        <v>7884040000</v>
      </c>
      <c r="F1445" s="2">
        <v>-7821060000</v>
      </c>
      <c r="G1445" s="143">
        <f t="shared" si="22"/>
        <v>-7821078700</v>
      </c>
      <c r="H1445" s="140">
        <v>62961300</v>
      </c>
      <c r="I1445" s="2">
        <v>7.8239999999999996E-5</v>
      </c>
      <c r="J1445" s="2">
        <v>2.0780000000000001E-4</v>
      </c>
    </row>
    <row r="1446" spans="2:10" x14ac:dyDescent="0.25">
      <c r="B1446">
        <v>3602.5</v>
      </c>
      <c r="C1446" s="140">
        <v>15706100000</v>
      </c>
      <c r="D1446" s="140">
        <v>-15706100000</v>
      </c>
      <c r="E1446" s="140">
        <v>7884040000</v>
      </c>
      <c r="F1446" s="2">
        <v>-7821420000</v>
      </c>
      <c r="G1446" s="143">
        <f t="shared" si="22"/>
        <v>-7821429300</v>
      </c>
      <c r="H1446" s="140">
        <v>62610700</v>
      </c>
      <c r="I1446" s="2">
        <v>7.8239999999999996E-5</v>
      </c>
      <c r="J1446" s="2">
        <v>2.0780000000000001E-4</v>
      </c>
    </row>
    <row r="1447" spans="2:10" x14ac:dyDescent="0.25">
      <c r="B1447">
        <v>3605</v>
      </c>
      <c r="C1447" s="140">
        <v>15706500000</v>
      </c>
      <c r="D1447" s="140">
        <v>-15706500000</v>
      </c>
      <c r="E1447" s="140">
        <v>7884040000</v>
      </c>
      <c r="F1447" s="2">
        <v>-7821760000</v>
      </c>
      <c r="G1447" s="143">
        <f t="shared" si="22"/>
        <v>-7821778000</v>
      </c>
      <c r="H1447" s="140">
        <v>62262000</v>
      </c>
      <c r="I1447" s="2">
        <v>7.8239999999999996E-5</v>
      </c>
      <c r="J1447" s="2">
        <v>2.0780000000000001E-4</v>
      </c>
    </row>
    <row r="1448" spans="2:10" x14ac:dyDescent="0.25">
      <c r="B1448">
        <v>3607.5</v>
      </c>
      <c r="C1448" s="140">
        <v>15706800000</v>
      </c>
      <c r="D1448" s="140">
        <v>-15706800000</v>
      </c>
      <c r="E1448" s="140">
        <v>7884040000</v>
      </c>
      <c r="F1448" s="2">
        <v>-7822110000</v>
      </c>
      <c r="G1448" s="143">
        <f t="shared" si="22"/>
        <v>-7822124700</v>
      </c>
      <c r="H1448" s="140">
        <v>61915300</v>
      </c>
      <c r="I1448" s="2">
        <v>7.8230000000000001E-5</v>
      </c>
      <c r="J1448" s="2">
        <v>2.0780000000000001E-4</v>
      </c>
    </row>
    <row r="1449" spans="2:10" x14ac:dyDescent="0.25">
      <c r="B1449">
        <v>3610</v>
      </c>
      <c r="C1449" s="140">
        <v>15707200000</v>
      </c>
      <c r="D1449" s="140">
        <v>-15707200000</v>
      </c>
      <c r="E1449" s="140">
        <v>7884040000</v>
      </c>
      <c r="F1449" s="2">
        <v>-7822460000</v>
      </c>
      <c r="G1449" s="143">
        <f t="shared" si="22"/>
        <v>-7822469400</v>
      </c>
      <c r="H1449" s="140">
        <v>61570600</v>
      </c>
      <c r="I1449" s="2">
        <v>7.8230000000000001E-5</v>
      </c>
      <c r="J1449" s="2">
        <v>2.0780000000000001E-4</v>
      </c>
    </row>
    <row r="1450" spans="2:10" x14ac:dyDescent="0.25">
      <c r="B1450">
        <v>3612.5</v>
      </c>
      <c r="C1450" s="140">
        <v>15707500000</v>
      </c>
      <c r="D1450" s="140">
        <v>-15707500000</v>
      </c>
      <c r="E1450" s="140">
        <v>7884040000</v>
      </c>
      <c r="F1450" s="2">
        <v>-7822800000</v>
      </c>
      <c r="G1450" s="143">
        <f t="shared" si="22"/>
        <v>-7822812100</v>
      </c>
      <c r="H1450" s="140">
        <v>61227900</v>
      </c>
      <c r="I1450" s="2">
        <v>7.8230000000000001E-5</v>
      </c>
      <c r="J1450" s="2">
        <v>2.0780000000000001E-4</v>
      </c>
    </row>
    <row r="1451" spans="2:10" x14ac:dyDescent="0.25">
      <c r="B1451">
        <v>3615</v>
      </c>
      <c r="C1451" s="140">
        <v>15707900000</v>
      </c>
      <c r="D1451" s="140">
        <v>-15707800000</v>
      </c>
      <c r="E1451" s="140">
        <v>7884040000</v>
      </c>
      <c r="F1451" s="2">
        <v>-7823140000</v>
      </c>
      <c r="G1451" s="143">
        <f t="shared" si="22"/>
        <v>-7823152900</v>
      </c>
      <c r="H1451" s="140">
        <v>60887100</v>
      </c>
      <c r="I1451" s="2">
        <v>7.8230000000000001E-5</v>
      </c>
      <c r="J1451" s="2">
        <v>2.0780000000000001E-4</v>
      </c>
    </row>
    <row r="1452" spans="2:10" x14ac:dyDescent="0.25">
      <c r="B1452">
        <v>3617.5</v>
      </c>
      <c r="C1452" s="140">
        <v>15708200000</v>
      </c>
      <c r="D1452" s="140">
        <v>-15708200000</v>
      </c>
      <c r="E1452" s="140">
        <v>7884040000</v>
      </c>
      <c r="F1452" s="2">
        <v>-7823480000</v>
      </c>
      <c r="G1452" s="143">
        <f t="shared" si="22"/>
        <v>-7823491700</v>
      </c>
      <c r="H1452" s="140">
        <v>60548300</v>
      </c>
      <c r="I1452" s="2">
        <v>7.8230000000000001E-5</v>
      </c>
      <c r="J1452" s="2">
        <v>2.0780000000000001E-4</v>
      </c>
    </row>
    <row r="1453" spans="2:10" x14ac:dyDescent="0.25">
      <c r="B1453">
        <v>3620</v>
      </c>
      <c r="C1453" s="140">
        <v>15708500000</v>
      </c>
      <c r="D1453" s="140">
        <v>-15708500000</v>
      </c>
      <c r="E1453" s="140">
        <v>7884040000</v>
      </c>
      <c r="F1453" s="2">
        <v>-7823810000</v>
      </c>
      <c r="G1453" s="143">
        <f t="shared" si="22"/>
        <v>-7823828600</v>
      </c>
      <c r="H1453" s="140">
        <v>60211400</v>
      </c>
      <c r="I1453" s="2">
        <v>7.8230000000000001E-5</v>
      </c>
      <c r="J1453" s="2">
        <v>2.0780000000000001E-4</v>
      </c>
    </row>
    <row r="1454" spans="2:10" x14ac:dyDescent="0.25">
      <c r="B1454">
        <v>3622.5</v>
      </c>
      <c r="C1454" s="140">
        <v>15708900000</v>
      </c>
      <c r="D1454" s="140">
        <v>-15708900000</v>
      </c>
      <c r="E1454" s="140">
        <v>7884040000</v>
      </c>
      <c r="F1454" s="2">
        <v>-7824150000</v>
      </c>
      <c r="G1454" s="143">
        <f t="shared" si="22"/>
        <v>-7824163600</v>
      </c>
      <c r="H1454" s="140">
        <v>59876400</v>
      </c>
      <c r="I1454" s="2">
        <v>7.8220000000000007E-5</v>
      </c>
      <c r="J1454" s="2">
        <v>2.0780000000000001E-4</v>
      </c>
    </row>
    <row r="1455" spans="2:10" x14ac:dyDescent="0.25">
      <c r="B1455">
        <v>3625</v>
      </c>
      <c r="C1455" s="140">
        <v>15709200000</v>
      </c>
      <c r="D1455" s="140">
        <v>-15709200000</v>
      </c>
      <c r="E1455" s="140">
        <v>7884040000</v>
      </c>
      <c r="F1455" s="2">
        <v>-7824480000</v>
      </c>
      <c r="G1455" s="143">
        <f t="shared" si="22"/>
        <v>-7824496600</v>
      </c>
      <c r="H1455" s="140">
        <v>59543400</v>
      </c>
      <c r="I1455" s="2">
        <v>7.8220000000000007E-5</v>
      </c>
      <c r="J1455" s="2">
        <v>2.0129999999999999E-4</v>
      </c>
    </row>
    <row r="1456" spans="2:10" x14ac:dyDescent="0.25">
      <c r="B1456">
        <v>3627.5</v>
      </c>
      <c r="C1456" s="140">
        <v>15709500000</v>
      </c>
      <c r="D1456" s="140">
        <v>-15709500000</v>
      </c>
      <c r="E1456" s="140">
        <v>7884040000</v>
      </c>
      <c r="F1456" s="2">
        <v>-7824810000</v>
      </c>
      <c r="G1456" s="143">
        <f t="shared" si="22"/>
        <v>-7824827800</v>
      </c>
      <c r="H1456" s="140">
        <v>59212200</v>
      </c>
      <c r="I1456" s="2">
        <v>7.8220000000000007E-5</v>
      </c>
      <c r="J1456" s="2">
        <v>2.0129999999999999E-4</v>
      </c>
    </row>
    <row r="1457" spans="2:10" x14ac:dyDescent="0.25">
      <c r="B1457">
        <v>3630</v>
      </c>
      <c r="C1457" s="140">
        <v>15709900000</v>
      </c>
      <c r="D1457" s="140">
        <v>-15709800000</v>
      </c>
      <c r="E1457" s="140">
        <v>7884040000</v>
      </c>
      <c r="F1457" s="2">
        <v>-7825140000</v>
      </c>
      <c r="G1457" s="143">
        <f t="shared" si="22"/>
        <v>-7825157000</v>
      </c>
      <c r="H1457" s="140">
        <v>58883000</v>
      </c>
      <c r="I1457" s="2">
        <v>7.8220000000000007E-5</v>
      </c>
      <c r="J1457" s="2">
        <v>2.0129999999999999E-4</v>
      </c>
    </row>
    <row r="1458" spans="2:10" x14ac:dyDescent="0.25">
      <c r="B1458">
        <v>3632.5</v>
      </c>
      <c r="C1458" s="140">
        <v>15710200000</v>
      </c>
      <c r="D1458" s="140">
        <v>-15710200000</v>
      </c>
      <c r="E1458" s="140">
        <v>7884040000</v>
      </c>
      <c r="F1458" s="2">
        <v>-7825470000</v>
      </c>
      <c r="G1458" s="143">
        <f t="shared" si="22"/>
        <v>-7825484400</v>
      </c>
      <c r="H1458" s="140">
        <v>58555600</v>
      </c>
      <c r="I1458" s="2">
        <v>7.8220000000000007E-5</v>
      </c>
      <c r="J1458" s="2">
        <v>2.0780000000000001E-4</v>
      </c>
    </row>
    <row r="1459" spans="2:10" x14ac:dyDescent="0.25">
      <c r="B1459">
        <v>3635</v>
      </c>
      <c r="C1459" s="140">
        <v>15710500000</v>
      </c>
      <c r="D1459" s="140">
        <v>-15710500000</v>
      </c>
      <c r="E1459" s="140">
        <v>7884040000</v>
      </c>
      <c r="F1459" s="2">
        <v>-7825800000</v>
      </c>
      <c r="G1459" s="143">
        <f t="shared" si="22"/>
        <v>-7825810000</v>
      </c>
      <c r="H1459" s="140">
        <v>58230000</v>
      </c>
      <c r="I1459" s="2">
        <v>7.8220000000000007E-5</v>
      </c>
      <c r="J1459" s="2">
        <v>2.0129999999999999E-4</v>
      </c>
    </row>
    <row r="1460" spans="2:10" x14ac:dyDescent="0.25">
      <c r="B1460">
        <v>3637.5</v>
      </c>
      <c r="C1460" s="140">
        <v>15710800000</v>
      </c>
      <c r="D1460" s="140">
        <v>-15710800000</v>
      </c>
      <c r="E1460" s="140">
        <v>7884040000</v>
      </c>
      <c r="F1460" s="2">
        <v>-7826120000</v>
      </c>
      <c r="G1460" s="143">
        <f t="shared" si="22"/>
        <v>-7826133600</v>
      </c>
      <c r="H1460" s="140">
        <v>57906400</v>
      </c>
      <c r="I1460" s="2">
        <v>7.8209999999999998E-5</v>
      </c>
      <c r="J1460" s="2">
        <v>2.0780000000000001E-4</v>
      </c>
    </row>
    <row r="1461" spans="2:10" x14ac:dyDescent="0.25">
      <c r="B1461">
        <v>3640</v>
      </c>
      <c r="C1461" s="140">
        <v>15711200000</v>
      </c>
      <c r="D1461" s="140">
        <v>-15711100000</v>
      </c>
      <c r="E1461" s="140">
        <v>7884040000</v>
      </c>
      <c r="F1461" s="2">
        <v>-7826440000</v>
      </c>
      <c r="G1461" s="143">
        <f t="shared" si="22"/>
        <v>-7826455400</v>
      </c>
      <c r="H1461" s="140">
        <v>57584600</v>
      </c>
      <c r="I1461" s="2">
        <v>7.8209999999999998E-5</v>
      </c>
      <c r="J1461" s="2">
        <v>2.0129999999999999E-4</v>
      </c>
    </row>
    <row r="1462" spans="2:10" x14ac:dyDescent="0.25">
      <c r="B1462">
        <v>3642.5</v>
      </c>
      <c r="C1462" s="140">
        <v>15711500000</v>
      </c>
      <c r="D1462" s="140">
        <v>-15711500000</v>
      </c>
      <c r="E1462" s="140">
        <v>7884040000</v>
      </c>
      <c r="F1462" s="2">
        <v>-7826760000</v>
      </c>
      <c r="G1462" s="143">
        <f t="shared" si="22"/>
        <v>-7826775400</v>
      </c>
      <c r="H1462" s="140">
        <v>57264600</v>
      </c>
      <c r="I1462" s="2">
        <v>7.8209999999999998E-5</v>
      </c>
      <c r="J1462" s="2">
        <v>2.0129999999999999E-4</v>
      </c>
    </row>
    <row r="1463" spans="2:10" x14ac:dyDescent="0.25">
      <c r="B1463">
        <v>3645</v>
      </c>
      <c r="C1463" s="140">
        <v>15711800000</v>
      </c>
      <c r="D1463" s="140">
        <v>-15711800000</v>
      </c>
      <c r="E1463" s="140">
        <v>7884040000</v>
      </c>
      <c r="F1463" s="2">
        <v>-7827080000</v>
      </c>
      <c r="G1463" s="143">
        <f t="shared" si="22"/>
        <v>-7827093600</v>
      </c>
      <c r="H1463" s="140">
        <v>56946400</v>
      </c>
      <c r="I1463" s="2">
        <v>7.8209999999999998E-5</v>
      </c>
      <c r="J1463" s="2">
        <v>2.0780000000000001E-4</v>
      </c>
    </row>
    <row r="1464" spans="2:10" x14ac:dyDescent="0.25">
      <c r="B1464">
        <v>3647.5</v>
      </c>
      <c r="C1464" s="140">
        <v>15712100000</v>
      </c>
      <c r="D1464" s="140">
        <v>-15712100000</v>
      </c>
      <c r="E1464" s="140">
        <v>7884040000</v>
      </c>
      <c r="F1464" s="2">
        <v>-7827400000</v>
      </c>
      <c r="G1464" s="143">
        <f t="shared" si="22"/>
        <v>-7827409900</v>
      </c>
      <c r="H1464" s="140">
        <v>56630100</v>
      </c>
      <c r="I1464" s="2">
        <v>7.8209999999999998E-5</v>
      </c>
      <c r="J1464" s="2">
        <v>2.0129999999999999E-4</v>
      </c>
    </row>
    <row r="1465" spans="2:10" x14ac:dyDescent="0.25">
      <c r="B1465" s="172">
        <v>3650</v>
      </c>
      <c r="C1465" s="140">
        <v>15712400000</v>
      </c>
      <c r="D1465" s="140">
        <v>-15712400000</v>
      </c>
      <c r="E1465" s="140">
        <v>7884040000</v>
      </c>
      <c r="F1465" s="2">
        <v>-7827710000</v>
      </c>
      <c r="G1465" s="143">
        <f t="shared" si="22"/>
        <v>-7827724500</v>
      </c>
      <c r="H1465" s="140">
        <v>56315500</v>
      </c>
      <c r="I1465" s="2">
        <v>7.8209999999999998E-5</v>
      </c>
      <c r="J1465" s="2">
        <v>2.0780000000000001E-4</v>
      </c>
    </row>
  </sheetData>
  <conditionalFormatting sqref="G6:G1465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{BE05E38D-2895-48D0-9523-65823489F16C}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E05E38D-2895-48D0-9523-65823489F16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G6:G1465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26B7D-7C57-458F-A006-A1E26726E1D8}">
  <dimension ref="A1:F83"/>
  <sheetViews>
    <sheetView workbookViewId="0">
      <pane ySplit="8700" topLeftCell="A75"/>
      <selection pane="bottomLeft" activeCell="C83" sqref="C83"/>
    </sheetView>
  </sheetViews>
  <sheetFormatPr defaultRowHeight="15" x14ac:dyDescent="0.25"/>
  <cols>
    <col min="5" max="5" width="9.5703125" bestFit="1" customWidth="1"/>
  </cols>
  <sheetData>
    <row r="1" spans="1:6" x14ac:dyDescent="0.25">
      <c r="B1" t="s">
        <v>343</v>
      </c>
      <c r="C1" t="s">
        <v>215</v>
      </c>
      <c r="D1" t="s">
        <v>342</v>
      </c>
      <c r="E1">
        <f>86400*F1</f>
        <v>31536000</v>
      </c>
      <c r="F1">
        <v>365</v>
      </c>
    </row>
    <row r="2" spans="1:6" x14ac:dyDescent="0.25">
      <c r="A2">
        <v>0</v>
      </c>
      <c r="B2">
        <v>1</v>
      </c>
      <c r="C2">
        <v>771837</v>
      </c>
      <c r="D2" s="2">
        <v>2.0093399999999998E-6</v>
      </c>
      <c r="E2" s="144">
        <f>C2/$E$1</f>
        <v>2.4474790715372906E-2</v>
      </c>
    </row>
    <row r="3" spans="1:6" x14ac:dyDescent="0.25">
      <c r="A3">
        <v>1</v>
      </c>
      <c r="B3">
        <v>2</v>
      </c>
      <c r="C3">
        <v>1543670</v>
      </c>
      <c r="D3" s="2">
        <v>2.07732E-5</v>
      </c>
      <c r="E3" s="144">
        <f t="shared" ref="E3:E66" si="0">C3/$E$1</f>
        <v>4.894945459157788E-2</v>
      </c>
    </row>
    <row r="4" spans="1:6" x14ac:dyDescent="0.25">
      <c r="A4">
        <v>2</v>
      </c>
      <c r="B4">
        <v>3</v>
      </c>
      <c r="C4">
        <v>2315510</v>
      </c>
      <c r="D4">
        <v>1.11591E-4</v>
      </c>
      <c r="E4" s="144">
        <f t="shared" si="0"/>
        <v>7.3424340436326743E-2</v>
      </c>
    </row>
    <row r="5" spans="1:6" x14ac:dyDescent="0.25">
      <c r="A5">
        <v>3</v>
      </c>
      <c r="B5">
        <v>4</v>
      </c>
      <c r="C5">
        <v>3087350</v>
      </c>
      <c r="D5">
        <v>4.19658E-4</v>
      </c>
      <c r="E5" s="144">
        <f t="shared" si="0"/>
        <v>9.7899226281075599E-2</v>
      </c>
    </row>
    <row r="6" spans="1:6" x14ac:dyDescent="0.25">
      <c r="A6">
        <v>4</v>
      </c>
      <c r="B6">
        <v>5</v>
      </c>
      <c r="C6">
        <v>3859180</v>
      </c>
      <c r="D6">
        <v>1.2430200000000001E-3</v>
      </c>
      <c r="E6" s="144">
        <f t="shared" si="0"/>
        <v>0.12237379502790462</v>
      </c>
    </row>
    <row r="7" spans="1:6" x14ac:dyDescent="0.25">
      <c r="A7">
        <v>5</v>
      </c>
      <c r="B7">
        <v>6</v>
      </c>
      <c r="C7">
        <v>4631020</v>
      </c>
      <c r="D7">
        <v>3.0966800000000001E-3</v>
      </c>
      <c r="E7" s="144">
        <f t="shared" si="0"/>
        <v>0.14684868087265349</v>
      </c>
    </row>
    <row r="8" spans="1:6" x14ac:dyDescent="0.25">
      <c r="A8">
        <v>6</v>
      </c>
      <c r="B8">
        <v>7</v>
      </c>
      <c r="C8">
        <v>5402860</v>
      </c>
      <c r="D8">
        <v>6.7444999999999996E-3</v>
      </c>
      <c r="E8" s="144">
        <f t="shared" si="0"/>
        <v>0.17132356671740234</v>
      </c>
    </row>
    <row r="9" spans="1:6" x14ac:dyDescent="0.25">
      <c r="A9">
        <v>7</v>
      </c>
      <c r="B9">
        <v>8</v>
      </c>
      <c r="C9">
        <v>6174700</v>
      </c>
      <c r="D9">
        <v>1.3191700000000001E-2</v>
      </c>
      <c r="E9" s="144">
        <f t="shared" si="0"/>
        <v>0.1957984525621512</v>
      </c>
    </row>
    <row r="10" spans="1:6" x14ac:dyDescent="0.25">
      <c r="A10">
        <v>8</v>
      </c>
      <c r="B10">
        <v>9</v>
      </c>
      <c r="C10">
        <v>6946530</v>
      </c>
      <c r="D10">
        <v>2.36227E-2</v>
      </c>
      <c r="E10" s="144">
        <f t="shared" si="0"/>
        <v>0.22027302130898022</v>
      </c>
    </row>
    <row r="11" spans="1:6" x14ac:dyDescent="0.25">
      <c r="A11">
        <v>9</v>
      </c>
      <c r="B11">
        <v>10</v>
      </c>
      <c r="C11">
        <v>7718370</v>
      </c>
      <c r="D11">
        <v>3.9289600000000001E-2</v>
      </c>
      <c r="E11" s="144">
        <f t="shared" si="0"/>
        <v>0.24474790715372907</v>
      </c>
    </row>
    <row r="12" spans="1:6" x14ac:dyDescent="0.25">
      <c r="A12">
        <v>10</v>
      </c>
      <c r="B12">
        <v>11</v>
      </c>
      <c r="C12">
        <v>8490210</v>
      </c>
      <c r="D12">
        <v>6.1368600000000002E-2</v>
      </c>
      <c r="E12" s="144">
        <f t="shared" si="0"/>
        <v>0.26922279299847796</v>
      </c>
    </row>
    <row r="13" spans="1:6" x14ac:dyDescent="0.25">
      <c r="A13">
        <v>11</v>
      </c>
      <c r="B13">
        <v>12</v>
      </c>
      <c r="C13">
        <v>9262040</v>
      </c>
      <c r="D13">
        <v>9.0807399999999996E-2</v>
      </c>
      <c r="E13" s="144">
        <f t="shared" si="0"/>
        <v>0.29369736174530697</v>
      </c>
    </row>
    <row r="14" spans="1:6" x14ac:dyDescent="0.25">
      <c r="A14">
        <v>12</v>
      </c>
      <c r="B14">
        <v>13</v>
      </c>
      <c r="C14">
        <v>10033900</v>
      </c>
      <c r="D14">
        <v>0.12819</v>
      </c>
      <c r="E14" s="144">
        <f t="shared" si="0"/>
        <v>0.31817288178589548</v>
      </c>
    </row>
    <row r="15" spans="1:6" x14ac:dyDescent="0.25">
      <c r="A15">
        <v>13</v>
      </c>
      <c r="B15">
        <v>14</v>
      </c>
      <c r="C15">
        <v>10805700</v>
      </c>
      <c r="D15">
        <v>0.17363999999999999</v>
      </c>
      <c r="E15" s="144">
        <f t="shared" si="0"/>
        <v>0.34264649923896501</v>
      </c>
    </row>
    <row r="16" spans="1:6" x14ac:dyDescent="0.25">
      <c r="A16">
        <v>14</v>
      </c>
      <c r="B16">
        <v>15</v>
      </c>
      <c r="C16">
        <v>11577600</v>
      </c>
      <c r="D16">
        <v>0.22678999999999999</v>
      </c>
      <c r="E16" s="144">
        <f t="shared" si="0"/>
        <v>0.36712328767123287</v>
      </c>
    </row>
    <row r="17" spans="1:5" x14ac:dyDescent="0.25">
      <c r="A17">
        <v>15</v>
      </c>
      <c r="B17">
        <v>16</v>
      </c>
      <c r="C17">
        <v>12349400</v>
      </c>
      <c r="D17">
        <v>0.28676000000000001</v>
      </c>
      <c r="E17" s="144">
        <f t="shared" si="0"/>
        <v>0.3915969051243024</v>
      </c>
    </row>
    <row r="18" spans="1:5" x14ac:dyDescent="0.25">
      <c r="A18">
        <v>16</v>
      </c>
      <c r="B18">
        <v>17</v>
      </c>
      <c r="C18">
        <v>13121200</v>
      </c>
      <c r="D18">
        <v>0.35227000000000003</v>
      </c>
      <c r="E18" s="144">
        <f t="shared" si="0"/>
        <v>0.41607052257737187</v>
      </c>
    </row>
    <row r="19" spans="1:5" x14ac:dyDescent="0.25">
      <c r="A19">
        <v>17</v>
      </c>
      <c r="B19">
        <v>18</v>
      </c>
      <c r="C19">
        <v>13893100</v>
      </c>
      <c r="D19">
        <v>0.42170999999999997</v>
      </c>
      <c r="E19" s="144">
        <f t="shared" si="0"/>
        <v>0.44054731100963979</v>
      </c>
    </row>
    <row r="20" spans="1:5" x14ac:dyDescent="0.25">
      <c r="A20">
        <v>18</v>
      </c>
      <c r="B20">
        <v>19</v>
      </c>
      <c r="C20">
        <v>14664900</v>
      </c>
      <c r="D20">
        <v>0.49326999999999999</v>
      </c>
      <c r="E20" s="144">
        <f t="shared" si="0"/>
        <v>0.46502092846270926</v>
      </c>
    </row>
    <row r="21" spans="1:5" x14ac:dyDescent="0.25">
      <c r="A21">
        <v>19</v>
      </c>
      <c r="B21">
        <v>20</v>
      </c>
      <c r="C21">
        <v>15436700</v>
      </c>
      <c r="D21">
        <v>0.56510000000000005</v>
      </c>
      <c r="E21" s="144">
        <f t="shared" si="0"/>
        <v>0.48949454591577879</v>
      </c>
    </row>
    <row r="22" spans="1:5" x14ac:dyDescent="0.25">
      <c r="A22">
        <v>20</v>
      </c>
      <c r="B22">
        <v>21</v>
      </c>
      <c r="C22">
        <v>16208600</v>
      </c>
      <c r="D22">
        <v>0.63543000000000005</v>
      </c>
      <c r="E22" s="144">
        <f t="shared" si="0"/>
        <v>0.51397133434804665</v>
      </c>
    </row>
    <row r="23" spans="1:5" x14ac:dyDescent="0.25">
      <c r="A23">
        <v>21</v>
      </c>
      <c r="B23">
        <v>22</v>
      </c>
      <c r="C23">
        <v>16980400</v>
      </c>
      <c r="D23">
        <v>0.70267000000000002</v>
      </c>
      <c r="E23" s="144">
        <f t="shared" si="0"/>
        <v>0.53844495180111618</v>
      </c>
    </row>
    <row r="24" spans="1:5" x14ac:dyDescent="0.25">
      <c r="A24">
        <v>22</v>
      </c>
      <c r="B24">
        <v>23</v>
      </c>
      <c r="C24">
        <v>17752200</v>
      </c>
      <c r="D24">
        <v>0.76546000000000003</v>
      </c>
      <c r="E24" s="144">
        <f t="shared" si="0"/>
        <v>0.56291856925418571</v>
      </c>
    </row>
    <row r="25" spans="1:5" x14ac:dyDescent="0.25">
      <c r="A25">
        <v>23</v>
      </c>
      <c r="B25">
        <v>24</v>
      </c>
      <c r="C25">
        <v>18524100</v>
      </c>
      <c r="D25">
        <v>0.82279999999999998</v>
      </c>
      <c r="E25" s="144">
        <f t="shared" si="0"/>
        <v>0.58739535768645357</v>
      </c>
    </row>
    <row r="26" spans="1:5" x14ac:dyDescent="0.25">
      <c r="A26">
        <v>24</v>
      </c>
      <c r="B26">
        <v>25</v>
      </c>
      <c r="C26">
        <v>19295900</v>
      </c>
      <c r="D26">
        <v>0.874</v>
      </c>
      <c r="E26" s="144">
        <f t="shared" si="0"/>
        <v>0.6118689751395231</v>
      </c>
    </row>
    <row r="27" spans="1:5" x14ac:dyDescent="0.25">
      <c r="A27">
        <v>25</v>
      </c>
      <c r="B27">
        <v>26</v>
      </c>
      <c r="C27">
        <v>20067800</v>
      </c>
      <c r="D27">
        <v>0.91868000000000005</v>
      </c>
      <c r="E27" s="144">
        <f t="shared" si="0"/>
        <v>0.63634576357179096</v>
      </c>
    </row>
    <row r="28" spans="1:5" x14ac:dyDescent="0.25">
      <c r="A28">
        <v>26</v>
      </c>
      <c r="B28">
        <v>27</v>
      </c>
      <c r="C28">
        <v>20839600</v>
      </c>
      <c r="D28">
        <v>0.95677999999999996</v>
      </c>
      <c r="E28" s="144">
        <f t="shared" si="0"/>
        <v>0.66081938102486049</v>
      </c>
    </row>
    <row r="29" spans="1:5" x14ac:dyDescent="0.25">
      <c r="A29">
        <v>27</v>
      </c>
      <c r="B29">
        <v>28</v>
      </c>
      <c r="C29">
        <v>21611400</v>
      </c>
      <c r="D29">
        <v>0.98848000000000003</v>
      </c>
      <c r="E29" s="144">
        <f t="shared" si="0"/>
        <v>0.68529299847793002</v>
      </c>
    </row>
    <row r="30" spans="1:5" x14ac:dyDescent="0.25">
      <c r="A30">
        <v>28</v>
      </c>
      <c r="B30">
        <v>29</v>
      </c>
      <c r="C30">
        <v>22383300</v>
      </c>
      <c r="D30">
        <v>1.0142</v>
      </c>
      <c r="E30" s="144">
        <f t="shared" si="0"/>
        <v>0.70976978691019788</v>
      </c>
    </row>
    <row r="31" spans="1:5" x14ac:dyDescent="0.25">
      <c r="A31">
        <v>29</v>
      </c>
      <c r="B31">
        <v>30</v>
      </c>
      <c r="C31">
        <v>23155100</v>
      </c>
      <c r="D31">
        <v>1.0344</v>
      </c>
      <c r="E31" s="144">
        <f t="shared" si="0"/>
        <v>0.7342434043632674</v>
      </c>
    </row>
    <row r="32" spans="1:5" x14ac:dyDescent="0.25">
      <c r="A32">
        <v>30</v>
      </c>
      <c r="B32">
        <v>31</v>
      </c>
      <c r="C32">
        <v>23926900</v>
      </c>
      <c r="D32">
        <v>1.0497000000000001</v>
      </c>
      <c r="E32" s="144">
        <f t="shared" si="0"/>
        <v>0.75871702181633693</v>
      </c>
    </row>
    <row r="33" spans="1:5" x14ac:dyDescent="0.25">
      <c r="A33">
        <v>31</v>
      </c>
      <c r="B33">
        <v>32</v>
      </c>
      <c r="C33">
        <v>24698800</v>
      </c>
      <c r="D33">
        <v>1.0608</v>
      </c>
      <c r="E33" s="144">
        <f t="shared" si="0"/>
        <v>0.78319381024860479</v>
      </c>
    </row>
    <row r="34" spans="1:5" x14ac:dyDescent="0.25">
      <c r="A34">
        <v>32</v>
      </c>
      <c r="B34">
        <v>33</v>
      </c>
      <c r="C34">
        <v>25470600</v>
      </c>
      <c r="D34">
        <v>1.0684</v>
      </c>
      <c r="E34" s="144">
        <f t="shared" si="0"/>
        <v>0.80766742770167432</v>
      </c>
    </row>
    <row r="35" spans="1:5" x14ac:dyDescent="0.25">
      <c r="A35">
        <v>33</v>
      </c>
      <c r="B35">
        <v>34</v>
      </c>
      <c r="C35">
        <v>26242400</v>
      </c>
      <c r="D35">
        <v>1.0731999999999999</v>
      </c>
      <c r="E35" s="144">
        <f t="shared" si="0"/>
        <v>0.83214104515474374</v>
      </c>
    </row>
    <row r="36" spans="1:5" x14ac:dyDescent="0.25">
      <c r="A36">
        <v>34</v>
      </c>
      <c r="B36">
        <v>35</v>
      </c>
      <c r="C36">
        <v>27014300</v>
      </c>
      <c r="D36">
        <v>1.0755999999999999</v>
      </c>
      <c r="E36" s="144">
        <f t="shared" si="0"/>
        <v>0.85661783358701171</v>
      </c>
    </row>
    <row r="37" spans="1:5" x14ac:dyDescent="0.25">
      <c r="A37">
        <v>35</v>
      </c>
      <c r="B37">
        <v>36</v>
      </c>
      <c r="C37">
        <v>27786100</v>
      </c>
      <c r="D37">
        <v>1.0763</v>
      </c>
      <c r="E37" s="144">
        <f t="shared" si="0"/>
        <v>0.88109145104008113</v>
      </c>
    </row>
    <row r="38" spans="1:5" x14ac:dyDescent="0.25">
      <c r="A38">
        <v>36</v>
      </c>
      <c r="B38">
        <v>37</v>
      </c>
      <c r="C38">
        <v>28558000</v>
      </c>
      <c r="D38">
        <v>1.0758000000000001</v>
      </c>
      <c r="E38" s="144">
        <f t="shared" si="0"/>
        <v>0.9055682394723491</v>
      </c>
    </row>
    <row r="39" spans="1:5" x14ac:dyDescent="0.25">
      <c r="A39">
        <v>37</v>
      </c>
      <c r="B39">
        <v>38</v>
      </c>
      <c r="C39">
        <v>29329800</v>
      </c>
      <c r="D39">
        <v>1.0743</v>
      </c>
      <c r="E39" s="144">
        <f t="shared" si="0"/>
        <v>0.93004185692541852</v>
      </c>
    </row>
    <row r="40" spans="1:5" x14ac:dyDescent="0.25">
      <c r="A40">
        <v>38</v>
      </c>
      <c r="B40">
        <v>39</v>
      </c>
      <c r="C40">
        <v>30101600</v>
      </c>
      <c r="D40">
        <v>1.0722</v>
      </c>
      <c r="E40" s="144">
        <f t="shared" si="0"/>
        <v>0.95451547437848805</v>
      </c>
    </row>
    <row r="41" spans="1:5" x14ac:dyDescent="0.25">
      <c r="A41">
        <v>39</v>
      </c>
      <c r="B41">
        <v>40</v>
      </c>
      <c r="C41">
        <v>30873500</v>
      </c>
      <c r="D41">
        <v>1.0698000000000001</v>
      </c>
      <c r="E41" s="144">
        <f t="shared" si="0"/>
        <v>0.97899226281075591</v>
      </c>
    </row>
    <row r="42" spans="1:5" x14ac:dyDescent="0.25">
      <c r="A42">
        <v>40</v>
      </c>
      <c r="B42">
        <v>41</v>
      </c>
      <c r="C42">
        <v>31536000</v>
      </c>
      <c r="D42">
        <v>1.0677000000000001</v>
      </c>
      <c r="E42" s="144">
        <f t="shared" si="0"/>
        <v>1</v>
      </c>
    </row>
    <row r="43" spans="1:5" x14ac:dyDescent="0.25">
      <c r="A43">
        <v>41</v>
      </c>
      <c r="B43">
        <v>1</v>
      </c>
      <c r="C43">
        <v>32307800</v>
      </c>
      <c r="D43">
        <v>1.0651999999999999</v>
      </c>
      <c r="E43" s="144">
        <f t="shared" si="0"/>
        <v>1.0244736174530695</v>
      </c>
    </row>
    <row r="44" spans="1:5" x14ac:dyDescent="0.25">
      <c r="A44">
        <v>42</v>
      </c>
      <c r="B44">
        <v>2</v>
      </c>
      <c r="C44">
        <v>33079700</v>
      </c>
      <c r="D44">
        <v>1.0628</v>
      </c>
      <c r="E44" s="144">
        <f t="shared" si="0"/>
        <v>1.0489504058853374</v>
      </c>
    </row>
    <row r="45" spans="1:5" x14ac:dyDescent="0.25">
      <c r="A45">
        <v>43</v>
      </c>
      <c r="B45">
        <v>3</v>
      </c>
      <c r="C45">
        <v>33851500</v>
      </c>
      <c r="D45">
        <v>1.0605</v>
      </c>
      <c r="E45" s="144">
        <f t="shared" si="0"/>
        <v>1.0734240233384069</v>
      </c>
    </row>
    <row r="46" spans="1:5" x14ac:dyDescent="0.25">
      <c r="A46">
        <v>44</v>
      </c>
      <c r="B46">
        <v>4</v>
      </c>
      <c r="C46">
        <v>34623300</v>
      </c>
      <c r="D46">
        <v>1.0581</v>
      </c>
      <c r="E46" s="144">
        <f t="shared" si="0"/>
        <v>1.0978976407914764</v>
      </c>
    </row>
    <row r="47" spans="1:5" x14ac:dyDescent="0.25">
      <c r="A47">
        <v>45</v>
      </c>
      <c r="B47">
        <v>5</v>
      </c>
      <c r="C47">
        <v>35395200</v>
      </c>
      <c r="D47">
        <v>1.0556000000000001</v>
      </c>
      <c r="E47" s="144">
        <f t="shared" si="0"/>
        <v>1.1223744292237443</v>
      </c>
    </row>
    <row r="48" spans="1:5" x14ac:dyDescent="0.25">
      <c r="A48">
        <v>46</v>
      </c>
      <c r="B48">
        <v>6</v>
      </c>
      <c r="C48">
        <v>36167000</v>
      </c>
      <c r="D48">
        <v>1.0522</v>
      </c>
      <c r="E48" s="144">
        <f t="shared" si="0"/>
        <v>1.1468480466768138</v>
      </c>
    </row>
    <row r="49" spans="1:5" x14ac:dyDescent="0.25">
      <c r="A49">
        <v>47</v>
      </c>
      <c r="B49">
        <v>7</v>
      </c>
      <c r="C49">
        <v>36938900</v>
      </c>
      <c r="D49">
        <v>1.0472999999999999</v>
      </c>
      <c r="E49" s="144">
        <f t="shared" si="0"/>
        <v>1.1713248351090817</v>
      </c>
    </row>
    <row r="50" spans="1:5" x14ac:dyDescent="0.25">
      <c r="A50">
        <v>48</v>
      </c>
      <c r="B50">
        <v>8</v>
      </c>
      <c r="C50">
        <v>37710700</v>
      </c>
      <c r="D50">
        <v>1.0399</v>
      </c>
      <c r="E50" s="144">
        <f t="shared" si="0"/>
        <v>1.1957984525621512</v>
      </c>
    </row>
    <row r="51" spans="1:5" x14ac:dyDescent="0.25">
      <c r="A51">
        <v>49</v>
      </c>
      <c r="B51">
        <v>9</v>
      </c>
      <c r="C51">
        <v>38482500</v>
      </c>
      <c r="D51">
        <v>1.0286</v>
      </c>
      <c r="E51" s="144">
        <f t="shared" si="0"/>
        <v>1.2202720700152208</v>
      </c>
    </row>
    <row r="52" spans="1:5" x14ac:dyDescent="0.25">
      <c r="A52">
        <v>50</v>
      </c>
      <c r="B52">
        <v>10</v>
      </c>
      <c r="C52">
        <v>39254400</v>
      </c>
      <c r="D52">
        <v>1.0124</v>
      </c>
      <c r="E52" s="144">
        <f t="shared" si="0"/>
        <v>1.2447488584474886</v>
      </c>
    </row>
    <row r="53" spans="1:5" x14ac:dyDescent="0.25">
      <c r="A53">
        <v>51</v>
      </c>
      <c r="B53">
        <v>11</v>
      </c>
      <c r="C53">
        <v>40026200</v>
      </c>
      <c r="D53">
        <v>0.98992999999999998</v>
      </c>
      <c r="E53" s="144">
        <f t="shared" si="0"/>
        <v>1.2692224759005581</v>
      </c>
    </row>
    <row r="54" spans="1:5" x14ac:dyDescent="0.25">
      <c r="A54">
        <v>52</v>
      </c>
      <c r="B54">
        <v>12</v>
      </c>
      <c r="C54">
        <v>40798000</v>
      </c>
      <c r="D54">
        <v>0.96026999999999996</v>
      </c>
      <c r="E54" s="144">
        <f t="shared" si="0"/>
        <v>1.2936960933536277</v>
      </c>
    </row>
    <row r="55" spans="1:5" x14ac:dyDescent="0.25">
      <c r="A55">
        <v>53</v>
      </c>
      <c r="B55">
        <v>13</v>
      </c>
      <c r="C55">
        <v>41569900</v>
      </c>
      <c r="D55">
        <v>0.92281999999999997</v>
      </c>
      <c r="E55" s="144">
        <f t="shared" si="0"/>
        <v>1.3181728817858955</v>
      </c>
    </row>
    <row r="56" spans="1:5" x14ac:dyDescent="0.25">
      <c r="A56">
        <v>54</v>
      </c>
      <c r="B56">
        <v>14</v>
      </c>
      <c r="C56">
        <v>42341700</v>
      </c>
      <c r="D56">
        <v>0.87743000000000004</v>
      </c>
      <c r="E56" s="144">
        <f t="shared" si="0"/>
        <v>1.3426464992389651</v>
      </c>
    </row>
    <row r="57" spans="1:5" x14ac:dyDescent="0.25">
      <c r="A57">
        <v>55</v>
      </c>
      <c r="B57">
        <v>15</v>
      </c>
      <c r="C57">
        <v>43113500</v>
      </c>
      <c r="D57">
        <v>0.82447000000000004</v>
      </c>
      <c r="E57" s="144">
        <f t="shared" si="0"/>
        <v>1.3671201166920346</v>
      </c>
    </row>
    <row r="58" spans="1:5" x14ac:dyDescent="0.25">
      <c r="A58">
        <v>56</v>
      </c>
      <c r="B58">
        <v>16</v>
      </c>
      <c r="C58">
        <v>43885400</v>
      </c>
      <c r="D58">
        <v>0.76478000000000002</v>
      </c>
      <c r="E58" s="144">
        <f t="shared" si="0"/>
        <v>1.3915969051243025</v>
      </c>
    </row>
    <row r="59" spans="1:5" x14ac:dyDescent="0.25">
      <c r="A59">
        <v>57</v>
      </c>
      <c r="B59">
        <v>17</v>
      </c>
      <c r="C59">
        <v>44657200</v>
      </c>
      <c r="D59">
        <v>0.69964999999999999</v>
      </c>
      <c r="E59" s="144">
        <f t="shared" si="0"/>
        <v>1.416070522577372</v>
      </c>
    </row>
    <row r="60" spans="1:5" x14ac:dyDescent="0.25">
      <c r="A60">
        <v>58</v>
      </c>
      <c r="B60">
        <v>18</v>
      </c>
      <c r="C60">
        <v>45429000</v>
      </c>
      <c r="D60">
        <v>0.63066</v>
      </c>
      <c r="E60" s="144">
        <f t="shared" si="0"/>
        <v>1.4405441400304415</v>
      </c>
    </row>
    <row r="61" spans="1:5" x14ac:dyDescent="0.25">
      <c r="A61">
        <v>59</v>
      </c>
      <c r="B61">
        <v>19</v>
      </c>
      <c r="C61">
        <v>46200900</v>
      </c>
      <c r="D61">
        <v>0.55961000000000005</v>
      </c>
      <c r="E61" s="144">
        <f t="shared" si="0"/>
        <v>1.4650209284627094</v>
      </c>
    </row>
    <row r="62" spans="1:5" x14ac:dyDescent="0.25">
      <c r="A62">
        <v>60</v>
      </c>
      <c r="B62">
        <v>20</v>
      </c>
      <c r="C62">
        <v>46972700</v>
      </c>
      <c r="D62">
        <v>0.48832999999999999</v>
      </c>
      <c r="E62" s="144">
        <f t="shared" si="0"/>
        <v>1.4894945459157789</v>
      </c>
    </row>
    <row r="63" spans="1:5" x14ac:dyDescent="0.25">
      <c r="A63">
        <v>61</v>
      </c>
      <c r="B63">
        <v>21</v>
      </c>
      <c r="C63">
        <v>47744600</v>
      </c>
      <c r="D63">
        <v>0.41860999999999998</v>
      </c>
      <c r="E63" s="144">
        <f t="shared" si="0"/>
        <v>1.5139713343480468</v>
      </c>
    </row>
    <row r="64" spans="1:5" x14ac:dyDescent="0.25">
      <c r="A64">
        <v>62</v>
      </c>
      <c r="B64">
        <v>22</v>
      </c>
      <c r="C64">
        <v>48516400</v>
      </c>
      <c r="D64">
        <v>0.35202</v>
      </c>
      <c r="E64" s="144">
        <f t="shared" si="0"/>
        <v>1.5384449518011163</v>
      </c>
    </row>
    <row r="65" spans="1:5" x14ac:dyDescent="0.25">
      <c r="A65">
        <v>63</v>
      </c>
      <c r="B65">
        <v>23</v>
      </c>
      <c r="C65">
        <v>49288200</v>
      </c>
      <c r="D65">
        <v>0.28988999999999998</v>
      </c>
      <c r="E65" s="144">
        <f t="shared" si="0"/>
        <v>1.5629185692541856</v>
      </c>
    </row>
    <row r="66" spans="1:5" x14ac:dyDescent="0.25">
      <c r="A66">
        <v>64</v>
      </c>
      <c r="B66">
        <v>24</v>
      </c>
      <c r="C66">
        <v>50060100</v>
      </c>
      <c r="D66">
        <v>0.23322999999999999</v>
      </c>
      <c r="E66" s="144">
        <f t="shared" si="0"/>
        <v>1.5873953576864537</v>
      </c>
    </row>
    <row r="67" spans="1:5" x14ac:dyDescent="0.25">
      <c r="A67">
        <v>65</v>
      </c>
      <c r="B67">
        <v>25</v>
      </c>
      <c r="C67">
        <v>50831900</v>
      </c>
      <c r="D67">
        <v>0.18274000000000001</v>
      </c>
      <c r="E67" s="144">
        <f t="shared" ref="E67:E83" si="1">C67/$E$1</f>
        <v>1.611868975139523</v>
      </c>
    </row>
    <row r="68" spans="1:5" x14ac:dyDescent="0.25">
      <c r="A68">
        <v>66</v>
      </c>
      <c r="B68">
        <v>26</v>
      </c>
      <c r="C68">
        <v>51603700</v>
      </c>
      <c r="D68">
        <v>0.13877</v>
      </c>
      <c r="E68" s="144">
        <f t="shared" si="1"/>
        <v>1.6363425925925925</v>
      </c>
    </row>
    <row r="69" spans="1:5" x14ac:dyDescent="0.25">
      <c r="A69">
        <v>67</v>
      </c>
      <c r="B69">
        <v>27</v>
      </c>
      <c r="C69">
        <v>52375600</v>
      </c>
      <c r="D69">
        <v>0.10138</v>
      </c>
      <c r="E69" s="144">
        <f t="shared" si="1"/>
        <v>1.6608193810248604</v>
      </c>
    </row>
    <row r="70" spans="1:5" x14ac:dyDescent="0.25">
      <c r="A70">
        <v>68</v>
      </c>
      <c r="B70">
        <v>28</v>
      </c>
      <c r="C70">
        <v>53147400</v>
      </c>
      <c r="D70">
        <v>7.0398799999999997E-2</v>
      </c>
      <c r="E70" s="144">
        <f t="shared" si="1"/>
        <v>1.6852929984779299</v>
      </c>
    </row>
    <row r="71" spans="1:5" x14ac:dyDescent="0.25">
      <c r="A71">
        <v>69</v>
      </c>
      <c r="B71">
        <v>29</v>
      </c>
      <c r="C71">
        <v>53919200</v>
      </c>
      <c r="D71">
        <v>4.5426399999999999E-2</v>
      </c>
      <c r="E71" s="144">
        <f t="shared" si="1"/>
        <v>1.7097666159309994</v>
      </c>
    </row>
    <row r="72" spans="1:5" x14ac:dyDescent="0.25">
      <c r="A72">
        <v>70</v>
      </c>
      <c r="B72">
        <v>30</v>
      </c>
      <c r="C72">
        <v>54691100</v>
      </c>
      <c r="D72">
        <v>2.5935799999999998E-2</v>
      </c>
      <c r="E72" s="144">
        <f t="shared" si="1"/>
        <v>1.7342434043632673</v>
      </c>
    </row>
    <row r="73" spans="1:5" x14ac:dyDescent="0.25">
      <c r="A73">
        <v>71</v>
      </c>
      <c r="B73">
        <v>31</v>
      </c>
      <c r="C73">
        <v>55462900</v>
      </c>
      <c r="D73">
        <v>1.1302599999999999E-2</v>
      </c>
      <c r="E73" s="144">
        <f t="shared" si="1"/>
        <v>1.7587170218163368</v>
      </c>
    </row>
    <row r="74" spans="1:5" x14ac:dyDescent="0.25">
      <c r="A74">
        <v>72</v>
      </c>
      <c r="B74">
        <v>32</v>
      </c>
      <c r="C74">
        <v>56234800</v>
      </c>
      <c r="D74">
        <v>8.5773100000000003E-4</v>
      </c>
      <c r="E74" s="144">
        <f t="shared" si="1"/>
        <v>1.7831938102486047</v>
      </c>
    </row>
    <row r="75" spans="1:5" x14ac:dyDescent="0.25">
      <c r="A75">
        <v>73</v>
      </c>
      <c r="B75">
        <v>33</v>
      </c>
      <c r="C75">
        <v>57006600</v>
      </c>
      <c r="D75">
        <v>-6.0732399999999997E-3</v>
      </c>
      <c r="E75" s="144">
        <f t="shared" si="1"/>
        <v>1.8076674277016742</v>
      </c>
    </row>
    <row r="76" spans="1:5" x14ac:dyDescent="0.25">
      <c r="A76">
        <v>74</v>
      </c>
      <c r="B76">
        <v>34</v>
      </c>
      <c r="C76">
        <v>57778400</v>
      </c>
      <c r="D76">
        <v>-1.01382E-2</v>
      </c>
      <c r="E76" s="144">
        <f t="shared" si="1"/>
        <v>1.8321410451547437</v>
      </c>
    </row>
    <row r="77" spans="1:5" x14ac:dyDescent="0.25">
      <c r="A77">
        <v>75</v>
      </c>
      <c r="B77">
        <v>35</v>
      </c>
      <c r="C77">
        <v>58550300</v>
      </c>
      <c r="D77">
        <v>-1.19361E-2</v>
      </c>
      <c r="E77" s="144">
        <f t="shared" si="1"/>
        <v>1.8566178335870116</v>
      </c>
    </row>
    <row r="78" spans="1:5" x14ac:dyDescent="0.25">
      <c r="A78">
        <v>76</v>
      </c>
      <c r="B78">
        <v>36</v>
      </c>
      <c r="C78">
        <v>59322100</v>
      </c>
      <c r="D78">
        <v>-1.2001700000000001E-2</v>
      </c>
      <c r="E78" s="144">
        <f t="shared" si="1"/>
        <v>1.8810914510400811</v>
      </c>
    </row>
    <row r="79" spans="1:5" x14ac:dyDescent="0.25">
      <c r="A79">
        <v>77</v>
      </c>
      <c r="B79">
        <v>37</v>
      </c>
      <c r="C79">
        <v>60093900</v>
      </c>
      <c r="D79">
        <v>-1.07983E-2</v>
      </c>
      <c r="E79" s="144">
        <f t="shared" si="1"/>
        <v>1.9055650684931507</v>
      </c>
    </row>
    <row r="80" spans="1:5" x14ac:dyDescent="0.25">
      <c r="A80">
        <v>78</v>
      </c>
      <c r="B80">
        <v>38</v>
      </c>
      <c r="C80">
        <v>60865800</v>
      </c>
      <c r="D80">
        <v>-8.7157599999999995E-3</v>
      </c>
      <c r="E80" s="144">
        <f t="shared" si="1"/>
        <v>1.9300418569254185</v>
      </c>
    </row>
    <row r="81" spans="1:5" x14ac:dyDescent="0.25">
      <c r="A81">
        <v>79</v>
      </c>
      <c r="B81">
        <v>39</v>
      </c>
      <c r="C81">
        <v>61637600</v>
      </c>
      <c r="D81">
        <v>-6.0723399999999999E-3</v>
      </c>
      <c r="E81" s="144">
        <f t="shared" si="1"/>
        <v>1.954515474378488</v>
      </c>
    </row>
    <row r="82" spans="1:5" x14ac:dyDescent="0.25">
      <c r="A82">
        <v>80</v>
      </c>
      <c r="B82">
        <v>40</v>
      </c>
      <c r="C82">
        <v>62409400</v>
      </c>
      <c r="D82">
        <v>-3.1206099999999998E-3</v>
      </c>
      <c r="E82" s="144">
        <f t="shared" si="1"/>
        <v>1.9789890918315576</v>
      </c>
    </row>
    <row r="83" spans="1:5" x14ac:dyDescent="0.25">
      <c r="A83">
        <v>81</v>
      </c>
      <c r="B83">
        <v>41</v>
      </c>
      <c r="C83">
        <v>63072000</v>
      </c>
      <c r="D83">
        <v>-4.9213000000000002E-4</v>
      </c>
      <c r="E83" s="144">
        <f t="shared" si="1"/>
        <v>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F9BDD6-755B-46E9-B56C-347ED1457D93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27B70-0C8B-4637-8781-A589827DA15F}">
  <dimension ref="H8:J22"/>
  <sheetViews>
    <sheetView workbookViewId="0">
      <selection activeCell="J8" sqref="J8:J22"/>
    </sheetView>
  </sheetViews>
  <sheetFormatPr defaultRowHeight="15" x14ac:dyDescent="0.25"/>
  <sheetData>
    <row r="8" spans="8:10" x14ac:dyDescent="0.25">
      <c r="H8" s="4" t="s">
        <v>318</v>
      </c>
      <c r="I8" t="s">
        <v>317</v>
      </c>
      <c r="J8" t="str">
        <f>_xlfn.CONCAT(H8,";")</f>
        <v>nlay=1;</v>
      </c>
    </row>
    <row r="9" spans="8:10" x14ac:dyDescent="0.25">
      <c r="H9" s="4" t="s">
        <v>319</v>
      </c>
      <c r="I9" t="s">
        <v>317</v>
      </c>
      <c r="J9" t="str">
        <f t="shared" ref="J9:J22" si="0">_xlfn.CONCAT(H9,";")</f>
        <v>nrow=18;</v>
      </c>
    </row>
    <row r="10" spans="8:10" x14ac:dyDescent="0.25">
      <c r="H10" s="4" t="s">
        <v>320</v>
      </c>
      <c r="I10" t="s">
        <v>317</v>
      </c>
      <c r="J10" t="str">
        <f t="shared" si="0"/>
        <v>ncol=14;</v>
      </c>
    </row>
    <row r="11" spans="8:10" x14ac:dyDescent="0.25">
      <c r="H11" s="4" t="s">
        <v>321</v>
      </c>
      <c r="I11" t="s">
        <v>317</v>
      </c>
      <c r="J11" t="str">
        <f t="shared" si="0"/>
        <v>delr=100.0;</v>
      </c>
    </row>
    <row r="12" spans="8:10" x14ac:dyDescent="0.25">
      <c r="H12" s="4" t="s">
        <v>322</v>
      </c>
      <c r="I12" t="s">
        <v>317</v>
      </c>
      <c r="J12" t="str">
        <f t="shared" si="0"/>
        <v>delc=100.0;</v>
      </c>
    </row>
    <row r="13" spans="8:10" x14ac:dyDescent="0.25">
      <c r="H13" s="4" t="s">
        <v>323</v>
      </c>
      <c r="I13" t="s">
        <v>317</v>
      </c>
      <c r="J13" t="str">
        <f t="shared" si="0"/>
        <v>delz=10.0;</v>
      </c>
    </row>
    <row r="14" spans="8:10" x14ac:dyDescent="0.25">
      <c r="H14" s="4" t="s">
        <v>324</v>
      </c>
      <c r="I14" t="s">
        <v>317</v>
      </c>
      <c r="J14" t="str">
        <f t="shared" si="0"/>
        <v>top=0.0;</v>
      </c>
    </row>
    <row r="15" spans="8:10" x14ac:dyDescent="0.25">
      <c r="H15" s="4" t="s">
        <v>325</v>
      </c>
      <c r="I15" t="s">
        <v>317</v>
      </c>
      <c r="J15" t="str">
        <f t="shared" si="0"/>
        <v>prsity=0.3;</v>
      </c>
    </row>
    <row r="16" spans="8:10" x14ac:dyDescent="0.25">
      <c r="H16" s="4" t="s">
        <v>326</v>
      </c>
      <c r="I16" t="s">
        <v>317</v>
      </c>
      <c r="J16" t="str">
        <f t="shared" si="0"/>
        <v>k1=1.474e-4;</v>
      </c>
    </row>
    <row r="17" spans="8:10" x14ac:dyDescent="0.25">
      <c r="H17" s="4" t="s">
        <v>327</v>
      </c>
      <c r="I17" t="s">
        <v>317</v>
      </c>
      <c r="J17" t="str">
        <f t="shared" si="0"/>
        <v>k2=1.474e-7;</v>
      </c>
    </row>
    <row r="18" spans="8:10" x14ac:dyDescent="0.25">
      <c r="H18" s="4" t="s">
        <v>328</v>
      </c>
      <c r="I18" t="s">
        <v>317</v>
      </c>
      <c r="J18" t="str">
        <f t="shared" si="0"/>
        <v>inj=0.001;</v>
      </c>
    </row>
    <row r="19" spans="8:10" x14ac:dyDescent="0.25">
      <c r="H19" s="4" t="s">
        <v>329</v>
      </c>
      <c r="I19" t="s">
        <v>317</v>
      </c>
      <c r="J19" t="str">
        <f t="shared" si="0"/>
        <v>ext=-0.0189;</v>
      </c>
    </row>
    <row r="20" spans="8:10" x14ac:dyDescent="0.25">
      <c r="H20" s="4" t="s">
        <v>330</v>
      </c>
      <c r="I20" t="s">
        <v>317</v>
      </c>
      <c r="J20" t="str">
        <f t="shared" si="0"/>
        <v>al=20.0;</v>
      </c>
    </row>
    <row r="21" spans="8:10" x14ac:dyDescent="0.25">
      <c r="H21" s="4" t="s">
        <v>331</v>
      </c>
      <c r="I21" t="s">
        <v>317</v>
      </c>
      <c r="J21" t="str">
        <f t="shared" si="0"/>
        <v>trpt=0.2;</v>
      </c>
    </row>
    <row r="22" spans="8:10" x14ac:dyDescent="0.25">
      <c r="H22" t="s">
        <v>332</v>
      </c>
      <c r="I22" t="s">
        <v>317</v>
      </c>
      <c r="J22" t="str">
        <f t="shared" si="0"/>
        <v>perlen=2.0;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Ref_04.05_Madson</vt:lpstr>
      <vt:lpstr>____IN_____</vt:lpstr>
      <vt:lpstr>Sheet2</vt:lpstr>
      <vt:lpstr>ex_01</vt:lpstr>
      <vt:lpstr>ex_02</vt:lpstr>
      <vt:lpstr>ex_03_04</vt:lpstr>
      <vt:lpstr>ex_03_MVT</vt:lpstr>
      <vt:lpstr>MT3D.p06</vt:lpstr>
      <vt:lpstr>MT3D.p06.2</vt:lpstr>
      <vt:lpstr>cvt_09</vt:lpstr>
      <vt:lpstr>____________</vt:lpstr>
      <vt:lpstr>aux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gross</dc:creator>
  <cp:lastModifiedBy>grossi</cp:lastModifiedBy>
  <dcterms:created xsi:type="dcterms:W3CDTF">2015-06-05T18:17:20Z</dcterms:created>
  <dcterms:modified xsi:type="dcterms:W3CDTF">2025-02-28T19:45:40Z</dcterms:modified>
</cp:coreProperties>
</file>