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Historical Enrollment" sheetId="9" r:id="rId12"/>
    <sheet state="visible" name="Advisor List" sheetId="10" r:id="rId13"/>
    <sheet state="visible" name="Course List" sheetId="11" r:id="rId14"/>
    <sheet state="visible" name="Courses by Department" sheetId="12" r:id="rId15"/>
  </sheets>
  <definedNames>
    <definedName name="Enrollment_Title">'Historical Enrollment'!$X$2</definedName>
    <definedName name="Param_FormFolderNameFormat">Parameters!$B$3</definedName>
    <definedName name="Enrollment_Include">'Historical Enrollment'!$Y$2</definedName>
    <definedName name="Course_ID">'Course List'!$A$2</definedName>
    <definedName name="Enrollment_Original_Title">'Historical Enrollment'!$I$2</definedName>
    <definedName name="Enrollment_Year">'Historical Enrollment'!$G$2</definedName>
    <definedName name="Course_Available">'Course List'!$K$2</definedName>
    <definedName name="Param_CollegeCounselingOffice">Parameters!$B$7</definedName>
    <definedName name="Enrollment_TitleWithTerm">'Historical Enrollment'!$I$2</definedName>
    <definedName name="Param_CoursePlanNameFormat">Parameters!$B$5</definedName>
    <definedName name="Enrollment_Dropped">'Historical Enrollment'!$S$2</definedName>
    <definedName name="Enrollment_Order">'Historical Enrollment'!$W$2</definedName>
    <definedName name="Param_NumOptionsPerDepartment">Parameters!$B$1</definedName>
    <definedName name="Param_CoursePlanTemplate">Parameters!$B$8</definedName>
    <definedName name="Enrollment_Host_ID">'Historical Enrollment'!$A$2</definedName>
    <definedName name="Param_NumComments">Parameters!$B$2</definedName>
    <definedName name="Course_Department">'Course List'!$D$2</definedName>
    <definedName name="Enrollment_Term">'Historical Enrollment'!$V$2</definedName>
    <definedName name="Param_StudiesCommittee">Parameters!$B$6</definedName>
    <definedName name="Enrollment_Department">'Historical Enrollment'!$P$2</definedName>
    <definedName name="Course_Title">'Course List'!$C$2</definedName>
    <definedName name="Enrollment_BaseTitle">'Historical Enrollment'!$U$2</definedName>
    <definedName name="Param_AdvisorFolderNameFormat">Parameters!$B$4</definedName>
    <definedName hidden="1" localSheetId="2" name="_xlnm._FilterDatabase">'Available Courses'!$A$2:$F$3</definedName>
    <definedName hidden="1" localSheetId="8" name="_xlnm._FilterDatabase">'Historical Enrollment'!$A$1:$Y$2</definedName>
    <definedName hidden="1" localSheetId="9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4/3/2023, 11:38:09 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<sst xmlns="http://schemas.openxmlformats.org/spreadsheetml/2006/main" count="101" uniqueCount="76">
  <si>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</si>
  <si>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</si>
  <si>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</si>
  <si>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</si>
  <si>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</si>
  <si>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</si>
  <si>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</si>
  <si>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</si>
  <si>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</si>
  <si>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</si>
  <si>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</si>
  <si>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</si>
  <si>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</si>
  <si>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</si>
  <si>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</si>
  <si>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</si>
  <si>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</si>
  <si>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</si>
  <si>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</si>
  <si>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</si>
  <si>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</si>
  <si>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</si>
  <si>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</si>
  <si>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</si>
  <si>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</si>
  <si>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</si>
  <si>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</si>
  <si>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</si>
  <si>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</si>
  <si>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</si>
  <si>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</si>
  <si>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</si>
  <si>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</si>
  <si>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</si>
  <si>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</si>
  <si>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</si>
  <si>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</si>
  <si>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</si>
  <si>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</si>
  <si>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</si>
  <si>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</si>
  <si>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</si>
  <si>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</si>
  <si>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</si>
  <si>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</si>
  <si>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</si>
  <si>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</si>
  <si>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</si>
  <si>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Length</t>
  </si>
  <si>
    <t>Group Identifier</t>
  </si>
  <si>
    <t>Faculty User ID</t>
  </si>
  <si>
    <t>Faculty First Name</t>
  </si>
  <si>
    <t>Faculty Last Name</t>
  </si>
  <si>
    <t>Begin Date</t>
  </si>
  <si>
    <t>End Date</t>
  </si>
  <si>
    <t>Dropped</t>
  </si>
  <si>
    <t>Dropped Comment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</si>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</sst>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5" numFmtId="0" xfId="0" applyAlignment="1" applyFont="1">
      <alignment readingOrder="0"/>
    </xf>
    <xf borderId="0" fillId="5" fontId="7" numFmtId="0" xfId="0" applyFont="1"/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5" numFmtId="0" xfId="0" applyFont="1"/>
    <xf borderId="0" fillId="5" fontId="2" numFmtId="0" xfId="0" applyFont="1"/>
    <xf borderId="0" fillId="4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wAKTyP06GUB31rRZTOsxVEsRB04DiV30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/>
    </row>
    <row r="7">
      <c r="A7" s="9" t="s">
        <v>16</v>
      </c>
      <c r="B7" s="10"/>
    </row>
    <row r="8">
      <c r="A8" s="9" t="s">
        <v>17</v>
      </c>
      <c r="B8" s="11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3" t="s">
        <v>18</v>
      </c>
      <c r="B2" s="14" t="str">
        <f t="array" ref="B2:E3">vlookup($A2:$A3,{'Course List'!$A:$D,'Course List'!$J:$J},column(B:E),false)</f>
        <v>Course Code</v>
      </c>
      <c r="C2" s="14" t="s">
        <v>19</v>
      </c>
      <c r="D2" s="14" t="s">
        <v>20</v>
      </c>
      <c r="E2" s="14" t="s">
        <v>21</v>
      </c>
      <c r="F2" s="15" t="s">
        <v>22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2" max="12" width="15.13"/>
  </cols>
  <sheetData>
    <row r="1">
      <c r="A1" s="9" t="s">
        <v>23</v>
      </c>
      <c r="B1" s="9" t="s">
        <v>24</v>
      </c>
      <c r="C1" s="9" t="s">
        <v>25</v>
      </c>
      <c r="D1" s="18" t="str">
        <f t="array" ref="D1:D2">ifna(if(row(D:D)=1,'Advisor List'!B1,vlookup($A:$A,'Advisor List'!$A:$H,COLUMN()-2,false)),)</f>
        <v>Student Email</v>
      </c>
      <c r="E1" s="18" t="str">
        <f t="array" ref="E1:E2">ifna(if(row(E:E)=1,'Advisor List'!C1,vlookup($A:$A,'Advisor List'!$A:$H,COLUMN()-2,false)),)</f>
        <v>Student First Name</v>
      </c>
      <c r="F1" s="18" t="str">
        <f t="array" ref="F1:F2">ifna(if(row(F:F)=1,'Advisor List'!D1,vlookup($A:$A,'Advisor List'!$A:$H,COLUMN()-2,false)),)</f>
        <v>Student Last Name</v>
      </c>
      <c r="G1" s="18" t="str">
        <f t="array" ref="G1:G2">ifna(if(row(G:G)=1,'Advisor List'!E1,vlookup($A:$A,'Advisor List'!$A:$H,COLUMN()-2,false)),)</f>
        <v>Grad Year</v>
      </c>
      <c r="H1" s="19" t="str">
        <f t="array" ref="H1:H2">ifna(if(row(H:H)=1,'Student Folder Inventory'!B1,vlookup($A:$A,'Student Folder Inventory'!$A:$B,2,false)),)</f>
        <v>Student Folder ID</v>
      </c>
      <c r="I1" s="20" t="str">
        <f t="array" ref="I1:I2">ifna(if(row(I:I)=1,'Advisor List'!F1,vlookup($A:$A,'Advisor List'!$A:$H,COLUMN()-3,false)),)</f>
        <v>Advisor Email</v>
      </c>
      <c r="J1" s="18" t="str">
        <f t="array" ref="J1:J2">ifna(if(row(J:J)=1,'Advisor List'!G1,vlookup($A:$A,'Advisor List'!$A:$H,COLUMN()-3,false)),)</f>
        <v>Advisor First Name</v>
      </c>
      <c r="K1" s="18" t="str">
        <f t="array" ref="K1:K2">ifna(if(row(K:K)=1,'Advisor List'!H1,vlookup($A:$A,'Advisor List'!$A:$H,COLUMN()-3,false)),)</f>
        <v>Advisor Last Name</v>
      </c>
      <c r="L1" s="18" t="str">
        <f t="array" ref="L1:L2">ifna(if(row(L:L)=1,'Advisor Folder Inventory'!B1,vlookup($I:$I,'Advisor Folder Inventory'!$A:$B,2,false)),)</f>
        <v>Advisor Folder ID</v>
      </c>
      <c r="M1" s="18" t="str">
        <f t="array" ref="M1:M2">ifna(if(row(M:M)=1,'Plans Form Folder Inventory'!B1,vlookup($G:$G,'Plans Form Folder Inventory'!$A:$B,2,false)),)</f>
        <v>Form Folder ID</v>
      </c>
    </row>
    <row r="2">
      <c r="A2" s="21"/>
      <c r="B2" s="21"/>
      <c r="C2" s="22"/>
      <c r="D2" s="23"/>
      <c r="E2" s="23"/>
      <c r="F2" s="23"/>
      <c r="G2" s="23"/>
      <c r="H2" s="23"/>
      <c r="I2" s="24"/>
      <c r="J2" s="23"/>
      <c r="K2" s="23"/>
      <c r="L2" s="23"/>
      <c r="M2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23</v>
      </c>
      <c r="B1" s="9" t="s">
        <v>26</v>
      </c>
      <c r="C1" s="9" t="s">
        <v>27</v>
      </c>
      <c r="D1" s="25" t="str">
        <f t="array" ref="D1:D2">if($A:$A&lt;&gt;"",vlookup($A:$A,'Advisor List'!$A:$D,2,false),"")</f>
        <v>Student Email</v>
      </c>
      <c r="E1" s="25" t="str">
        <f t="array" ref="E1:E2">if($A:$A&lt;&gt;"",vlookup($A:$A,'Advisor List'!$A:$D,3,false),"")</f>
        <v>Student First Name</v>
      </c>
      <c r="F1" s="25" t="str">
        <f t="array" ref="F1:F2">if($A:$A&lt;&gt;"",vlookup($A:$A,'Advisor List'!$A:$D,4,false),"")</f>
        <v>Student Last Name</v>
      </c>
    </row>
    <row r="2">
      <c r="A2" s="21"/>
      <c r="B2" s="21"/>
      <c r="C2" s="21"/>
      <c r="D2" s="26" t="s">
        <v>28</v>
      </c>
      <c r="E2" s="26" t="s">
        <v>28</v>
      </c>
      <c r="F2" s="26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29</v>
      </c>
      <c r="B1" s="9" t="s">
        <v>30</v>
      </c>
      <c r="C1" s="9" t="s">
        <v>31</v>
      </c>
      <c r="D1" s="18" t="str">
        <f t="array" ref="D1:D2">ifna(if(row(D:D)=1,'Advisor List'!G1,vlookup($A:$A,'Advisor List'!$F:$H,COLUMN()-2,false)),)</f>
        <v>Advisor First Name</v>
      </c>
      <c r="E1" s="18" t="str">
        <f t="array" ref="E1:E2">ifna(if(row(E:E)=1,'Advisor List'!H1,vlookup($A:$A,'Advisor List'!$F:$H,COLUMN()-2,false)),)</f>
        <v>Advisor Last Name</v>
      </c>
      <c r="F1" s="9" t="s">
        <v>32</v>
      </c>
    </row>
    <row r="2">
      <c r="A2" s="21" t="s">
        <v>33</v>
      </c>
      <c r="B2" s="21" t="s">
        <v>34</v>
      </c>
      <c r="C2" s="27" t="s">
        <v>35</v>
      </c>
      <c r="D2" s="23"/>
      <c r="E2" s="23"/>
      <c r="F2" s="22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36</v>
      </c>
      <c r="B1" s="9" t="s">
        <v>37</v>
      </c>
      <c r="C1" s="9" t="s">
        <v>38</v>
      </c>
    </row>
    <row r="2">
      <c r="A2" s="21" t="s">
        <v>33</v>
      </c>
      <c r="B2" s="21" t="s">
        <v>34</v>
      </c>
      <c r="C2" s="27" t="s">
        <v>35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36</v>
      </c>
      <c r="B1" s="9" t="s">
        <v>39</v>
      </c>
      <c r="C1" s="9" t="s">
        <v>40</v>
      </c>
    </row>
    <row r="2">
      <c r="A2" s="21" t="s">
        <v>33</v>
      </c>
      <c r="B2" s="21" t="s">
        <v>34</v>
      </c>
      <c r="C2" s="27" t="s">
        <v>35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16" max="16" width="27.88"/>
    <col customWidth="1" min="24" max="24" width="55.38"/>
    <col customWidth="1" min="25" max="25" width="9.38"/>
  </cols>
  <sheetData>
    <row r="1">
      <c r="A1" s="28" t="s">
        <v>23</v>
      </c>
      <c r="B1" s="28" t="s">
        <v>41</v>
      </c>
      <c r="C1" s="28" t="s">
        <v>42</v>
      </c>
      <c r="D1" s="28" t="s">
        <v>43</v>
      </c>
      <c r="E1" s="28" t="s">
        <v>44</v>
      </c>
      <c r="F1" s="28" t="s">
        <v>45</v>
      </c>
      <c r="G1" s="28" t="s">
        <v>46</v>
      </c>
      <c r="H1" s="28" t="s">
        <v>47</v>
      </c>
      <c r="I1" s="28" t="s">
        <v>19</v>
      </c>
      <c r="J1" s="28" t="s">
        <v>48</v>
      </c>
      <c r="K1" s="28" t="s">
        <v>49</v>
      </c>
      <c r="L1" s="28" t="s">
        <v>18</v>
      </c>
      <c r="M1" s="28" t="s">
        <v>50</v>
      </c>
      <c r="N1" s="28" t="s">
        <v>51</v>
      </c>
      <c r="O1" s="28" t="s">
        <v>52</v>
      </c>
      <c r="P1" s="28" t="s">
        <v>20</v>
      </c>
      <c r="Q1" s="28" t="s">
        <v>53</v>
      </c>
      <c r="R1" s="28" t="s">
        <v>54</v>
      </c>
      <c r="S1" s="28" t="s">
        <v>55</v>
      </c>
      <c r="T1" s="28" t="s">
        <v>56</v>
      </c>
      <c r="U1" s="18" t="str">
        <f>IFERROR(__xludf.DUMMYFUNCTION("ARRAYFORMULA(if(row(U:U)=1,""Course Title"",iferror(index(REGEXEXTRACT(I:I,""^(.+) \([FWSY]\)""),0,0))))"),"Course Title")</f>
        <v>Course Title</v>
      </c>
      <c r="V1" s="18" t="s">
        <v>57</v>
      </c>
      <c r="W1" s="18" t="s">
        <v>58</v>
      </c>
      <c r="X1" s="18" t="s">
        <v>59</v>
      </c>
      <c r="Y1" s="29" t="str">
        <f t="array" ref="Y1:Y2">if(row(Y:Y)=1,"Include",not((((H:H=6100)+(H:H=6130)+(H:H=6132))*(P:P="Philosophy and Religious Studies"))))</f>
        <v>Include</v>
      </c>
    </row>
    <row r="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  <c r="R2" s="32"/>
      <c r="S2" s="30"/>
      <c r="T2" s="30"/>
      <c r="U2" s="33"/>
      <c r="V2" s="33" t="str">
        <f t="array" ref="V2">SWITCH(right(Enrollment_TitleWithTerm,3),"(F)","Fall","(W)","Winter","(S)","Spring",)</f>
        <v/>
      </c>
      <c r="W2" s="26">
        <f t="array" ref="W2">switch(Enrollment_Term,"Fall",1,"Winter",2,"Spring",3,0)-if(Enrollment_Dropped,0.5,0)</f>
        <v>0</v>
      </c>
      <c r="X2" s="26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  <c r="Y2" s="26" t="b">
        <v>1</v>
      </c>
    </row>
  </sheetData>
  <autoFilter ref="$A$1:$Y$2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8" t="s">
        <v>23</v>
      </c>
      <c r="B1" s="28" t="s">
        <v>41</v>
      </c>
      <c r="C1" s="28" t="s">
        <v>43</v>
      </c>
      <c r="D1" s="28" t="s">
        <v>44</v>
      </c>
      <c r="E1" s="28" t="s">
        <v>60</v>
      </c>
      <c r="F1" s="28" t="s">
        <v>29</v>
      </c>
      <c r="G1" s="28" t="s">
        <v>61</v>
      </c>
      <c r="H1" s="28" t="s">
        <v>62</v>
      </c>
    </row>
    <row r="2">
      <c r="A2" s="30"/>
      <c r="B2" s="30"/>
      <c r="C2" s="30"/>
      <c r="D2" s="30"/>
      <c r="E2" s="30"/>
      <c r="F2" s="30"/>
      <c r="G2" s="30"/>
      <c r="H2" s="30"/>
    </row>
  </sheetData>
  <autoFilter ref="$A$1:$H$2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4" t="s">
        <v>18</v>
      </c>
      <c r="B1" s="28" t="s">
        <v>47</v>
      </c>
      <c r="C1" s="28" t="s">
        <v>19</v>
      </c>
      <c r="D1" s="28" t="s">
        <v>20</v>
      </c>
      <c r="E1" s="28" t="s">
        <v>63</v>
      </c>
      <c r="F1" s="18" t="str">
        <f>IFERROR(__xludf.DUMMYFUNCTION("ARRAYFORMULA(if(row(F:F)=1,""Course Title"",iferror(index(REGEXEXTRACT(C:C,""^(.+) \([FWSY]\)""),0,0))))"),"Course Title")</f>
        <v>Course Title</v>
      </c>
      <c r="G1" s="18" t="s">
        <v>64</v>
      </c>
      <c r="H1" s="18" t="s">
        <v>58</v>
      </c>
      <c r="I1" s="18" t="s">
        <v>59</v>
      </c>
      <c r="J1" s="1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18" t="str">
        <f t="array" ref="K1:K2">if(row(K:K)=1,"Available",vlookup(A:A,'Available Courses'!A2:F$3,6,false))</f>
        <v>Available</v>
      </c>
    </row>
    <row r="2" ht="15.75" customHeight="1">
      <c r="A2" s="30"/>
      <c r="B2" s="30"/>
      <c r="C2" s="30"/>
      <c r="D2" s="30"/>
      <c r="E2" s="30"/>
      <c r="F2" s="33"/>
      <c r="G2" s="33" t="str">
        <f t="array" ref="G2">SWITCH(right(C2,3),"(F)","Fall","(W)","Winter","(S)","Spring",)</f>
        <v/>
      </c>
      <c r="H2" s="26">
        <f t="array" ref="H2">switch(G2,"Fall",1,"Winter",2,"Spring",3,0)</f>
        <v>0</v>
      </c>
      <c r="I2" s="26" t="str">
        <f t="array" ref="I2">if(G2&lt;&gt;"",if(countif(Course_Title,F2&amp;" (Y)"),,F2&amp;" ("&amp;G2&amp;")"),F2)</f>
        <v/>
      </c>
      <c r="J2" s="26" t="str">
        <f>IFERROR(__xludf.DUMMYFUNCTION("""COMPUTED_VALUE"""),"")</f>
        <v/>
      </c>
      <c r="K2" s="26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  <c r="H1" s="18" t="s">
        <v>72</v>
      </c>
      <c r="I1" s="18" t="s">
        <v>73</v>
      </c>
      <c r="J1" s="18" t="s">
        <v>74</v>
      </c>
      <c r="K1" s="18" t="s">
        <v>75</v>
      </c>
    </row>
    <row r="2">
      <c r="A2" s="26" t="str">
        <f>IFERROR(__xludf.DUMMYFUNCTION("arrayformula({unique(index(sort(filter('Course List'!$F$2:$I50,Course_Department=A1,Course_Available),3,true,1,true),,4));"""";""[Elective]"";""[Tutorial]""})"),"#N/A")</f>
        <v>#N/A</v>
      </c>
      <c r="B2" s="26" t="str">
        <f>IFERROR(__xludf.DUMMYFUNCTION("arrayformula({unique(index(sort(filter('Course List'!$F$2:$I50,Course_Department=B1,Course_Available),3,true,1,true),,4));"""";""[Elective]"";""[Tutorial]""})"),"#N/A")</f>
        <v>#N/A</v>
      </c>
      <c r="C2" s="26" t="str">
        <f>IFERROR(__xludf.DUMMYFUNCTION("arrayformula({unique(index(sort(filter('Course List'!$F$2:$I50,Course_Department=C1,Course_Available),3,true,1,true),,4));"""";""[Elective]"";""[Tutorial]""})"),"#N/A")</f>
        <v>#N/A</v>
      </c>
      <c r="D2" s="26" t="str">
        <f>IFERROR(__xludf.DUMMYFUNCTION("arrayformula({unique(index(sort(filter('Course List'!$F$2:$I50,Course_Department=D1,Course_Available),3,true,1,true),,4));"""";""[Elective]"";""[Tutorial]""})"),"#N/A")</f>
        <v>#N/A</v>
      </c>
      <c r="E2" s="26" t="str">
        <f>IFERROR(__xludf.DUMMYFUNCTION("arrayformula({unique(index(sort(filter('Course List'!$F$2:$I50,Course_Department=E1,Course_Available),3,true,1,true),,4));"""";""[Elective]"";""[Tutorial]""})"),"#N/A")</f>
        <v>#N/A</v>
      </c>
      <c r="F2" s="26" t="str">
        <f>IFERROR(__xludf.DUMMYFUNCTION("arrayformula({unique(index(sort(filter('Course List'!$F$2:$I50,Course_Department=F1,Course_Available),3,true,1,true),,4));"""";""[Elective]"";""[Tutorial]""})"),"#N/A")</f>
        <v>#N/A</v>
      </c>
      <c r="G2" s="26" t="str">
        <f>IFERROR(__xludf.DUMMYFUNCTION("arrayformula({unique(index(sort(filter('Course List'!$F$2:$I50,Course_Department=G1,Course_Available),3,true,1,true),,4));"""";""[Elective]"";""[Tutorial]""})"),"#N/A")</f>
        <v>#N/A</v>
      </c>
      <c r="H2" s="26" t="str">
        <f>IFERROR(__xludf.DUMMYFUNCTION("arrayformula({unique(index(sort(filter('Course List'!$F$2:$I50,Course_Department=H1,Course_Available),3,true,1,true),,4));"""";""[Elective]"";""[Tutorial]""})"),"#N/A")</f>
        <v>#N/A</v>
      </c>
      <c r="I2" s="26" t="str">
        <f>IFERROR(__xludf.DUMMYFUNCTION("arrayformula({unique(index(sort(filter('Course List'!$F$2:$I50,Course_Department=I1,Course_Available),3,true,1,true),,4));"""";""[Elective]"";""[Tutorial]""})"),"#N/A")</f>
        <v>#N/A</v>
      </c>
      <c r="J2" s="26" t="str">
        <f>IFERROR(__xludf.DUMMYFUNCTION("arrayformula({unique(index(sort(filter('Course List'!$F$2:$I50,Course_Department=J1,Course_Available),3,true,1,true),,4));"""";""[Elective]"";""[Tutorial]""})"),"#N/A")</f>
        <v>#N/A</v>
      </c>
      <c r="K2" s="26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6" t="str">
        <f>IFERROR(__xludf.DUMMYFUNCTION("""COMPUTED_VALUE"""),"")</f>
        <v/>
      </c>
      <c r="B3" s="26" t="str">
        <f>IFERROR(__xludf.DUMMYFUNCTION("""COMPUTED_VALUE"""),"")</f>
        <v/>
      </c>
      <c r="C3" s="26" t="str">
        <f>IFERROR(__xludf.DUMMYFUNCTION("""COMPUTED_VALUE"""),"")</f>
        <v/>
      </c>
      <c r="D3" s="26" t="str">
        <f>IFERROR(__xludf.DUMMYFUNCTION("""COMPUTED_VALUE"""),"")</f>
        <v/>
      </c>
      <c r="E3" s="26" t="str">
        <f>IFERROR(__xludf.DUMMYFUNCTION("""COMPUTED_VALUE"""),"")</f>
        <v/>
      </c>
      <c r="F3" s="26" t="str">
        <f>IFERROR(__xludf.DUMMYFUNCTION("""COMPUTED_VALUE"""),"")</f>
        <v/>
      </c>
      <c r="G3" s="26" t="str">
        <f>IFERROR(__xludf.DUMMYFUNCTION("""COMPUTED_VALUE"""),"")</f>
        <v/>
      </c>
      <c r="H3" s="26" t="str">
        <f>IFERROR(__xludf.DUMMYFUNCTION("""COMPUTED_VALUE"""),"")</f>
        <v/>
      </c>
      <c r="I3" s="26" t="str">
        <f>IFERROR(__xludf.DUMMYFUNCTION("""COMPUTED_VALUE"""),"")</f>
        <v/>
      </c>
      <c r="J3" s="26" t="str">
        <f>IFERROR(__xludf.DUMMYFUNCTION("""COMPUTED_VALUE"""),"")</f>
        <v/>
      </c>
      <c r="K3" s="26" t="str">
        <f>IFERROR(__xludf.DUMMYFUNCTION("""COMPUTED_VALUE"""),"")</f>
        <v/>
      </c>
    </row>
    <row r="4">
      <c r="A4" s="26" t="str">
        <f>IFERROR(__xludf.DUMMYFUNCTION("""COMPUTED_VALUE"""),"[Elective]")</f>
        <v>[Elective]</v>
      </c>
      <c r="B4" s="26" t="str">
        <f>IFERROR(__xludf.DUMMYFUNCTION("""COMPUTED_VALUE"""),"[Elective]")</f>
        <v>[Elective]</v>
      </c>
      <c r="C4" s="26" t="str">
        <f>IFERROR(__xludf.DUMMYFUNCTION("""COMPUTED_VALUE"""),"[Elective]")</f>
        <v>[Elective]</v>
      </c>
      <c r="D4" s="26" t="str">
        <f>IFERROR(__xludf.DUMMYFUNCTION("""COMPUTED_VALUE"""),"[Elective]")</f>
        <v>[Elective]</v>
      </c>
      <c r="E4" s="26" t="str">
        <f>IFERROR(__xludf.DUMMYFUNCTION("""COMPUTED_VALUE"""),"[Elective]")</f>
        <v>[Elective]</v>
      </c>
      <c r="F4" s="26" t="str">
        <f>IFERROR(__xludf.DUMMYFUNCTION("""COMPUTED_VALUE"""),"[Elective]")</f>
        <v>[Elective]</v>
      </c>
      <c r="G4" s="26" t="str">
        <f>IFERROR(__xludf.DUMMYFUNCTION("""COMPUTED_VALUE"""),"[Elective]")</f>
        <v>[Elective]</v>
      </c>
      <c r="H4" s="26" t="str">
        <f>IFERROR(__xludf.DUMMYFUNCTION("""COMPUTED_VALUE"""),"[Elective]")</f>
        <v>[Elective]</v>
      </c>
      <c r="I4" s="26" t="str">
        <f>IFERROR(__xludf.DUMMYFUNCTION("""COMPUTED_VALUE"""),"[Elective]")</f>
        <v>[Elective]</v>
      </c>
      <c r="J4" s="26" t="str">
        <f>IFERROR(__xludf.DUMMYFUNCTION("""COMPUTED_VALUE"""),"[Elective]")</f>
        <v>[Elective]</v>
      </c>
      <c r="K4" s="26" t="str">
        <f>IFERROR(__xludf.DUMMYFUNCTION("""COMPUTED_VALUE"""),"[Elective]")</f>
        <v>[Elective]</v>
      </c>
    </row>
    <row r="5">
      <c r="A5" s="26" t="str">
        <f>IFERROR(__xludf.DUMMYFUNCTION("""COMPUTED_VALUE"""),"[Tutorial]")</f>
        <v>[Tutorial]</v>
      </c>
      <c r="B5" s="26" t="str">
        <f>IFERROR(__xludf.DUMMYFUNCTION("""COMPUTED_VALUE"""),"[Tutorial]")</f>
        <v>[Tutorial]</v>
      </c>
      <c r="C5" s="26" t="str">
        <f>IFERROR(__xludf.DUMMYFUNCTION("""COMPUTED_VALUE"""),"[Tutorial]")</f>
        <v>[Tutorial]</v>
      </c>
      <c r="D5" s="26" t="str">
        <f>IFERROR(__xludf.DUMMYFUNCTION("""COMPUTED_VALUE"""),"[Tutorial]")</f>
        <v>[Tutorial]</v>
      </c>
      <c r="E5" s="26" t="str">
        <f>IFERROR(__xludf.DUMMYFUNCTION("""COMPUTED_VALUE"""),"[Tutorial]")</f>
        <v>[Tutorial]</v>
      </c>
      <c r="F5" s="26" t="str">
        <f>IFERROR(__xludf.DUMMYFUNCTION("""COMPUTED_VALUE"""),"[Tutorial]")</f>
        <v>[Tutorial]</v>
      </c>
      <c r="G5" s="26" t="str">
        <f>IFERROR(__xludf.DUMMYFUNCTION("""COMPUTED_VALUE"""),"[Tutorial]")</f>
        <v>[Tutorial]</v>
      </c>
      <c r="H5" s="26" t="str">
        <f>IFERROR(__xludf.DUMMYFUNCTION("""COMPUTED_VALUE"""),"[Tutorial]")</f>
        <v>[Tutorial]</v>
      </c>
      <c r="I5" s="26" t="str">
        <f>IFERROR(__xludf.DUMMYFUNCTION("""COMPUTED_VALUE"""),"[Tutorial]")</f>
        <v>[Tutorial]</v>
      </c>
      <c r="J5" s="26" t="str">
        <f>IFERROR(__xludf.DUMMYFUNCTION("""COMPUTED_VALUE"""),"[Tutorial]")</f>
        <v>[Tutorial]</v>
      </c>
      <c r="K5" s="26" t="str">
        <f>IFERROR(__xludf.DUMMYFUNCTION("""COMPUTED_VALUE"""),"[Tutorial]")</f>
        <v>[Tutorial]</v>
      </c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</sheetData>
  <drawing r:id="rId1"/>
</worksheet>
</file>