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pduy8\OneDrive\Desktop\IntelliJ_IDEA_WorkSpace\PROJECT_SWP391_BookingCinemaTicket\"/>
    </mc:Choice>
  </mc:AlternateContent>
  <bookViews>
    <workbookView xWindow="-105" yWindow="-105" windowWidth="19395" windowHeight="11595"/>
  </bookViews>
  <sheets>
    <sheet name="RMS" sheetId="31" r:id="rId1"/>
    <sheet name="Params" sheetId="32" r:id="rId2"/>
  </sheets>
  <definedNames>
    <definedName name="_xlnm._FilterDatabase" localSheetId="0" hidden="1">RMS!$A$1:$I$15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jddG2oUNhDP2SvNiaGN+ATkLmg5Q=="/>
    </ext>
  </extLst>
</workbook>
</file>

<file path=xl/calcChain.xml><?xml version="1.0" encoding="utf-8"?>
<calcChain xmlns="http://schemas.openxmlformats.org/spreadsheetml/2006/main">
  <c r="O3" i="32" l="1"/>
  <c r="D3" i="31" l="1"/>
  <c r="D4" i="31"/>
  <c r="D5" i="31"/>
  <c r="D6" i="31"/>
  <c r="D7" i="31"/>
  <c r="D8" i="31"/>
  <c r="D9" i="31"/>
  <c r="D10" i="31"/>
  <c r="D11" i="31"/>
  <c r="D12" i="31"/>
  <c r="D13" i="31"/>
  <c r="D14" i="31"/>
  <c r="D2" i="31"/>
  <c r="O9" i="32"/>
  <c r="O8" i="32"/>
  <c r="O7" i="32"/>
  <c r="O6" i="32"/>
  <c r="O5" i="32"/>
  <c r="O4" i="32"/>
</calcChain>
</file>

<file path=xl/comments1.xml><?xml version="1.0" encoding="utf-8"?>
<comments xmlns="http://schemas.openxmlformats.org/spreadsheetml/2006/main">
  <authors>
    <author>Administrator</author>
    <author>kiennt</author>
    <author>KienNT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Complexity Levels
Level 1: 3-5 fields OR 2 trans
Level 2: 6-7 fields OR 3 trans
Level 3: 8-9 fields OR 4 trans
Level 4: 10-11 fields OR 5 trans
Level 5: 12-13 fields OR 6 trans
Level 6: 14-15 fields OR 7 trans
Level 7: &gt;15 fields OR &gt;7 trans
</t>
        </r>
      </text>
    </comment>
    <comment ref="E1" authorId="1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Kế hoạch sẽ làm trong iteration nào?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Thực tế đã làm xong trong iteration nào?</t>
        </r>
      </text>
    </comment>
    <comment ref="H1" authorId="2" shapeId="0">
      <text>
        <r>
          <rPr>
            <b/>
            <sz val="10"/>
            <color rgb="FF000000"/>
            <rFont val="Tahoma"/>
            <family val="2"/>
          </rPr>
          <t>KienNT:</t>
        </r>
        <r>
          <rPr>
            <sz val="10"/>
            <color rgb="FF000000"/>
            <rFont val="Tahoma"/>
            <family val="2"/>
          </rPr>
          <t xml:space="preserve">
Phân tích yêu cầu và thiết kế cho màn hình/chức năng được mô tả trong phần nào của tài liệu RDS?</t>
        </r>
      </text>
    </comment>
    <comment ref="J1" authorId="1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Chức năng đã được update/bổ sung trong iteration nào sau khi được review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Các nội dung update cụ thể, mô tả theo định dạng sau: dd/MMM-AccountName: Abc Xyz
- dd/MMM: ngày thực hiện update (ví dụ 13/Oct)
- AccountName: tài khoản của SV đã thực hiện update (ví dụ KienNT hoặc KienNTHe171209)
- Abc Xyz: mô tả nội dung update</t>
        </r>
      </text>
    </comment>
    <comment ref="C2" authorId="0" shapeId="0">
      <text>
        <r>
          <rPr>
            <b/>
            <sz val="9"/>
            <color indexed="81"/>
            <rFont val="Tahoma"/>
            <family val="2"/>
          </rPr>
          <t>KienNT:</t>
        </r>
        <r>
          <rPr>
            <sz val="9"/>
            <color indexed="81"/>
            <rFont val="Tahoma"/>
            <family val="2"/>
          </rPr>
          <t xml:space="preserve">
Level 1: 3-5 fields OR 2 trans
Level 2: 6-7 fields OR 3 trans
Level 3: 8-9 fields OR 4 trans
Level 4: 10-11 fields OR 5 trans
Level 5: 12-13 fields OR 6 trans
Level 6: 14-15 fields OR 7 trans
Level 7: &gt;15 fields OR &gt;7 trans
</t>
        </r>
      </text>
    </comment>
  </commentList>
</comments>
</file>

<file path=xl/sharedStrings.xml><?xml version="1.0" encoding="utf-8"?>
<sst xmlns="http://schemas.openxmlformats.org/spreadsheetml/2006/main" count="126" uniqueCount="72">
  <si>
    <t>In Charge</t>
  </si>
  <si>
    <t>Status</t>
  </si>
  <si>
    <t>Updated</t>
  </si>
  <si>
    <t>User Login</t>
  </si>
  <si>
    <t>Update Details</t>
  </si>
  <si>
    <t>KienNT</t>
  </si>
  <si>
    <t>..</t>
  </si>
  <si>
    <t>HaTH</t>
  </si>
  <si>
    <t>RDS</t>
  </si>
  <si>
    <t>Home Page</t>
  </si>
  <si>
    <t>Iteration 2</t>
  </si>
  <si>
    <t>Iteration 3</t>
  </si>
  <si>
    <t>Posts List</t>
  </si>
  <si>
    <t>Post Details</t>
  </si>
  <si>
    <t>Users List</t>
  </si>
  <si>
    <t>User Details</t>
  </si>
  <si>
    <t>Description</t>
  </si>
  <si>
    <t>TuanNV</t>
  </si>
  <si>
    <t>ThuyTT</t>
  </si>
  <si>
    <t>Not Yet</t>
  </si>
  <si>
    <t>To Do</t>
  </si>
  <si>
    <t>Screen/Function</t>
  </si>
  <si>
    <t>Setting List</t>
  </si>
  <si>
    <t>Setting Details</t>
  </si>
  <si>
    <t>Done-In</t>
  </si>
  <si>
    <t>Planned-In</t>
  </si>
  <si>
    <t>Done</t>
  </si>
  <si>
    <t>Notes</t>
  </si>
  <si>
    <t>Level 1</t>
  </si>
  <si>
    <t>Level 2</t>
  </si>
  <si>
    <t>Level 3</t>
  </si>
  <si>
    <t>Level 4</t>
  </si>
  <si>
    <t>Level 5</t>
  </si>
  <si>
    <t>Level 6</t>
  </si>
  <si>
    <t>Level 7</t>
  </si>
  <si>
    <t>Level</t>
  </si>
  <si>
    <t>Fields</t>
  </si>
  <si>
    <t>Trans*</t>
  </si>
  <si>
    <t>LOC</t>
  </si>
  <si>
    <t>3-5</t>
  </si>
  <si>
    <t>6-7</t>
  </si>
  <si>
    <t>Screen/Function Complexity Levels</t>
  </si>
  <si>
    <t>8-9</t>
  </si>
  <si>
    <t>Screen complexity can be defined based on the screen's fields OR screen/function's transactions</t>
  </si>
  <si>
    <t>10-11</t>
  </si>
  <si>
    <t>- Transactions can be counted as number of transactions to the database or external systems/subsystems</t>
  </si>
  <si>
    <t>12-13</t>
  </si>
  <si>
    <t>- Fields are screen's actionable components or database table fields; if there are some transactions those are</t>
  </si>
  <si>
    <t>14-15</t>
  </si>
  <si>
    <t xml:space="preserve">  not "related" to any fields, each of those transactions are counted as two fields and add those extra number </t>
  </si>
  <si>
    <t>&gt;15</t>
  </si>
  <si>
    <t>&gt;7</t>
  </si>
  <si>
    <t xml:space="preserve">  to the total number of fields to define the screen/function complexity</t>
  </si>
  <si>
    <t>*One trans (transactions) = Two fields (actionable screen components)</t>
  </si>
  <si>
    <t>Some samples of screen complexity defining are as following</t>
  </si>
  <si>
    <t>Sample #1</t>
  </si>
  <si>
    <t>Sample #2</t>
  </si>
  <si>
    <t>Sample #3</t>
  </si>
  <si>
    <t>Hieu</t>
  </si>
  <si>
    <t>Total loc</t>
  </si>
  <si>
    <t>As a guest user (not logged in),
I want to access the homepage of the website,
So that I can view the main content and features of the platform, including:
- Navigation Bar to explore main sections like Movie, Theater, Category, and Contact
- Banner Slider to see current promotions or highlights
- Hot Movie in Month to discover popular movies with key details
- Events Section to stay informed about upcoming or ongoing events
- Footer to find quick links, support information, and mobile app access</t>
  </si>
  <si>
    <t>Search movie by name</t>
  </si>
  <si>
    <t xml:space="preserve"> As a guest or registered user, I want to search for a movie by its name so that I can quickly find the movie I want to watch.</t>
  </si>
  <si>
    <t>Movie showing</t>
  </si>
  <si>
    <t xml:space="preserve"> As a user with a specific role, I want to log in using my email and password so that I can easily remember my account.</t>
  </si>
  <si>
    <t>As a user, I want to see movies filtered by category so that I can easily choose.</t>
  </si>
  <si>
    <t>Movie detail</t>
  </si>
  <si>
    <t>As a user, I want to see the details of a movie so that I can easily choose.</t>
  </si>
  <si>
    <t>As a user, I want to see the detailed schedule of a movie so that I can easily make a choice.</t>
  </si>
  <si>
    <t>Schedule movie</t>
  </si>
  <si>
    <t>Booking movie and payment</t>
  </si>
  <si>
    <t>As a user, I want to see which seats for that movie are mine and which are others so that I can easily choose.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</si>
</sst>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.00_-;\-* #,##0.00_-;_-* &quot;-&quot;??_-;_-@_-"/>
  </numFmts>
  <fonts count="2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b/>
      <sz val="11"/>
      <color theme="1"/>
      <name val="Calibri"/>
      <family val="2"/>
      <scheme val="major"/>
    </font>
    <font>
      <b/>
      <sz val="11"/>
      <name val="Calibri"/>
      <family val="2"/>
      <scheme val="major"/>
    </font>
    <font>
      <sz val="11"/>
      <color theme="1"/>
      <name val="Calibri"/>
      <family val="2"/>
      <scheme val="major"/>
    </font>
    <font>
      <sz val="11"/>
      <color rgb="FF000000"/>
      <name val="Calibri"/>
      <family val="2"/>
      <scheme val="major"/>
    </font>
    <font>
      <sz val="11"/>
      <name val="Calibri"/>
      <family val="2"/>
      <scheme val="major"/>
    </font>
    <font>
      <sz val="11"/>
      <name val="Arial"/>
      <family val="2"/>
    </font>
    <font>
      <sz val="11"/>
      <color rgb="FF000000"/>
      <name val="Arial"/>
      <family val="2"/>
    </font>
    <font>
      <b/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79998168889431442"/>
        <bgColor rgb="FFF7CAAC"/>
      </patternFill>
    </fill>
    <fill>
      <patternFill patternType="solid">
        <fgColor theme="5" tint="0.79998168889431442"/>
        <bgColor rgb="FFF7CAAC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5" fillId="0" borderId="0"/>
    <xf numFmtId="0" fontId="5" fillId="0" borderId="0"/>
    <xf numFmtId="0" fontId="4" fillId="0" borderId="0"/>
    <xf numFmtId="0" fontId="3" fillId="0" borderId="0"/>
    <xf numFmtId="0" fontId="2" fillId="0" borderId="0"/>
    <xf numFmtId="164" fontId="2" fillId="0" borderId="0" applyFont="0" applyFill="0" applyBorder="0" applyAlignment="0" applyProtection="0"/>
  </cellStyleXfs>
  <cellXfs count="40">
    <xf numFmtId="0" fontId="0" fillId="0" borderId="0" xfId="0"/>
    <xf numFmtId="0" fontId="5" fillId="0" borderId="0" xfId="1" applyAlignment="1">
      <alignment vertical="top"/>
    </xf>
    <xf numFmtId="0" fontId="3" fillId="0" borderId="0" xfId="4"/>
    <xf numFmtId="0" fontId="10" fillId="0" borderId="1" xfId="4" applyFont="1" applyBorder="1" applyAlignment="1">
      <alignment horizontal="left" vertical="top" wrapText="1"/>
    </xf>
    <xf numFmtId="0" fontId="10" fillId="0" borderId="1" xfId="2" applyFont="1" applyBorder="1" applyAlignment="1">
      <alignment horizontal="left" vertical="top" wrapText="1"/>
    </xf>
    <xf numFmtId="0" fontId="11" fillId="0" borderId="1" xfId="0" applyFont="1" applyBorder="1" applyAlignment="1">
      <alignment vertical="top" wrapText="1"/>
    </xf>
    <xf numFmtId="0" fontId="12" fillId="0" borderId="1" xfId="1" applyFont="1" applyBorder="1" applyAlignment="1">
      <alignment vertical="top"/>
    </xf>
    <xf numFmtId="0" fontId="10" fillId="0" borderId="1" xfId="4" quotePrefix="1" applyFont="1" applyBorder="1" applyAlignment="1">
      <alignment horizontal="left" vertical="top" wrapText="1"/>
    </xf>
    <xf numFmtId="0" fontId="11" fillId="0" borderId="1" xfId="0" applyFont="1" applyBorder="1" applyAlignment="1">
      <alignment vertical="top"/>
    </xf>
    <xf numFmtId="0" fontId="11" fillId="0" borderId="1" xfId="1" applyFont="1" applyBorder="1" applyAlignment="1">
      <alignment vertical="top"/>
    </xf>
    <xf numFmtId="0" fontId="13" fillId="2" borderId="0" xfId="4" applyFont="1" applyFill="1"/>
    <xf numFmtId="0" fontId="13" fillId="0" borderId="0" xfId="4" applyFont="1" applyAlignment="1">
      <alignment horizontal="left" indent="2"/>
    </xf>
    <xf numFmtId="0" fontId="13" fillId="0" borderId="0" xfId="4" applyFont="1" applyAlignment="1">
      <alignment horizontal="left"/>
    </xf>
    <xf numFmtId="0" fontId="14" fillId="0" borderId="0" xfId="0" applyFont="1" applyAlignment="1">
      <alignment horizontal="left" indent="2"/>
    </xf>
    <xf numFmtId="0" fontId="2" fillId="0" borderId="1" xfId="2" applyFont="1" applyBorder="1" applyAlignment="1">
      <alignment horizontal="left" vertical="top" wrapText="1"/>
    </xf>
    <xf numFmtId="0" fontId="8" fillId="3" borderId="1" xfId="4" applyFont="1" applyFill="1" applyBorder="1" applyAlignment="1">
      <alignment horizontal="left" vertical="top" wrapText="1"/>
    </xf>
    <xf numFmtId="0" fontId="8" fillId="4" borderId="1" xfId="4" applyFont="1" applyFill="1" applyBorder="1" applyAlignment="1">
      <alignment horizontal="left" vertical="top" wrapText="1"/>
    </xf>
    <xf numFmtId="0" fontId="15" fillId="5" borderId="1" xfId="1" applyFont="1" applyFill="1" applyBorder="1" applyAlignment="1">
      <alignment vertical="top"/>
    </xf>
    <xf numFmtId="0" fontId="8" fillId="4" borderId="1" xfId="0" applyFont="1" applyFill="1" applyBorder="1" applyAlignment="1">
      <alignment horizontal="left" vertical="top" wrapText="1"/>
    </xf>
    <xf numFmtId="0" fontId="2" fillId="0" borderId="0" xfId="5"/>
    <xf numFmtId="0" fontId="18" fillId="0" borderId="0" xfId="5" applyFont="1" applyAlignment="1">
      <alignment horizontal="left"/>
    </xf>
    <xf numFmtId="0" fontId="19" fillId="7" borderId="1" xfId="5" applyFont="1" applyFill="1" applyBorder="1" applyAlignment="1">
      <alignment horizontal="left" vertical="center" wrapText="1"/>
    </xf>
    <xf numFmtId="0" fontId="2" fillId="0" borderId="1" xfId="5" applyBorder="1" applyAlignment="1">
      <alignment vertical="top"/>
    </xf>
    <xf numFmtId="0" fontId="2" fillId="0" borderId="1" xfId="5" quotePrefix="1" applyBorder="1" applyAlignment="1">
      <alignment horizontal="center" vertical="top"/>
    </xf>
    <xf numFmtId="0" fontId="2" fillId="0" borderId="1" xfId="5" applyBorder="1" applyAlignment="1">
      <alignment horizontal="center" vertical="top"/>
    </xf>
    <xf numFmtId="0" fontId="2" fillId="0" borderId="0" xfId="5" applyAlignment="1">
      <alignment horizontal="left"/>
    </xf>
    <xf numFmtId="0" fontId="2" fillId="0" borderId="0" xfId="5" quotePrefix="1" applyAlignment="1">
      <alignment horizontal="left"/>
    </xf>
    <xf numFmtId="0" fontId="19" fillId="0" borderId="0" xfId="5" applyFont="1"/>
    <xf numFmtId="0" fontId="2" fillId="0" borderId="1" xfId="5" applyBorder="1" applyAlignment="1">
      <alignment horizontal="left" vertical="top"/>
    </xf>
    <xf numFmtId="0" fontId="10" fillId="6" borderId="1" xfId="4" applyFont="1" applyFill="1" applyBorder="1" applyAlignment="1">
      <alignment horizontal="left" vertical="top" wrapText="1"/>
    </xf>
    <xf numFmtId="0" fontId="9" fillId="8" borderId="1" xfId="1" applyFont="1" applyFill="1" applyBorder="1" applyAlignment="1">
      <alignment vertical="top"/>
    </xf>
    <xf numFmtId="0" fontId="9" fillId="8" borderId="3" xfId="1" applyFont="1" applyFill="1" applyBorder="1" applyAlignment="1">
      <alignment vertical="top"/>
    </xf>
    <xf numFmtId="0" fontId="12" fillId="0" borderId="3" xfId="1" applyFont="1" applyBorder="1" applyAlignment="1">
      <alignment vertical="top"/>
    </xf>
    <xf numFmtId="0" fontId="3" fillId="0" borderId="5" xfId="4" applyBorder="1"/>
    <xf numFmtId="0" fontId="11" fillId="0" borderId="3" xfId="1" applyFont="1" applyBorder="1" applyAlignment="1">
      <alignment vertical="top"/>
    </xf>
    <xf numFmtId="0" fontId="3" fillId="0" borderId="2" xfId="4" applyBorder="1"/>
    <xf numFmtId="0" fontId="1" fillId="0" borderId="4" xfId="4" applyFont="1" applyBorder="1"/>
    <xf numFmtId="0" fontId="1" fillId="0" borderId="1" xfId="2" applyFont="1" applyBorder="1" applyAlignment="1">
      <alignment horizontal="left" vertical="top" wrapText="1"/>
    </xf>
    <xf numFmtId="0" fontId="19" fillId="7" borderId="1" xfId="5" applyFont="1" applyFill="1" applyBorder="1" applyAlignment="1">
      <alignment horizontal="left" vertical="top" wrapText="1"/>
    </xf>
    <xf numFmtId="0" fontId="2" fillId="0" borderId="1" xfId="5" applyBorder="1" applyAlignment="1">
      <alignment horizontal="left" vertical="top"/>
    </xf>
  </cellXfs>
  <cellStyles count="7">
    <cellStyle name="Comma 2" xfId="6"/>
    <cellStyle name="Normal" xfId="0" builtinId="0"/>
    <cellStyle name="Normal 2" xfId="1"/>
    <cellStyle name="Normal 3" xfId="2"/>
    <cellStyle name="Normal 3 2" xfId="4"/>
    <cellStyle name="Normal 4" xfId="3"/>
    <cellStyle name="Normal 4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9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305517</xdr:colOff>
      <xdr:row>9</xdr:row>
      <xdr:rowOff>57151</xdr:rowOff>
    </xdr:from>
    <xdr:to>
      <xdr:col>8</xdr:col>
      <xdr:colOff>526255</xdr:colOff>
      <xdr:row>20</xdr:row>
      <xdr:rowOff>129202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6707334-E423-4B12-88A3-A986EDB8AD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842" y="6634164"/>
          <a:ext cx="6045276" cy="2062776"/>
        </a:xfrm>
        <a:prstGeom prst="rect">
          <a:avLst/>
        </a:prstGeom>
      </xdr:spPr>
    </xdr:pic>
    <xdr:clientData/>
  </xdr:twoCellAnchor>
  <xdr:twoCellAnchor editAs="oneCell">
    <xdr:from>
      <xdr:col>10</xdr:col>
      <xdr:colOff>34464</xdr:colOff>
      <xdr:row>14</xdr:row>
      <xdr:rowOff>9525</xdr:rowOff>
    </xdr:from>
    <xdr:to>
      <xdr:col>15</xdr:col>
      <xdr:colOff>862794</xdr:colOff>
      <xdr:row>32</xdr:row>
      <xdr:rowOff>15220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4CF958-4B2F-493A-964B-B763C120E0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11527" y="6586538"/>
          <a:ext cx="3609630" cy="3263245"/>
        </a:xfrm>
        <a:prstGeom prst="rect">
          <a:avLst/>
        </a:prstGeom>
      </xdr:spPr>
    </xdr:pic>
    <xdr:clientData/>
  </xdr:twoCellAnchor>
  <xdr:twoCellAnchor editAs="oneCell">
    <xdr:from>
      <xdr:col>1</xdr:col>
      <xdr:colOff>24835</xdr:colOff>
      <xdr:row>22</xdr:row>
      <xdr:rowOff>9524</xdr:rowOff>
    </xdr:from>
    <xdr:to>
      <xdr:col>8</xdr:col>
      <xdr:colOff>333376</xdr:colOff>
      <xdr:row>47</xdr:row>
      <xdr:rowOff>151169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9EDEABE-0963-46DA-8B09-1CA848E7F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62960" y="8939212"/>
          <a:ext cx="5828279" cy="46660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Right="0"/>
  </sheetPr>
  <dimension ref="A1:L21"/>
  <sheetViews>
    <sheetView showGridLines="0" tabSelected="1" zoomScale="130" zoomScaleNormal="130" workbookViewId="0">
      <pane ySplit="1" topLeftCell="A3" activePane="bottomLeft" state="frozen"/>
      <selection pane="bottomLeft" activeCell="I17" sqref="I17"/>
    </sheetView>
  </sheetViews>
  <sheetFormatPr defaultColWidth="10.85546875" defaultRowHeight="15" x14ac:dyDescent="0.25"/>
  <cols>
    <col min="1" max="1" width="17.140625" style="2" customWidth="1"/>
    <col min="2" max="2" width="50.28515625" style="2" customWidth="1"/>
    <col min="3" max="3" width="8.42578125" style="2" customWidth="1"/>
    <col min="4" max="4" width="6.7109375" style="2" bestFit="1" customWidth="1"/>
    <col min="5" max="5" width="12.7109375" style="2" customWidth="1"/>
    <col min="6" max="6" width="11.42578125" style="2" customWidth="1"/>
    <col min="7" max="7" width="10.7109375" style="2" customWidth="1"/>
    <col min="8" max="8" width="13.28515625" style="1" customWidth="1"/>
    <col min="9" max="9" width="8.5703125" style="2" bestFit="1" customWidth="1"/>
    <col min="10" max="10" width="9.42578125" style="1" customWidth="1"/>
    <col min="11" max="11" width="17.28515625" style="1" customWidth="1"/>
    <col min="12" max="228" width="8.85546875" style="2" customWidth="1"/>
    <col min="229" max="16384" width="10.85546875" style="2"/>
  </cols>
  <sheetData>
    <row r="1" spans="1:12" x14ac:dyDescent="0.25">
      <c r="A1" s="15" t="s">
        <v>21</v>
      </c>
      <c r="B1" s="15" t="s">
        <v>16</v>
      </c>
      <c r="C1" s="15" t="s">
        <v>35</v>
      </c>
      <c r="D1" s="15" t="s">
        <v>38</v>
      </c>
      <c r="E1" s="15" t="s">
        <v>25</v>
      </c>
      <c r="F1" s="15" t="s">
        <v>0</v>
      </c>
      <c r="G1" s="16" t="s">
        <v>24</v>
      </c>
      <c r="H1" s="18" t="s">
        <v>8</v>
      </c>
      <c r="I1" s="17" t="s">
        <v>1</v>
      </c>
      <c r="J1" s="30" t="s">
        <v>2</v>
      </c>
      <c r="K1" s="31" t="s">
        <v>4</v>
      </c>
      <c r="L1" s="36" t="s">
        <v>59</v>
      </c>
    </row>
    <row r="2" spans="1:12" ht="195.75" thickBot="1" x14ac:dyDescent="0.3">
      <c r="A2" s="3" t="s">
        <v>9</v>
      </c>
      <c r="B2" s="3" t="s">
        <v>60</v>
      </c>
      <c r="C2" s="3" t="s">
        <v>34</v>
      </c>
      <c r="D2" s="29">
        <f>VLOOKUP(C2,Params!$K$2:$N$9,4,FALSE)</f>
        <v>240</v>
      </c>
      <c r="E2" s="3"/>
      <c r="F2" s="4" t="s">
        <v>58</v>
      </c>
      <c r="G2" s="3"/>
      <c r="H2" s="5"/>
      <c r="I2" s="14" t="s">
        <v>26</v>
      </c>
      <c r="J2" s="6"/>
      <c r="K2" s="32"/>
      <c r="L2" s="33"/>
    </row>
    <row r="3" spans="1:12" ht="45.75" thickBot="1" x14ac:dyDescent="0.3">
      <c r="A3" s="7" t="s">
        <v>3</v>
      </c>
      <c r="B3" s="7" t="s">
        <v>64</v>
      </c>
      <c r="C3" s="3" t="s">
        <v>28</v>
      </c>
      <c r="D3" s="29">
        <f>VLOOKUP(C3,Params!$K$2:$N$9,4,FALSE)</f>
        <v>60</v>
      </c>
      <c r="E3" s="3"/>
      <c r="F3" s="4" t="s">
        <v>58</v>
      </c>
      <c r="G3" s="3"/>
      <c r="H3" s="8"/>
      <c r="I3" s="37" t="s">
        <v>26</v>
      </c>
      <c r="J3" s="6"/>
      <c r="K3" s="32"/>
      <c r="L3" s="35"/>
    </row>
    <row r="4" spans="1:12" ht="45.75" thickBot="1" x14ac:dyDescent="0.3">
      <c r="A4" s="7" t="s">
        <v>61</v>
      </c>
      <c r="B4" s="7" t="s">
        <v>62</v>
      </c>
      <c r="C4" s="3" t="s">
        <v>28</v>
      </c>
      <c r="D4" s="29">
        <f>VLOOKUP(C4,Params!$K$2:$N$9,4,FALSE)</f>
        <v>60</v>
      </c>
      <c r="E4" s="3"/>
      <c r="F4" s="4" t="s">
        <v>58</v>
      </c>
      <c r="G4" s="3"/>
      <c r="H4" s="6"/>
      <c r="I4" s="37" t="s">
        <v>26</v>
      </c>
      <c r="J4" s="6"/>
      <c r="K4" s="32"/>
      <c r="L4" s="35"/>
    </row>
    <row r="5" spans="1:12" ht="30.75" thickBot="1" x14ac:dyDescent="0.3">
      <c r="A5" s="7" t="s">
        <v>63</v>
      </c>
      <c r="B5" s="7" t="s">
        <v>65</v>
      </c>
      <c r="C5" s="3" t="s">
        <v>28</v>
      </c>
      <c r="D5" s="29">
        <f>VLOOKUP(C5,Params!$K$2:$N$9,4,FALSE)</f>
        <v>60</v>
      </c>
      <c r="E5" s="3"/>
      <c r="F5" s="4" t="s">
        <v>58</v>
      </c>
      <c r="G5" s="3"/>
      <c r="H5" s="6"/>
      <c r="I5" s="37" t="s">
        <v>26</v>
      </c>
      <c r="J5" s="6"/>
      <c r="K5" s="32"/>
      <c r="L5" s="35"/>
    </row>
    <row r="6" spans="1:12" ht="30.75" thickBot="1" x14ac:dyDescent="0.3">
      <c r="A6" s="7" t="s">
        <v>66</v>
      </c>
      <c r="B6" s="7" t="s">
        <v>67</v>
      </c>
      <c r="C6" s="3" t="s">
        <v>29</v>
      </c>
      <c r="D6" s="29">
        <f>VLOOKUP(C6,Params!$K$2:$N$9,4,FALSE)</f>
        <v>90</v>
      </c>
      <c r="E6" s="3"/>
      <c r="F6" s="3" t="s">
        <v>58</v>
      </c>
      <c r="G6" s="3"/>
      <c r="H6" s="9"/>
      <c r="I6" s="37" t="s">
        <v>26</v>
      </c>
      <c r="J6" s="6"/>
      <c r="K6" s="34"/>
      <c r="L6" s="35"/>
    </row>
    <row r="7" spans="1:12" ht="30.75" thickBot="1" x14ac:dyDescent="0.3">
      <c r="A7" s="7" t="s">
        <v>69</v>
      </c>
      <c r="B7" s="7" t="s">
        <v>68</v>
      </c>
      <c r="C7" s="3" t="s">
        <v>28</v>
      </c>
      <c r="D7" s="29">
        <f>VLOOKUP(C7,Params!$K$2:$N$9,4,FALSE)</f>
        <v>60</v>
      </c>
      <c r="E7" s="3"/>
      <c r="F7" s="3" t="s">
        <v>58</v>
      </c>
      <c r="G7" s="3"/>
      <c r="H7" s="9"/>
      <c r="I7" s="37" t="s">
        <v>26</v>
      </c>
      <c r="J7" s="6"/>
      <c r="K7" s="34"/>
      <c r="L7" s="35"/>
    </row>
    <row r="8" spans="1:12" ht="30.75" thickBot="1" x14ac:dyDescent="0.3">
      <c r="A8" s="3" t="s">
        <v>70</v>
      </c>
      <c r="B8" s="7" t="s">
        <v>71</v>
      </c>
      <c r="C8" s="3" t="s">
        <v>31</v>
      </c>
      <c r="D8" s="29">
        <f>VLOOKUP(C8,Params!$K$2:$N$9,4,FALSE)</f>
        <v>150</v>
      </c>
      <c r="E8" s="3"/>
      <c r="F8" s="3" t="s">
        <v>58</v>
      </c>
      <c r="G8" s="3"/>
      <c r="H8" s="9"/>
      <c r="I8" s="37" t="s">
        <v>26</v>
      </c>
      <c r="J8" s="6"/>
      <c r="K8" s="34"/>
      <c r="L8" s="35">
        <v>720</v>
      </c>
    </row>
    <row r="9" spans="1:12" ht="15.75" thickBot="1" x14ac:dyDescent="0.3">
      <c r="A9" s="7" t="s">
        <v>12</v>
      </c>
      <c r="B9" s="7" t="s">
        <v>6</v>
      </c>
      <c r="C9" s="3" t="s">
        <v>28</v>
      </c>
      <c r="D9" s="29">
        <f>VLOOKUP(C9,Params!$K$2:$N$9,4,FALSE)</f>
        <v>60</v>
      </c>
      <c r="E9" s="3" t="s">
        <v>10</v>
      </c>
      <c r="F9" s="3" t="s">
        <v>7</v>
      </c>
      <c r="G9" s="3" t="s">
        <v>10</v>
      </c>
      <c r="H9" s="9"/>
      <c r="I9" s="14" t="s">
        <v>20</v>
      </c>
      <c r="J9" s="6" t="s">
        <v>19</v>
      </c>
      <c r="K9" s="34"/>
      <c r="L9" s="35"/>
    </row>
    <row r="10" spans="1:12" ht="15.75" thickBot="1" x14ac:dyDescent="0.3">
      <c r="A10" s="7" t="s">
        <v>13</v>
      </c>
      <c r="B10" s="7" t="s">
        <v>6</v>
      </c>
      <c r="C10" s="3" t="s">
        <v>28</v>
      </c>
      <c r="D10" s="29">
        <f>VLOOKUP(C10,Params!$K$2:$N$9,4,FALSE)</f>
        <v>60</v>
      </c>
      <c r="E10" s="3" t="s">
        <v>10</v>
      </c>
      <c r="F10" s="3" t="s">
        <v>5</v>
      </c>
      <c r="G10" s="3" t="s">
        <v>11</v>
      </c>
      <c r="H10" s="9"/>
      <c r="I10" s="14" t="s">
        <v>20</v>
      </c>
      <c r="J10" s="6" t="s">
        <v>19</v>
      </c>
      <c r="K10" s="34"/>
      <c r="L10" s="35"/>
    </row>
    <row r="11" spans="1:12" ht="15" customHeight="1" thickBot="1" x14ac:dyDescent="0.3">
      <c r="A11" s="7" t="s">
        <v>22</v>
      </c>
      <c r="B11" s="7" t="s">
        <v>6</v>
      </c>
      <c r="C11" s="3" t="s">
        <v>28</v>
      </c>
      <c r="D11" s="29">
        <f>VLOOKUP(C11,Params!$K$2:$N$9,4,FALSE)</f>
        <v>60</v>
      </c>
      <c r="E11" s="3" t="s">
        <v>11</v>
      </c>
      <c r="F11" s="3" t="s">
        <v>17</v>
      </c>
      <c r="G11" s="3" t="s">
        <v>11</v>
      </c>
      <c r="H11" s="9"/>
      <c r="I11" s="14" t="s">
        <v>20</v>
      </c>
      <c r="J11" s="6" t="s">
        <v>19</v>
      </c>
      <c r="K11" s="34"/>
      <c r="L11" s="35"/>
    </row>
    <row r="12" spans="1:12" ht="15.75" thickBot="1" x14ac:dyDescent="0.3">
      <c r="A12" s="7" t="s">
        <v>23</v>
      </c>
      <c r="B12" s="7" t="s">
        <v>6</v>
      </c>
      <c r="C12" s="3" t="s">
        <v>28</v>
      </c>
      <c r="D12" s="29">
        <f>VLOOKUP(C12,Params!$K$2:$N$9,4,FALSE)</f>
        <v>60</v>
      </c>
      <c r="E12" s="3" t="s">
        <v>11</v>
      </c>
      <c r="F12" s="3" t="s">
        <v>18</v>
      </c>
      <c r="G12" s="3" t="s">
        <v>11</v>
      </c>
      <c r="H12" s="9"/>
      <c r="I12" s="14" t="s">
        <v>20</v>
      </c>
      <c r="J12" s="6" t="s">
        <v>19</v>
      </c>
      <c r="K12" s="34"/>
      <c r="L12" s="35"/>
    </row>
    <row r="13" spans="1:12" ht="15" customHeight="1" thickBot="1" x14ac:dyDescent="0.3">
      <c r="A13" s="7" t="s">
        <v>14</v>
      </c>
      <c r="B13" s="7" t="s">
        <v>6</v>
      </c>
      <c r="C13" s="3" t="s">
        <v>28</v>
      </c>
      <c r="D13" s="29">
        <f>VLOOKUP(C13,Params!$K$2:$N$9,4,FALSE)</f>
        <v>60</v>
      </c>
      <c r="E13" s="3" t="s">
        <v>11</v>
      </c>
      <c r="F13" s="3" t="s">
        <v>17</v>
      </c>
      <c r="G13" s="3" t="s">
        <v>11</v>
      </c>
      <c r="H13" s="9"/>
      <c r="I13" s="14" t="s">
        <v>20</v>
      </c>
      <c r="J13" s="6" t="s">
        <v>19</v>
      </c>
      <c r="K13" s="34"/>
      <c r="L13" s="35"/>
    </row>
    <row r="14" spans="1:12" ht="15.75" thickBot="1" x14ac:dyDescent="0.3">
      <c r="A14" s="7" t="s">
        <v>15</v>
      </c>
      <c r="B14" s="7" t="s">
        <v>6</v>
      </c>
      <c r="C14" s="3" t="s">
        <v>28</v>
      </c>
      <c r="D14" s="29">
        <f>VLOOKUP(C14,Params!$K$2:$N$9,4,FALSE)</f>
        <v>60</v>
      </c>
      <c r="E14" s="3" t="s">
        <v>11</v>
      </c>
      <c r="F14" s="3" t="s">
        <v>18</v>
      </c>
      <c r="G14" s="3" t="s">
        <v>11</v>
      </c>
      <c r="H14" s="9"/>
      <c r="I14" s="14" t="s">
        <v>20</v>
      </c>
      <c r="J14" s="6" t="s">
        <v>19</v>
      </c>
      <c r="K14" s="34"/>
      <c r="L14" s="33"/>
    </row>
    <row r="15" spans="1:12" x14ac:dyDescent="0.25">
      <c r="A15" s="10"/>
    </row>
    <row r="16" spans="1:12" x14ac:dyDescent="0.25">
      <c r="A16" s="11"/>
    </row>
    <row r="17" spans="1:1" x14ac:dyDescent="0.25">
      <c r="A17" s="11"/>
    </row>
    <row r="18" spans="1:1" x14ac:dyDescent="0.25">
      <c r="A18" s="11"/>
    </row>
    <row r="19" spans="1:1" x14ac:dyDescent="0.25">
      <c r="A19" s="12"/>
    </row>
    <row r="20" spans="1:1" x14ac:dyDescent="0.25">
      <c r="A20" s="13"/>
    </row>
    <row r="21" spans="1:1" x14ac:dyDescent="0.25">
      <c r="A21" s="13"/>
    </row>
  </sheetData>
  <autoFilter ref="A1:I15"/>
  <dataValidations count="3">
    <dataValidation type="list" allowBlank="1" showInputMessage="1" showErrorMessage="1" sqref="E2:E14 G2:H14">
      <formula1>"Not Yet, Iteration 1, Iteration 2, Iteration 3"</formula1>
    </dataValidation>
    <dataValidation type="list" allowBlank="1" showInputMessage="1" showErrorMessage="1" sqref="J2:J14">
      <formula1>"Not Yet, Iteration 2, Iteration 3"</formula1>
    </dataValidation>
    <dataValidation type="list" allowBlank="1" showInputMessage="1" showErrorMessage="1" sqref="I2:I14">
      <formula1>"To Do, Doing, Done, Cancelled"</formula1>
    </dataValidation>
  </dataValidations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Params!$K$3:$K$9</xm:f>
          </x14:formula1>
          <xm:sqref>C2:C14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22"/>
  <sheetViews>
    <sheetView showGridLines="0" zoomScaleNormal="100" workbookViewId="0">
      <selection activeCell="T12" sqref="T12"/>
    </sheetView>
  </sheetViews>
  <sheetFormatPr defaultColWidth="9" defaultRowHeight="15" x14ac:dyDescent="0.25"/>
  <cols>
    <col min="1" max="1" width="3.28515625" style="19" customWidth="1"/>
    <col min="2" max="2" width="23.140625" style="19" customWidth="1"/>
    <col min="3" max="3" width="8.140625" style="19" customWidth="1"/>
    <col min="4" max="4" width="10.140625" style="19" customWidth="1"/>
    <col min="5" max="5" width="9.140625" style="19" customWidth="1"/>
    <col min="6" max="6" width="9" style="19"/>
    <col min="7" max="7" width="9.5703125" style="19" customWidth="1"/>
    <col min="8" max="12" width="9" style="19"/>
    <col min="13" max="13" width="6.85546875" style="19" bestFit="1" customWidth="1"/>
    <col min="14" max="14" width="6.42578125" style="19" customWidth="1"/>
    <col min="15" max="15" width="9" style="19"/>
    <col min="16" max="16" width="18.140625" style="19" customWidth="1"/>
    <col min="17" max="16384" width="9" style="19"/>
  </cols>
  <sheetData>
    <row r="1" spans="2:16" ht="18.75" x14ac:dyDescent="0.3">
      <c r="B1" s="20" t="s">
        <v>41</v>
      </c>
    </row>
    <row r="2" spans="2:16" ht="30" x14ac:dyDescent="0.25">
      <c r="B2" s="25" t="s">
        <v>43</v>
      </c>
      <c r="K2" s="21" t="s">
        <v>35</v>
      </c>
      <c r="L2" s="21" t="s">
        <v>36</v>
      </c>
      <c r="M2" s="21" t="s">
        <v>37</v>
      </c>
      <c r="N2" s="21" t="s">
        <v>38</v>
      </c>
      <c r="O2" s="38" t="s">
        <v>27</v>
      </c>
      <c r="P2" s="38"/>
    </row>
    <row r="3" spans="2:16" x14ac:dyDescent="0.25">
      <c r="B3" s="26" t="s">
        <v>45</v>
      </c>
      <c r="K3" s="22" t="s">
        <v>28</v>
      </c>
      <c r="L3" s="23" t="s">
        <v>39</v>
      </c>
      <c r="M3" s="24">
        <v>2</v>
      </c>
      <c r="N3" s="24">
        <v>60</v>
      </c>
      <c r="O3" s="39" t="str">
        <f>L3 &amp; " fields OR " &amp; M3 &amp; " trans"</f>
        <v>3-5 fields OR 2 trans</v>
      </c>
      <c r="P3" s="39"/>
    </row>
    <row r="4" spans="2:16" x14ac:dyDescent="0.25">
      <c r="B4" s="26" t="s">
        <v>47</v>
      </c>
      <c r="K4" s="22" t="s">
        <v>29</v>
      </c>
      <c r="L4" s="23" t="s">
        <v>40</v>
      </c>
      <c r="M4" s="24">
        <v>3</v>
      </c>
      <c r="N4" s="24">
        <v>90</v>
      </c>
      <c r="O4" s="39" t="str">
        <f t="shared" ref="O4:O9" si="0">L4 &amp; " fields OR " &amp; M4 &amp; " trans"</f>
        <v>6-7 fields OR 3 trans</v>
      </c>
      <c r="P4" s="39"/>
    </row>
    <row r="5" spans="2:16" x14ac:dyDescent="0.25">
      <c r="B5" s="25" t="s">
        <v>49</v>
      </c>
      <c r="K5" s="22" t="s">
        <v>30</v>
      </c>
      <c r="L5" s="23" t="s">
        <v>42</v>
      </c>
      <c r="M5" s="24">
        <v>4</v>
      </c>
      <c r="N5" s="24">
        <v>120</v>
      </c>
      <c r="O5" s="39" t="str">
        <f t="shared" si="0"/>
        <v>8-9 fields OR 4 trans</v>
      </c>
      <c r="P5" s="39"/>
    </row>
    <row r="6" spans="2:16" x14ac:dyDescent="0.25">
      <c r="B6" s="25" t="s">
        <v>52</v>
      </c>
      <c r="K6" s="22" t="s">
        <v>31</v>
      </c>
      <c r="L6" s="23" t="s">
        <v>44</v>
      </c>
      <c r="M6" s="24">
        <v>5</v>
      </c>
      <c r="N6" s="24">
        <v>150</v>
      </c>
      <c r="O6" s="28" t="str">
        <f t="shared" si="0"/>
        <v>10-11 fields OR 5 trans</v>
      </c>
      <c r="P6" s="28"/>
    </row>
    <row r="7" spans="2:16" x14ac:dyDescent="0.25">
      <c r="B7" s="25"/>
      <c r="K7" s="22" t="s">
        <v>32</v>
      </c>
      <c r="L7" s="23" t="s">
        <v>46</v>
      </c>
      <c r="M7" s="24">
        <v>6</v>
      </c>
      <c r="N7" s="24">
        <v>180</v>
      </c>
      <c r="O7" s="28" t="str">
        <f t="shared" si="0"/>
        <v>12-13 fields OR 6 trans</v>
      </c>
      <c r="P7" s="28"/>
    </row>
    <row r="8" spans="2:16" ht="18.75" x14ac:dyDescent="0.3">
      <c r="B8" s="20" t="s">
        <v>54</v>
      </c>
      <c r="K8" s="22" t="s">
        <v>33</v>
      </c>
      <c r="L8" s="23" t="s">
        <v>48</v>
      </c>
      <c r="M8" s="24">
        <v>7</v>
      </c>
      <c r="N8" s="24">
        <v>210</v>
      </c>
      <c r="O8" s="28" t="str">
        <f t="shared" si="0"/>
        <v>14-15 fields OR 7 trans</v>
      </c>
      <c r="P8" s="28"/>
    </row>
    <row r="9" spans="2:16" x14ac:dyDescent="0.25">
      <c r="B9" s="27" t="s">
        <v>55</v>
      </c>
      <c r="K9" s="22" t="s">
        <v>34</v>
      </c>
      <c r="L9" s="24" t="s">
        <v>50</v>
      </c>
      <c r="M9" s="24" t="s">
        <v>51</v>
      </c>
      <c r="N9" s="24">
        <v>240</v>
      </c>
      <c r="O9" s="28" t="str">
        <f t="shared" si="0"/>
        <v>&gt;15 fields OR &gt;7 trans</v>
      </c>
      <c r="P9" s="28"/>
    </row>
    <row r="10" spans="2:16" x14ac:dyDescent="0.25">
      <c r="K10" s="19" t="s">
        <v>53</v>
      </c>
    </row>
    <row r="14" spans="2:16" x14ac:dyDescent="0.25">
      <c r="K14" s="27" t="s">
        <v>56</v>
      </c>
    </row>
    <row r="22" spans="2:2" x14ac:dyDescent="0.25">
      <c r="B22" s="27" t="s">
        <v>57</v>
      </c>
    </row>
  </sheetData>
  <mergeCells count="4">
    <mergeCell ref="O2:P2"/>
    <mergeCell ref="O3:P3"/>
    <mergeCell ref="O4:P4"/>
    <mergeCell ref="O5:P5"/>
  </mergeCells>
  <pageMargins left="0.7" right="0.7" top="0.75" bottom="0.75" header="0.3" footer="0.3"/>
  <pageSetup orientation="portrait" r:id="rId1"/>
  <ignoredErrors>
    <ignoredError sqref="L7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RMS</vt:lpstr>
      <vt:lpstr>Params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Duy Bếu</cp:lastModifiedBy>
  <dcterms:created xsi:type="dcterms:W3CDTF">2021-07-20T01:09:05Z</dcterms:created>
  <dcterms:modified xsi:type="dcterms:W3CDTF">2025-07-13T17:11:59Z</dcterms:modified>
</cp:coreProperties>
</file>