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filterPrivacy="1" codeName="ThisWorkbook"/>
  <xr:revisionPtr revIDLastSave="0" documentId="13_ncr:1_{2E1053F4-5F3B-46DB-B2E0-22CEC48DBDD3}" xr6:coauthVersionLast="43" xr6:coauthVersionMax="43" xr10:uidLastSave="{00000000-0000-0000-0000-000000000000}"/>
  <bookViews>
    <workbookView xWindow="-120" yWindow="-120" windowWidth="25440" windowHeight="15390" activeTab="2" xr2:uid="{00000000-000D-0000-FFFF-FFFF00000000}"/>
  </bookViews>
  <sheets>
    <sheet name="ProjectSchedule" sheetId="11" r:id="rId1"/>
    <sheet name="About" sheetId="12" r:id="rId2"/>
    <sheet name="NEW" sheetId="14" r:id="rId3"/>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D28" i="14" l="1"/>
  <c r="E28" i="14" s="1"/>
  <c r="E26" i="14"/>
  <c r="E25" i="14"/>
  <c r="E24" i="14"/>
  <c r="E23" i="14"/>
  <c r="D19" i="14"/>
  <c r="E19" i="14" s="1"/>
  <c r="E14" i="14"/>
  <c r="D16" i="14" s="1"/>
  <c r="E16" i="14" s="1"/>
  <c r="E13" i="14"/>
  <c r="E11" i="14"/>
  <c r="E10" i="14"/>
  <c r="E9" i="14"/>
  <c r="D8" i="14"/>
  <c r="D12" i="14" s="1"/>
  <c r="D20" i="14" l="1"/>
  <c r="E20" i="14" s="1"/>
  <c r="E12" i="14"/>
  <c r="D15" i="14"/>
  <c r="E15" i="14" s="1"/>
  <c r="E8" i="14"/>
  <c r="D22" i="14"/>
  <c r="E22" i="14" s="1"/>
  <c r="D29" i="14"/>
  <c r="E29" i="14" s="1"/>
  <c r="D31" i="14" s="1"/>
  <c r="F25" i="11"/>
  <c r="F26" i="11"/>
  <c r="F24" i="11"/>
  <c r="E20" i="11"/>
  <c r="E21" i="11" s="1"/>
  <c r="F12" i="11"/>
  <c r="F11" i="11"/>
  <c r="F10" i="11"/>
  <c r="F14" i="11"/>
  <c r="F15" i="11"/>
  <c r="E17" i="11" s="1"/>
  <c r="F17" i="11" s="1"/>
  <c r="F27" i="11"/>
  <c r="D33" i="14" l="1"/>
  <c r="E31" i="14"/>
  <c r="F21" i="11"/>
  <c r="E23" i="11"/>
  <c r="F23" i="11" s="1"/>
  <c r="F20" i="11"/>
  <c r="H7" i="11"/>
  <c r="E33" i="14" l="1"/>
  <c r="D34" i="14" s="1"/>
  <c r="D38" i="14"/>
  <c r="E38" i="14" s="1"/>
  <c r="D40" i="14" s="1"/>
  <c r="E40" i="14" s="1"/>
  <c r="D42" i="14" s="1"/>
  <c r="E9" i="11"/>
  <c r="E42" i="14" l="1"/>
  <c r="D45" i="14"/>
  <c r="E34" i="14"/>
  <c r="E36" i="14" s="1"/>
  <c r="D36" i="14"/>
  <c r="E13" i="11"/>
  <c r="F9" i="11"/>
  <c r="I5" i="11"/>
  <c r="H49" i="11"/>
  <c r="H48" i="11"/>
  <c r="H47" i="11"/>
  <c r="H46" i="11"/>
  <c r="H45" i="11"/>
  <c r="H44" i="11"/>
  <c r="H42" i="11"/>
  <c r="H36" i="11"/>
  <c r="H28" i="11"/>
  <c r="H8" i="11"/>
  <c r="E45" i="14" l="1"/>
  <c r="D46" i="14" s="1"/>
  <c r="E46" i="14" s="1"/>
  <c r="D47" i="14"/>
  <c r="E47" i="14" s="1"/>
  <c r="E16" i="11"/>
  <c r="F16" i="11" s="1"/>
  <c r="F13" i="11"/>
  <c r="H9" i="11"/>
  <c r="E29" i="11"/>
  <c r="E30" i="11" s="1"/>
  <c r="I6" i="11"/>
  <c r="H43" i="11" l="1"/>
  <c r="H14" i="11"/>
  <c r="F30" i="11"/>
  <c r="F29" i="11"/>
  <c r="H29" i="11" s="1"/>
  <c r="H27" i="11"/>
  <c r="J5" i="11"/>
  <c r="K5" i="11" s="1"/>
  <c r="L5" i="11" s="1"/>
  <c r="M5" i="11" s="1"/>
  <c r="N5" i="11" s="1"/>
  <c r="O5" i="11" s="1"/>
  <c r="P5" i="11" s="1"/>
  <c r="I4" i="11"/>
  <c r="H30" i="11" l="1"/>
  <c r="E31" i="11"/>
  <c r="E32" i="11" s="1"/>
  <c r="E35" i="11" s="1"/>
  <c r="H15" i="11"/>
  <c r="H16" i="11"/>
  <c r="P4" i="11"/>
  <c r="Q5" i="11"/>
  <c r="R5" i="11" s="1"/>
  <c r="S5" i="11" s="1"/>
  <c r="T5" i="11" s="1"/>
  <c r="U5" i="11" s="1"/>
  <c r="V5" i="11" s="1"/>
  <c r="W5" i="11" s="1"/>
  <c r="J6" i="11"/>
  <c r="F35" i="11" l="1"/>
  <c r="F32" i="11"/>
  <c r="F31" i="11"/>
  <c r="H31" i="11" s="1"/>
  <c r="W4" i="11"/>
  <c r="X5" i="11"/>
  <c r="Y5" i="11" s="1"/>
  <c r="Z5" i="11" s="1"/>
  <c r="AA5" i="11" s="1"/>
  <c r="AB5" i="11" s="1"/>
  <c r="AC5" i="11" s="1"/>
  <c r="AD5" i="11" s="1"/>
  <c r="K6" i="11"/>
  <c r="H35" i="11" l="1"/>
  <c r="E37" i="11"/>
  <c r="H32" i="11"/>
  <c r="E33" i="11"/>
  <c r="AE5" i="11"/>
  <c r="AF5" i="11" s="1"/>
  <c r="AG5" i="11" s="1"/>
  <c r="AH5" i="11" s="1"/>
  <c r="AI5" i="11" s="1"/>
  <c r="AJ5" i="11" s="1"/>
  <c r="AD4" i="11"/>
  <c r="L6" i="11"/>
  <c r="F37" i="11" l="1"/>
  <c r="E38" i="11" s="1"/>
  <c r="H37" i="11"/>
  <c r="E34" i="11"/>
  <c r="F33" i="11"/>
  <c r="F34" i="11" s="1"/>
  <c r="AK5" i="11"/>
  <c r="AL5" i="11" s="1"/>
  <c r="AM5" i="11" s="1"/>
  <c r="AN5" i="11" s="1"/>
  <c r="AO5" i="11" s="1"/>
  <c r="AP5" i="11" s="1"/>
  <c r="AQ5" i="11" s="1"/>
  <c r="M6" i="11"/>
  <c r="E39" i="11" l="1"/>
  <c r="F38" i="11"/>
  <c r="H38" i="11" s="1"/>
  <c r="AR5" i="11"/>
  <c r="AS5" i="11" s="1"/>
  <c r="AK4" i="11"/>
  <c r="N6" i="11"/>
  <c r="F39" i="11" l="1"/>
  <c r="E40" i="11" s="1"/>
  <c r="F40" i="11" s="1"/>
  <c r="H40" i="11" s="1"/>
  <c r="E41" i="11"/>
  <c r="F41" i="11" s="1"/>
  <c r="H41" i="11" s="1"/>
  <c r="H39" i="11"/>
  <c r="AT5" i="1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<sst xmlns="http://schemas.openxmlformats.org/spreadsheetml/2006/main" count="237" uniqueCount="147">
  <si>
    <t>Task 3</t>
  </si>
  <si>
    <t>Task 4</t>
  </si>
  <si>
    <t>Task 5</t>
  </si>
  <si>
    <t>Task 1</t>
  </si>
  <si>
    <t>Task 2</t>
  </si>
  <si>
    <t>Insert new rows ABOVE this one</t>
  </si>
  <si>
    <t>Project Start:</t>
  </si>
  <si>
    <t>PROGRESS</t>
  </si>
  <si>
    <t>ASSIGNED
TO</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</si>
  <si>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</si>
  <si>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</si>
  <si>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</si>
  <si>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</si>
  <si>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</si>
  <si>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</si>
  <si>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</si>
  <si>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</si>
  <si>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</si>
  <si>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</si>
  <si>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</si>
  <si>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</si>
  <si>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</si>
  <si>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</si>
  <si>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</si>
  <si>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</si>
  <si>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</si>
  <si>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Phase 4 Title</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</si>
  <si>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</si>
  <si>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</si>
  <si>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</si>
  <si>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</si>
  <si>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date</t>
  </si>
  <si>
    <t>Sample phase title block</t>
  </si>
  <si>
    <t>This row marks the end of the Project Schedule. DO NOT enter anything in this row. 
Insert new rows ABOVE this one to continue building out your Project Schedule.</t>
  </si>
  <si>
    <t>This is an empty row</t>
  </si>
  <si>
    <t xml:space="preserve">Do not delete this row. This row is hidden to preserve a formula that is used to highlight the curren day within the project schedule. </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</si>
  <si>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</si>
  <si>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E3. Pooject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</si>
  <si>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</si>
  <si>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</si>
  <si>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</si>
  <si>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</si>
  <si>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</si>
  <si>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</si>
  <si>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</si>
  <si>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Group Fourteen</t>
  </si>
  <si>
    <t>Team Profile - Career Plans</t>
  </si>
  <si>
    <t>Report Due Date: 
19/05/2019</t>
  </si>
  <si>
    <t>Report writing tasks</t>
  </si>
  <si>
    <t>Tools - links</t>
  </si>
  <si>
    <t>Project Plan - Aims and goals</t>
  </si>
  <si>
    <t>Project Plan - Roles</t>
  </si>
  <si>
    <t>Lee</t>
  </si>
  <si>
    <t>Michael</t>
  </si>
  <si>
    <t>Team Profile - Group Processes</t>
  </si>
  <si>
    <t xml:space="preserve">Harry </t>
  </si>
  <si>
    <t>Project Plan - Plans and progress</t>
  </si>
  <si>
    <t>Combined</t>
  </si>
  <si>
    <t>REPORT DUE DATE - 19th May</t>
  </si>
  <si>
    <t>Tools - Comments on Github History</t>
  </si>
  <si>
    <t>Project Timeframe end date:
22/07/2019</t>
  </si>
  <si>
    <t>BATAVIA MUTINY PROJECT</t>
  </si>
  <si>
    <t>Project Plan - Overview (Topic, motivation, landscape)</t>
  </si>
  <si>
    <t>Project Plan - Scope and limits</t>
  </si>
  <si>
    <t>Cory</t>
  </si>
  <si>
    <t>Project Plan - Tools and Technologies</t>
  </si>
  <si>
    <t>Project Plan - Testing</t>
  </si>
  <si>
    <t>Project Plan - Timeframe</t>
  </si>
  <si>
    <t>Lee, Nathan</t>
  </si>
  <si>
    <t>Project Plan - Risks</t>
  </si>
  <si>
    <t>Nathan</t>
  </si>
  <si>
    <t>Project Plan - Group Processes and Communication</t>
  </si>
  <si>
    <t>Skills and Jobs - 4 x PDS</t>
  </si>
  <si>
    <t>Nick</t>
  </si>
  <si>
    <t>Group Reflections</t>
  </si>
  <si>
    <t>PRESENTATION DUE - 19th May</t>
  </si>
  <si>
    <t>Story overview</t>
  </si>
  <si>
    <t>Main Player character</t>
  </si>
  <si>
    <t>Characters concepts</t>
  </si>
  <si>
    <t>Relationship system</t>
  </si>
  <si>
    <t>Graphics, Platform schematics planning</t>
  </si>
  <si>
    <t>Level Design concepts and planning</t>
  </si>
  <si>
    <t>Scripts for chapters</t>
  </si>
  <si>
    <t xml:space="preserve">Programming </t>
  </si>
  <si>
    <t>Voice over recording</t>
  </si>
  <si>
    <t xml:space="preserve">Music and sound engineering </t>
  </si>
  <si>
    <t>Project Development Tasks - Finalisation of planning requirements</t>
  </si>
  <si>
    <t>Phase 3 Development of software</t>
  </si>
  <si>
    <t>Branching Pathways finalised</t>
  </si>
  <si>
    <t>HUD/UI</t>
  </si>
  <si>
    <t>Presentation Draft DUE - 10th May</t>
  </si>
  <si>
    <t>Week 1</t>
  </si>
  <si>
    <t>Week 2</t>
  </si>
  <si>
    <t>Week 3</t>
  </si>
  <si>
    <t>Week 4</t>
  </si>
  <si>
    <t>Week 5</t>
  </si>
  <si>
    <t>Week 6</t>
  </si>
  <si>
    <t>Week 7</t>
  </si>
  <si>
    <t>Week 8</t>
  </si>
  <si>
    <t>Week 9</t>
  </si>
  <si>
    <t>Week 10</t>
  </si>
  <si>
    <t>Week 11</t>
  </si>
  <si>
    <t>Week 12</t>
  </si>
  <si>
    <t>Week 13</t>
  </si>
  <si>
    <t>Week 14</t>
  </si>
  <si>
    <t>Week 15</t>
  </si>
  <si>
    <t>BATAVIA MUTINY PROJECT "Open Your Eyes"</t>
  </si>
  <si>
    <t>Report Due Date:  19/05/2019</t>
  </si>
  <si>
    <t>Draft Due 5th May</t>
  </si>
  <si>
    <t>Due Date 19th May</t>
  </si>
  <si>
    <t>ASSIGNED</t>
  </si>
  <si>
    <t>Report/Presentation writing tasks</t>
  </si>
  <si>
    <t>Deadline</t>
  </si>
  <si>
    <t>Michael *</t>
  </si>
  <si>
    <t>Lee*</t>
  </si>
  <si>
    <t>ALL</t>
  </si>
  <si>
    <t>Presentation Draft DUE - 5th May</t>
  </si>
  <si>
    <t>Nathan*</t>
  </si>
  <si>
    <t>Phase 1:  Early Development Stage - Planning/Testing</t>
  </si>
  <si>
    <t>Test Scene developed (sample choice scenario)</t>
  </si>
  <si>
    <t>Test Scene feedback with demographics</t>
  </si>
  <si>
    <t>Sample soundtrack/bgm</t>
  </si>
  <si>
    <t>Phase 2: Development of software</t>
  </si>
  <si>
    <t>Writer</t>
  </si>
  <si>
    <t>Programming - Level Design</t>
  </si>
  <si>
    <t>Programmer</t>
  </si>
  <si>
    <t>Programming - Character Design</t>
  </si>
  <si>
    <t>Relationship model built</t>
  </si>
  <si>
    <t>Sound Engineer</t>
  </si>
  <si>
    <t>Design HUD/UI</t>
  </si>
  <si>
    <t>Phase 3: Beta</t>
  </si>
  <si>
    <t>Testing/Debugging</t>
  </si>
  <si>
    <t>QA</t>
  </si>
  <si>
    <t>Demographic testing</t>
  </si>
  <si>
    <t>Marketing strategy development</t>
  </si>
  <si>
    <t>Marketing</t>
  </si>
  <si>
    <t>Music and sound mixing</t>
  </si>
  <si>
    <t>Ongoing</t>
  </si>
  <si>
    <t>Early graphic development models/objects</t>
  </si>
  <si>
    <t>Programmer/3D Programmer</t>
  </si>
  <si>
    <t>Programmer/ 3D Programmer</t>
  </si>
  <si>
    <t>Final development stages for programming, animation, etc.</t>
  </si>
  <si>
    <t>Main Player character outline</t>
  </si>
  <si>
    <t>Relationship system concept</t>
  </si>
  <si>
    <t>Gameplay design</t>
  </si>
  <si>
    <t>Reflections/Feedback</t>
  </si>
  <si>
    <t>* Denotes assistance from others included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</si>
</sst>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 #,##0.00_);_(* \(#,##0.00\);_(* &quot;-&quot;??_);_(@_)"/>
    <numFmt numFmtId="165" formatCode="m/d/yy;@"/>
    <numFmt numFmtId="166" formatCode="ddd\,\ m/d/yyyy"/>
    <numFmt numFmtId="167" formatCode="mmm\ d\,\ yyyy"/>
    <numFmt numFmtId="168" formatCode="d"/>
  </numFmts>
  <fonts count="29"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8"/>
      <color theme="3"/>
      <name val="Calibri"/>
      <family val="2"/>
      <scheme val="major"/>
    </font>
    <font>
      <sz val="9"/>
      <color theme="0"/>
      <name val="Calibri"/>
      <family val="2"/>
      <scheme val="minor"/>
    </font>
    <font>
      <sz val="8"/>
      <name val="Calibri"/>
      <family val="2"/>
      <scheme val="minor"/>
    </font>
    <font>
      <sz val="10"/>
      <color theme="1"/>
      <name val="Calibri"/>
      <family val="2"/>
      <scheme val="minor"/>
    </font>
    <font>
      <b/>
      <sz val="9"/>
      <color theme="1"/>
      <name val="Calibri"/>
      <family val="2"/>
      <scheme val="minor"/>
    </font>
    <font>
      <sz val="9"/>
      <color theme="1"/>
      <name val="Calibri"/>
      <family val="2"/>
      <scheme val="minor"/>
    </font>
  </fonts>
  <fills count="26">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5" tint="0.39997558519241921"/>
        <bgColor indexed="64"/>
      </patternFill>
    </fill>
    <fill>
      <patternFill patternType="solid">
        <fgColor rgb="FF4D4D4D"/>
        <bgColor indexed="64"/>
      </patternFill>
    </fill>
    <fill>
      <patternFill patternType="solid">
        <fgColor theme="5" tint="-0.249977111117893"/>
        <bgColor indexed="64"/>
      </patternFill>
    </fill>
    <fill>
      <patternFill patternType="solid">
        <fgColor theme="6"/>
        <bgColor indexed="64"/>
      </patternFill>
    </fill>
    <fill>
      <patternFill patternType="solid">
        <fgColor theme="9" tint="0.59999389629810485"/>
        <bgColor indexed="64"/>
      </patternFill>
    </fill>
    <fill>
      <patternFill patternType="solid">
        <fgColor rgb="FFFF9999"/>
        <bgColor indexed="64"/>
      </patternFill>
    </fill>
    <fill>
      <patternFill patternType="solid">
        <fgColor theme="7" tint="0.39997558519241921"/>
        <bgColor indexed="64"/>
      </patternFill>
    </fill>
    <fill>
      <patternFill patternType="solid">
        <fgColor theme="4" tint="-0.249977111117893"/>
        <bgColor indexed="64"/>
      </patternFill>
    </fill>
    <fill>
      <patternFill patternType="solid">
        <fgColor theme="3" tint="0.59999389629810485"/>
        <bgColor indexed="64"/>
      </patternFill>
    </fill>
    <fill>
      <patternFill patternType="solid">
        <fgColor rgb="FFFFFF99"/>
        <bgColor indexed="64"/>
      </patternFill>
    </fill>
    <fill>
      <patternFill patternType="solid">
        <fgColor theme="8" tint="0.39997558519241921"/>
        <bgColor indexed="64"/>
      </patternFill>
    </fill>
    <fill>
      <patternFill patternType="solid">
        <fgColor theme="8" tint="0.59999389629810485"/>
        <bgColor indexed="64"/>
      </patternFill>
    </fill>
  </fills>
  <borders count="34">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style="hair">
        <color indexed="64"/>
      </top>
      <bottom style="hair">
        <color indexed="64"/>
      </bottom>
      <diagonal/>
    </border>
    <border>
      <left style="thin">
        <color theme="0" tint="-0.34998626667073579"/>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dashed">
        <color indexed="64"/>
      </left>
      <right style="dashed">
        <color indexed="64"/>
      </right>
      <top style="dashed">
        <color indexed="64"/>
      </top>
      <bottom style="dashed">
        <color indexed="64"/>
      </bottom>
      <diagonal/>
    </border>
    <border>
      <left style="hair">
        <color indexed="64"/>
      </left>
      <right/>
      <top style="hair">
        <color indexed="64"/>
      </top>
      <bottom style="hair">
        <color indexed="64"/>
      </bottom>
      <diagonal/>
    </border>
    <border>
      <left style="dashed">
        <color indexed="64"/>
      </left>
      <right style="mediumDashDot">
        <color rgb="FFC00000"/>
      </right>
      <top style="dashed">
        <color indexed="64"/>
      </top>
      <bottom style="dashed">
        <color indexed="64"/>
      </bottom>
      <diagonal/>
    </border>
    <border>
      <left/>
      <right style="dashed">
        <color indexed="64"/>
      </right>
      <top style="dashed">
        <color indexed="64"/>
      </top>
      <bottom style="dashed">
        <color indexed="64"/>
      </bottom>
      <diagonal/>
    </border>
    <border>
      <left style="dashed">
        <color indexed="64"/>
      </left>
      <right style="dashed">
        <color indexed="64"/>
      </right>
      <top style="dashed">
        <color indexed="64"/>
      </top>
      <bottom/>
      <diagonal/>
    </border>
    <border>
      <left style="dashed">
        <color indexed="64"/>
      </left>
      <right style="dashed">
        <color indexed="64"/>
      </right>
      <top/>
      <bottom style="dashed">
        <color indexed="64"/>
      </bottom>
      <diagonal/>
    </border>
    <border>
      <left style="hair">
        <color indexed="64"/>
      </left>
      <right style="hair">
        <color indexed="64"/>
      </right>
      <top style="hair">
        <color indexed="64"/>
      </top>
      <bottom/>
      <diagonal/>
    </border>
    <border>
      <left/>
      <right/>
      <top style="medium">
        <color theme="0" tint="-0.14993743705557422"/>
      </top>
      <bottom style="medium">
        <color theme="0" tint="-0.14996795556505021"/>
      </bottom>
      <diagonal/>
    </border>
    <border>
      <left style="hair">
        <color indexed="64"/>
      </left>
      <right/>
      <top style="hair">
        <color indexed="64"/>
      </top>
      <bottom/>
      <diagonal/>
    </border>
    <border>
      <left style="dashed">
        <color indexed="64"/>
      </left>
      <right style="mediumDashDot">
        <color rgb="FFC00000"/>
      </right>
      <top style="dashed">
        <color indexed="64"/>
      </top>
      <bottom/>
      <diagonal/>
    </border>
    <border>
      <left/>
      <right style="dashed">
        <color indexed="64"/>
      </right>
      <top style="dashed">
        <color indexed="64"/>
      </top>
      <bottom/>
      <diagonal/>
    </border>
    <border>
      <left style="hair">
        <color indexed="64"/>
      </left>
      <right style="hair">
        <color indexed="64"/>
      </right>
      <top style="medium">
        <color theme="0" tint="-0.14996795556505021"/>
      </top>
      <bottom style="medium">
        <color theme="0" tint="-0.14993743705557422"/>
      </bottom>
      <diagonal/>
    </border>
    <border>
      <left style="hair">
        <color indexed="64"/>
      </left>
      <right style="hair">
        <color indexed="64"/>
      </right>
      <top style="medium">
        <color theme="0" tint="-0.14996795556505021"/>
      </top>
      <bottom style="medium">
        <color theme="0" tint="-0.14996795556505021"/>
      </bottom>
      <diagonal/>
    </border>
    <border>
      <left/>
      <right/>
      <top style="medium">
        <color theme="0" tint="-0.14996795556505021"/>
      </top>
      <bottom style="medium">
        <color theme="0" tint="-0.14993743705557422"/>
      </bottom>
      <diagonal/>
    </border>
    <border>
      <left style="hair">
        <color indexed="64"/>
      </left>
      <right style="hair">
        <color indexed="64"/>
      </right>
      <top/>
      <bottom style="medium">
        <color theme="0" tint="-0.14996795556505021"/>
      </bottom>
      <diagonal/>
    </border>
    <border>
      <left style="hair">
        <color indexed="64"/>
      </left>
      <right style="hair">
        <color indexed="64"/>
      </right>
      <top/>
      <bottom style="hair">
        <color indexed="64"/>
      </bottom>
      <diagonal/>
    </border>
    <border>
      <left style="hair">
        <color indexed="64"/>
      </left>
      <right/>
      <top/>
      <bottom style="hair">
        <color indexed="64"/>
      </bottom>
      <diagonal/>
    </border>
    <border>
      <left style="dashed">
        <color indexed="64"/>
      </left>
      <right style="mediumDashDot">
        <color rgb="FFC00000"/>
      </right>
      <top/>
      <bottom style="dashed">
        <color indexed="64"/>
      </bottom>
      <diagonal/>
    </border>
    <border>
      <left/>
      <right style="dashed">
        <color indexed="64"/>
      </right>
      <top/>
      <bottom style="dashed">
        <color indexed="64"/>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164"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6" fontId="9" fillId="0" borderId="3">
      <alignment horizontal="center" vertical="center"/>
    </xf>
    <xf numFmtId="165"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202">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168" fontId="11" fillId="7" borderId="0" xfId="0" applyNumberFormat="1" applyFont="1" applyFill="1" applyAlignment="1">
      <alignment horizontal="center" vertical="center"/>
    </xf>
    <xf numFmtId="168" fontId="11" fillId="7" borderId="6" xfId="0" applyNumberFormat="1" applyFont="1" applyFill="1" applyBorder="1" applyAlignment="1">
      <alignment horizontal="center" vertical="center"/>
    </xf>
    <xf numFmtId="168" fontId="11" fillId="7" borderId="7" xfId="0" applyNumberFormat="1" applyFont="1" applyFill="1" applyBorder="1" applyAlignment="1">
      <alignment horizontal="center" vertical="center"/>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165" fontId="0" fillId="8" borderId="2" xfId="0" applyNumberFormat="1" applyFill="1" applyBorder="1" applyAlignment="1">
      <alignment horizontal="center" vertical="center"/>
    </xf>
    <xf numFmtId="165" fontId="5" fillId="8"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165" fontId="0" fillId="9" borderId="2" xfId="0" applyNumberFormat="1" applyFill="1" applyBorder="1" applyAlignment="1">
      <alignment horizontal="center" vertical="center"/>
    </xf>
    <xf numFmtId="165" fontId="5" fillId="9" borderId="2" xfId="0" applyNumberFormat="1"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165" fontId="0" fillId="6" borderId="2" xfId="0" applyNumberFormat="1" applyFill="1" applyBorder="1" applyAlignment="1">
      <alignment horizontal="center" vertical="center"/>
    </xf>
    <xf numFmtId="165" fontId="5" fillId="6" borderId="2" xfId="0" applyNumberFormat="1"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165" fontId="0" fillId="5" borderId="2" xfId="0" applyNumberFormat="1" applyFill="1" applyBorder="1" applyAlignment="1">
      <alignment horizontal="center" vertical="center"/>
    </xf>
    <xf numFmtId="165" fontId="5" fillId="5" borderId="2" xfId="0" applyNumberFormat="1"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5" fontId="4" fillId="2" borderId="2" xfId="0" applyNumberFormat="1" applyFont="1" applyFill="1" applyBorder="1" applyAlignment="1">
      <alignment horizontal="left" vertical="center"/>
    </xf>
    <xf numFmtId="165"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15" fillId="0" borderId="0" xfId="1" applyFont="1" applyProtection="1">
      <alignment vertical="top"/>
    </xf>
    <xf numFmtId="0" fontId="0" fillId="0" borderId="0" xfId="0" applyAlignment="1">
      <alignment wrapText="1"/>
    </xf>
    <xf numFmtId="0" fontId="13" fillId="0" borderId="0" xfId="5" applyAlignment="1">
      <alignment horizontal="left"/>
    </xf>
    <xf numFmtId="0" fontId="10" fillId="0" borderId="0" xfId="6"/>
    <xf numFmtId="165" fontId="9" fillId="3" borderId="2" xfId="10" applyFill="1">
      <alignment horizontal="center" vertical="center"/>
    </xf>
    <xf numFmtId="165" fontId="9" fillId="4" borderId="2" xfId="10" applyFill="1">
      <alignment horizontal="center" vertical="center"/>
    </xf>
    <xf numFmtId="165" fontId="9" fillId="11" borderId="2" xfId="10" applyFill="1">
      <alignment horizontal="center" vertical="center"/>
    </xf>
    <xf numFmtId="165" fontId="9" fillId="10" borderId="2" xfId="10" applyFill="1">
      <alignment horizontal="center" vertical="center"/>
    </xf>
    <xf numFmtId="165" fontId="9" fillId="0" borderId="2" xfId="10">
      <alignment horizontal="center" vertical="center"/>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0" borderId="2" xfId="11">
      <alignment horizontal="center" vertical="center"/>
    </xf>
    <xf numFmtId="0" fontId="9" fillId="10" borderId="2" xfId="12" applyFill="1">
      <alignment horizontal="left" vertical="center" indent="2"/>
    </xf>
    <xf numFmtId="0" fontId="9" fillId="0" borderId="2" xfId="12">
      <alignment horizontal="left" vertical="center" indent="2"/>
    </xf>
    <xf numFmtId="0" fontId="0" fillId="3" borderId="2" xfId="12" applyFont="1" applyFill="1">
      <alignment horizontal="left" vertical="center" indent="2"/>
    </xf>
    <xf numFmtId="0" fontId="0" fillId="3" borderId="2" xfId="11" applyFont="1" applyFill="1">
      <alignment horizontal="center" vertical="center"/>
    </xf>
    <xf numFmtId="0" fontId="0" fillId="0" borderId="11" xfId="0" applyBorder="1" applyAlignment="1">
      <alignment wrapText="1"/>
    </xf>
    <xf numFmtId="0" fontId="0" fillId="14" borderId="9" xfId="0" applyFill="1" applyBorder="1" applyAlignment="1">
      <alignment vertical="center"/>
    </xf>
    <xf numFmtId="0" fontId="6" fillId="3" borderId="2" xfId="12" applyFont="1" applyFill="1">
      <alignment horizontal="left" vertical="center" indent="2"/>
    </xf>
    <xf numFmtId="0" fontId="0" fillId="4" borderId="2" xfId="12" applyFont="1" applyFill="1">
      <alignment horizontal="left" vertical="center" indent="2"/>
    </xf>
    <xf numFmtId="0" fontId="0" fillId="11" borderId="2" xfId="12" applyFont="1" applyFill="1">
      <alignment horizontal="left" vertical="center" indent="2"/>
    </xf>
    <xf numFmtId="16" fontId="0" fillId="0" borderId="0" xfId="0" applyNumberFormat="1"/>
    <xf numFmtId="0" fontId="9" fillId="0" borderId="7" xfId="8" applyBorder="1" applyAlignment="1"/>
    <xf numFmtId="0" fontId="0" fillId="0" borderId="0" xfId="0" applyAlignment="1"/>
    <xf numFmtId="9" fontId="5" fillId="3" borderId="12" xfId="2" applyFont="1" applyFill="1" applyBorder="1" applyAlignment="1">
      <alignment horizontal="center" vertical="center"/>
    </xf>
    <xf numFmtId="165" fontId="9" fillId="3" borderId="12" xfId="10" applyFill="1" applyBorder="1">
      <alignment horizontal="center" vertical="center"/>
    </xf>
    <xf numFmtId="0" fontId="0" fillId="18" borderId="12" xfId="11" applyFont="1" applyFill="1" applyBorder="1" applyAlignment="1">
      <alignment horizontal="center" vertical="center"/>
    </xf>
    <xf numFmtId="0" fontId="0" fillId="19" borderId="12" xfId="11" applyFont="1" applyFill="1" applyBorder="1" applyAlignment="1">
      <alignment horizontal="center" vertical="center"/>
    </xf>
    <xf numFmtId="0" fontId="0" fillId="20" borderId="12" xfId="0" applyFill="1" applyBorder="1" applyAlignment="1">
      <alignment horizontal="center"/>
    </xf>
    <xf numFmtId="0" fontId="9" fillId="18" borderId="12" xfId="11" applyFill="1" applyBorder="1" applyAlignment="1">
      <alignment horizontal="center" vertical="center"/>
    </xf>
    <xf numFmtId="0" fontId="22" fillId="21" borderId="12" xfId="0" applyFont="1" applyFill="1" applyBorder="1" applyAlignment="1">
      <alignment horizontal="center"/>
    </xf>
    <xf numFmtId="0" fontId="0" fillId="22" borderId="12" xfId="0" applyFill="1" applyBorder="1" applyAlignment="1">
      <alignment horizontal="center"/>
    </xf>
    <xf numFmtId="0" fontId="0" fillId="19" borderId="12" xfId="0" applyFill="1" applyBorder="1" applyAlignment="1">
      <alignment horizontal="center"/>
    </xf>
    <xf numFmtId="0" fontId="0" fillId="23" borderId="12" xfId="11" applyFont="1" applyFill="1" applyBorder="1" applyAlignment="1">
      <alignment horizontal="center" vertical="center"/>
    </xf>
    <xf numFmtId="0" fontId="0" fillId="0" borderId="0" xfId="0" applyAlignment="1">
      <alignment horizontal="center" vertical="center"/>
    </xf>
    <xf numFmtId="0" fontId="0" fillId="0" borderId="10" xfId="0" applyBorder="1" applyAlignment="1"/>
    <xf numFmtId="165" fontId="9" fillId="3" borderId="16" xfId="10" applyFill="1" applyBorder="1">
      <alignment horizontal="center" vertical="center"/>
    </xf>
    <xf numFmtId="0" fontId="0" fillId="0" borderId="15" xfId="0" applyBorder="1"/>
    <xf numFmtId="0" fontId="0" fillId="18" borderId="15" xfId="0" applyFill="1" applyBorder="1"/>
    <xf numFmtId="0" fontId="0" fillId="20" borderId="15" xfId="0" applyFill="1" applyBorder="1"/>
    <xf numFmtId="0" fontId="0" fillId="21" borderId="15" xfId="0" applyFill="1" applyBorder="1"/>
    <xf numFmtId="0" fontId="0" fillId="19" borderId="15" xfId="0" applyFill="1" applyBorder="1"/>
    <xf numFmtId="0" fontId="0" fillId="22" borderId="15" xfId="0" applyFill="1" applyBorder="1"/>
    <xf numFmtId="0" fontId="0" fillId="23" borderId="15" xfId="11" applyFont="1" applyFill="1" applyBorder="1" applyAlignment="1">
      <alignment horizontal="center" vertical="center"/>
    </xf>
    <xf numFmtId="0" fontId="0" fillId="22" borderId="15" xfId="0" applyFill="1" applyBorder="1" applyAlignment="1">
      <alignment horizontal="center"/>
    </xf>
    <xf numFmtId="0" fontId="0" fillId="19" borderId="15" xfId="0" applyFill="1" applyBorder="1" applyAlignment="1">
      <alignment horizontal="center"/>
    </xf>
    <xf numFmtId="0" fontId="9" fillId="18" borderId="15" xfId="11" applyFill="1" applyBorder="1" applyAlignment="1">
      <alignment horizontal="center" vertical="center"/>
    </xf>
    <xf numFmtId="0" fontId="0" fillId="0" borderId="18" xfId="0" applyBorder="1"/>
    <xf numFmtId="0" fontId="0" fillId="0" borderId="17" xfId="0" applyBorder="1" applyAlignment="1">
      <alignment horizontal="center" vertical="center"/>
    </xf>
    <xf numFmtId="0" fontId="0" fillId="19" borderId="18" xfId="0" applyFill="1" applyBorder="1" applyAlignment="1">
      <alignment horizontal="center"/>
    </xf>
    <xf numFmtId="0" fontId="0" fillId="21" borderId="18" xfId="0" applyFill="1" applyBorder="1"/>
    <xf numFmtId="0" fontId="0" fillId="23" borderId="18" xfId="11" applyFont="1" applyFill="1" applyBorder="1" applyAlignment="1">
      <alignment horizontal="center" vertical="center"/>
    </xf>
    <xf numFmtId="0" fontId="0" fillId="10" borderId="15" xfId="0" applyFill="1" applyBorder="1"/>
    <xf numFmtId="0" fontId="0" fillId="19" borderId="21" xfId="0" applyFill="1" applyBorder="1" applyAlignment="1">
      <alignment horizontal="center"/>
    </xf>
    <xf numFmtId="9" fontId="5" fillId="3" borderId="21" xfId="2" applyFont="1" applyFill="1" applyBorder="1" applyAlignment="1">
      <alignment horizontal="center" vertical="center"/>
    </xf>
    <xf numFmtId="165" fontId="9" fillId="3" borderId="21" xfId="10" applyFill="1" applyBorder="1">
      <alignment horizontal="center" vertical="center"/>
    </xf>
    <xf numFmtId="165" fontId="9" fillId="3" borderId="23" xfId="10" applyFill="1" applyBorder="1">
      <alignment horizontal="center" vertical="center"/>
    </xf>
    <xf numFmtId="0" fontId="0" fillId="0" borderId="19" xfId="0" applyBorder="1"/>
    <xf numFmtId="0" fontId="0" fillId="19" borderId="19" xfId="0" applyFill="1" applyBorder="1"/>
    <xf numFmtId="0" fontId="0" fillId="0" borderId="25" xfId="0" applyBorder="1"/>
    <xf numFmtId="0" fontId="6" fillId="9" borderId="22" xfId="0" applyFont="1" applyFill="1" applyBorder="1" applyAlignment="1">
      <alignment horizontal="left" vertical="center" indent="1"/>
    </xf>
    <xf numFmtId="0" fontId="9" fillId="9" borderId="22" xfId="11" applyFill="1" applyBorder="1">
      <alignment horizontal="center" vertical="center"/>
    </xf>
    <xf numFmtId="0" fontId="0" fillId="19" borderId="12" xfId="0" applyFill="1" applyBorder="1" applyAlignment="1">
      <alignment horizontal="center" vertical="center"/>
    </xf>
    <xf numFmtId="0" fontId="22" fillId="21" borderId="12" xfId="0" applyFont="1" applyFill="1" applyBorder="1" applyAlignment="1">
      <alignment horizontal="center" vertical="center"/>
    </xf>
    <xf numFmtId="0" fontId="0" fillId="20" borderId="12" xfId="0" applyFill="1" applyBorder="1" applyAlignment="1">
      <alignment horizontal="center" vertical="center"/>
    </xf>
    <xf numFmtId="0" fontId="0" fillId="17" borderId="30" xfId="11" applyFont="1" applyFill="1" applyBorder="1" applyAlignment="1">
      <alignment horizontal="center" vertical="center"/>
    </xf>
    <xf numFmtId="9" fontId="5" fillId="3" borderId="30" xfId="2" applyFont="1" applyFill="1" applyBorder="1" applyAlignment="1">
      <alignment horizontal="center" vertical="center"/>
    </xf>
    <xf numFmtId="165" fontId="9" fillId="3" borderId="30" xfId="10" applyFill="1" applyBorder="1">
      <alignment horizontal="center" vertical="center"/>
    </xf>
    <xf numFmtId="165" fontId="9" fillId="3" borderId="31" xfId="10" applyFill="1" applyBorder="1">
      <alignment horizontal="center" vertical="center"/>
    </xf>
    <xf numFmtId="0" fontId="0" fillId="17" borderId="20" xfId="0" applyFill="1" applyBorder="1"/>
    <xf numFmtId="0" fontId="0" fillId="0" borderId="20" xfId="0" applyBorder="1"/>
    <xf numFmtId="0" fontId="0" fillId="0" borderId="32" xfId="0" applyBorder="1" applyAlignment="1">
      <alignment horizontal="center" vertical="center"/>
    </xf>
    <xf numFmtId="0" fontId="0" fillId="0" borderId="33" xfId="0" applyBorder="1"/>
    <xf numFmtId="0" fontId="6" fillId="8" borderId="28" xfId="0" applyFont="1" applyFill="1" applyBorder="1" applyAlignment="1">
      <alignment horizontal="left" vertical="center" indent="1"/>
    </xf>
    <xf numFmtId="0" fontId="9" fillId="8" borderId="28" xfId="11" applyFill="1" applyBorder="1">
      <alignment horizontal="center" vertical="center"/>
    </xf>
    <xf numFmtId="9" fontId="5" fillId="8" borderId="28" xfId="2" applyFont="1" applyFill="1" applyBorder="1" applyAlignment="1">
      <alignment horizontal="center" vertical="center"/>
    </xf>
    <xf numFmtId="165" fontId="0" fillId="8" borderId="28" xfId="0" applyNumberFormat="1" applyFill="1" applyBorder="1" applyAlignment="1">
      <alignment horizontal="center" vertical="center"/>
    </xf>
    <xf numFmtId="165" fontId="5" fillId="8" borderId="28" xfId="0" applyNumberFormat="1" applyFont="1" applyFill="1" applyBorder="1" applyAlignment="1">
      <alignment horizontal="center" vertical="center"/>
    </xf>
    <xf numFmtId="0" fontId="26" fillId="0" borderId="17" xfId="0" applyFont="1" applyBorder="1" applyAlignment="1">
      <alignment horizontal="center" vertical="center"/>
    </xf>
    <xf numFmtId="0" fontId="27" fillId="22" borderId="15" xfId="0" applyFont="1" applyFill="1" applyBorder="1" applyAlignment="1">
      <alignment horizontal="center"/>
    </xf>
    <xf numFmtId="0" fontId="0" fillId="0" borderId="15" xfId="0" applyFill="1" applyBorder="1"/>
    <xf numFmtId="0" fontId="0" fillId="0" borderId="18" xfId="0" applyFill="1" applyBorder="1"/>
    <xf numFmtId="0" fontId="23" fillId="8" borderId="0" xfId="5" applyFont="1" applyFill="1" applyAlignment="1">
      <alignment horizontal="left"/>
    </xf>
    <xf numFmtId="0" fontId="1" fillId="8" borderId="0" xfId="0" applyFont="1" applyFill="1" applyAlignment="1">
      <alignment horizontal="left"/>
    </xf>
    <xf numFmtId="0" fontId="2" fillId="8" borderId="0" xfId="0" applyFont="1" applyFill="1"/>
    <xf numFmtId="0" fontId="2" fillId="8" borderId="0" xfId="0" applyFont="1" applyFill="1" applyAlignment="1">
      <alignment horizontal="center"/>
    </xf>
    <xf numFmtId="0" fontId="2" fillId="8" borderId="0" xfId="0" applyFont="1" applyFill="1" applyAlignment="1">
      <alignment horizontal="center" vertical="center"/>
    </xf>
    <xf numFmtId="0" fontId="0" fillId="8" borderId="0" xfId="0" applyFill="1"/>
    <xf numFmtId="0" fontId="0" fillId="8" borderId="0" xfId="0" applyFill="1" applyAlignment="1">
      <alignment horizontal="center" vertical="center"/>
    </xf>
    <xf numFmtId="0" fontId="0" fillId="3" borderId="29" xfId="12" applyFont="1" applyFill="1" applyBorder="1" applyAlignment="1">
      <alignment horizontal="left" vertical="center" wrapText="1" indent="2"/>
    </xf>
    <xf numFmtId="0" fontId="0" fillId="3" borderId="27" xfId="12" applyFont="1" applyFill="1" applyBorder="1" applyAlignment="1">
      <alignment horizontal="left" vertical="center" wrapText="1" indent="2"/>
    </xf>
    <xf numFmtId="0" fontId="6" fillId="3" borderId="27" xfId="12" applyFont="1" applyFill="1" applyBorder="1" applyAlignment="1">
      <alignment horizontal="left" vertical="center" wrapText="1" indent="2"/>
    </xf>
    <xf numFmtId="0" fontId="6" fillId="3" borderId="26" xfId="12" applyFont="1" applyFill="1" applyBorder="1" applyAlignment="1">
      <alignment horizontal="left" vertical="center" wrapText="1" indent="2"/>
    </xf>
    <xf numFmtId="0" fontId="28" fillId="10" borderId="2" xfId="11" applyFont="1" applyFill="1">
      <alignment horizontal="center" vertical="center"/>
    </xf>
    <xf numFmtId="0" fontId="27" fillId="19" borderId="17" xfId="0" applyFont="1" applyFill="1" applyBorder="1" applyAlignment="1">
      <alignment horizontal="center" vertical="center"/>
    </xf>
    <xf numFmtId="0" fontId="27" fillId="20" borderId="17" xfId="0" applyFont="1" applyFill="1" applyBorder="1" applyAlignment="1">
      <alignment horizontal="center" vertical="center"/>
    </xf>
    <xf numFmtId="0" fontId="28" fillId="0" borderId="17" xfId="0" applyFont="1" applyBorder="1" applyAlignment="1">
      <alignment horizontal="center" vertical="center"/>
    </xf>
    <xf numFmtId="0" fontId="27" fillId="22" borderId="17" xfId="0" applyFont="1" applyFill="1" applyBorder="1" applyAlignment="1">
      <alignment horizontal="center" vertical="center"/>
    </xf>
    <xf numFmtId="0" fontId="27" fillId="19" borderId="24" xfId="0" applyFont="1" applyFill="1" applyBorder="1" applyAlignment="1">
      <alignment horizontal="center" vertical="center"/>
    </xf>
    <xf numFmtId="0" fontId="28" fillId="9" borderId="22" xfId="11" applyFont="1" applyFill="1" applyBorder="1">
      <alignment horizontal="center" vertical="center"/>
    </xf>
    <xf numFmtId="0" fontId="28" fillId="19" borderId="17" xfId="0" applyFont="1" applyFill="1" applyBorder="1" applyAlignment="1">
      <alignment horizontal="center" vertical="center"/>
    </xf>
    <xf numFmtId="0" fontId="28" fillId="23" borderId="17" xfId="11" applyFont="1" applyFill="1" applyBorder="1" applyAlignment="1">
      <alignment horizontal="center" vertical="center"/>
    </xf>
    <xf numFmtId="0" fontId="28" fillId="21" borderId="17" xfId="0" applyFont="1" applyFill="1" applyBorder="1" applyAlignment="1">
      <alignment horizontal="center" vertical="center"/>
    </xf>
    <xf numFmtId="0" fontId="28" fillId="18" borderId="17" xfId="11" applyFont="1" applyFill="1" applyBorder="1" applyAlignment="1">
      <alignment horizontal="center" vertical="center"/>
    </xf>
    <xf numFmtId="16" fontId="24" fillId="15" borderId="0" xfId="0" applyNumberFormat="1" applyFont="1" applyFill="1" applyAlignment="1">
      <alignment horizontal="center"/>
    </xf>
    <xf numFmtId="16" fontId="24" fillId="15" borderId="0" xfId="0" applyNumberFormat="1" applyFont="1" applyFill="1" applyAlignment="1">
      <alignment horizontal="center" vertical="center"/>
    </xf>
    <xf numFmtId="0" fontId="24" fillId="15" borderId="0" xfId="0" applyFont="1" applyFill="1" applyAlignment="1">
      <alignment horizontal="center"/>
    </xf>
    <xf numFmtId="0" fontId="24" fillId="15" borderId="0" xfId="0" applyFont="1" applyFill="1" applyAlignment="1">
      <alignment horizontal="center" vertical="center"/>
    </xf>
    <xf numFmtId="0" fontId="9" fillId="10" borderId="2" xfId="12" applyFill="1" applyAlignment="1">
      <alignment horizontal="left" vertical="center" wrapText="1" indent="2"/>
    </xf>
    <xf numFmtId="167" fontId="0" fillId="7" borderId="4" xfId="0" applyNumberFormat="1" applyFill="1" applyBorder="1" applyAlignment="1">
      <alignment horizontal="left" vertical="center" wrapText="1" indent="1"/>
    </xf>
    <xf numFmtId="167" fontId="0" fillId="7" borderId="1" xfId="0" applyNumberFormat="1" applyFill="1" applyBorder="1" applyAlignment="1">
      <alignment horizontal="left" vertical="center" wrapText="1" indent="1"/>
    </xf>
    <xf numFmtId="167" fontId="0" fillId="7" borderId="5" xfId="0" applyNumberFormat="1" applyFill="1" applyBorder="1" applyAlignment="1">
      <alignment horizontal="left" vertical="center" wrapText="1" indent="1"/>
    </xf>
    <xf numFmtId="166" fontId="9" fillId="0" borderId="3" xfId="9">
      <alignment horizontal="center" vertical="center"/>
    </xf>
    <xf numFmtId="0" fontId="9" fillId="0" borderId="0" xfId="8">
      <alignment horizontal="right" indent="1"/>
    </xf>
    <xf numFmtId="0" fontId="9" fillId="0" borderId="7" xfId="8" applyBorder="1">
      <alignment horizontal="right" indent="1"/>
    </xf>
    <xf numFmtId="0" fontId="0" fillId="0" borderId="10" xfId="0" applyBorder="1"/>
    <xf numFmtId="167" fontId="0" fillId="14" borderId="4" xfId="0" applyNumberFormat="1" applyFill="1" applyBorder="1" applyAlignment="1">
      <alignment horizontal="left" vertical="center" wrapText="1" indent="1"/>
    </xf>
    <xf numFmtId="167" fontId="0" fillId="14" borderId="1" xfId="0" applyNumberFormat="1" applyFill="1" applyBorder="1" applyAlignment="1">
      <alignment horizontal="left" vertical="center" wrapText="1" indent="1"/>
    </xf>
    <xf numFmtId="167" fontId="0" fillId="14" borderId="5" xfId="0" applyNumberFormat="1" applyFill="1" applyBorder="1" applyAlignment="1">
      <alignment horizontal="left" vertical="center" wrapText="1" indent="1"/>
    </xf>
    <xf numFmtId="166" fontId="9" fillId="0" borderId="13" xfId="9" applyBorder="1">
      <alignment horizontal="center" vertical="center"/>
    </xf>
    <xf numFmtId="166" fontId="9" fillId="0" borderId="14" xfId="9" applyBorder="1">
      <alignment horizontal="center" vertical="center"/>
    </xf>
    <xf numFmtId="0" fontId="25" fillId="14" borderId="0" xfId="0" applyFont="1" applyFill="1" applyAlignment="1">
      <alignment horizontal="center" vertical="center" wrapText="1"/>
    </xf>
    <xf numFmtId="0" fontId="12" fillId="16" borderId="0" xfId="0" applyFont="1" applyFill="1" applyAlignment="1">
      <alignment horizontal="center" vertical="center" wrapText="1"/>
    </xf>
    <xf numFmtId="0" fontId="24" fillId="15" borderId="0" xfId="0" applyFont="1" applyFill="1" applyAlignment="1">
      <alignment horizontal="center" vertical="center"/>
    </xf>
    <xf numFmtId="0" fontId="6" fillId="24" borderId="2" xfId="0" applyFont="1" applyFill="1" applyBorder="1" applyAlignment="1">
      <alignment horizontal="left" vertical="center" indent="1"/>
    </xf>
    <xf numFmtId="0" fontId="9" fillId="24" borderId="2" xfId="11" applyFill="1">
      <alignment horizontal="center" vertical="center"/>
    </xf>
    <xf numFmtId="9" fontId="5" fillId="24" borderId="2" xfId="2" applyFont="1" applyFill="1" applyBorder="1" applyAlignment="1">
      <alignment horizontal="center" vertical="center"/>
    </xf>
    <xf numFmtId="165" fontId="0" fillId="24" borderId="2" xfId="0" applyNumberFormat="1" applyFill="1" applyBorder="1" applyAlignment="1">
      <alignment horizontal="center" vertical="center"/>
    </xf>
    <xf numFmtId="165" fontId="5" fillId="24" borderId="2" xfId="0" applyNumberFormat="1" applyFont="1" applyFill="1" applyBorder="1" applyAlignment="1">
      <alignment horizontal="center" vertical="center"/>
    </xf>
    <xf numFmtId="0" fontId="28" fillId="24" borderId="2" xfId="11" applyFont="1" applyFill="1">
      <alignment horizontal="center" vertical="center"/>
    </xf>
    <xf numFmtId="0" fontId="0" fillId="25" borderId="2" xfId="12" applyFont="1" applyFill="1">
      <alignment horizontal="left" vertical="center" indent="2"/>
    </xf>
    <xf numFmtId="0" fontId="28" fillId="25" borderId="2" xfId="11" applyFont="1" applyFill="1">
      <alignment horizontal="center" vertical="center"/>
    </xf>
    <xf numFmtId="0" fontId="28" fillId="25" borderId="2" xfId="11" applyFont="1" applyFill="1" applyAlignment="1">
      <alignment horizontal="center" vertical="center" wrapText="1"/>
    </xf>
    <xf numFmtId="0" fontId="0" fillId="25" borderId="18" xfId="0" applyFill="1" applyBorder="1"/>
    <xf numFmtId="0" fontId="0" fillId="25" borderId="15" xfId="0" applyFill="1" applyBorder="1"/>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FFFF99"/>
      <color rgb="FF4D4D4D"/>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52"/>
  <sheetViews>
    <sheetView showGridLines="0" showRuler="0" zoomScaleNormal="100" zoomScalePageLayoutView="70" workbookViewId="0">
      <pane ySplit="6" topLeftCell="A7" activePane="bottomLeft" state="frozen"/>
      <selection pane="bottomLeft" activeCell="E4" sqref="E4"/>
    </sheetView>
  </sheetViews>
  <sheetFormatPr defaultRowHeight="30" customHeight="1" x14ac:dyDescent="0.25"/>
  <cols>
    <col min="1" max="1" width="2.7109375" style="58" customWidth="1"/>
    <col min="2" max="2" width="36.42578125" customWidth="1"/>
    <col min="3" max="3" width="24.7109375" customWidth="1"/>
    <col min="4" max="4" width="10.7109375" customWidth="1"/>
    <col min="5" max="5" width="10.42578125" style="5" customWidth="1"/>
    <col min="6" max="6" width="10.42578125" customWidth="1"/>
    <col min="7" max="7" width="2.7109375" customWidth="1"/>
    <col min="8" max="8" width="6.140625" hidden="1" customWidth="1"/>
    <col min="9" max="64" width="2.5703125" customWidth="1"/>
    <col min="69" max="70" width="10.28515625"/>
  </cols>
  <sheetData>
    <row r="1" spans="1:64" ht="30" customHeight="1" x14ac:dyDescent="0.45">
      <c r="A1" s="59" t="s">
        <v>36</v>
      </c>
      <c r="B1" s="63" t="s">
        <v>61</v>
      </c>
      <c r="C1" s="1"/>
      <c r="D1" s="2"/>
      <c r="E1" s="4"/>
      <c r="F1" s="47"/>
      <c r="H1" s="2"/>
      <c r="I1" s="14" t="s">
        <v>17</v>
      </c>
    </row>
    <row r="2" spans="1:64" ht="30" customHeight="1" x14ac:dyDescent="0.3">
      <c r="A2" s="58" t="s">
        <v>30</v>
      </c>
      <c r="B2" s="64" t="s">
        <v>45</v>
      </c>
      <c r="I2" s="61" t="s">
        <v>22</v>
      </c>
    </row>
    <row r="3" spans="1:64" ht="30" customHeight="1" x14ac:dyDescent="0.25">
      <c r="A3" s="58" t="s">
        <v>37</v>
      </c>
      <c r="B3" s="83" t="s">
        <v>47</v>
      </c>
      <c r="C3" s="180" t="s">
        <v>6</v>
      </c>
      <c r="D3" s="181"/>
      <c r="E3" s="179">
        <v>43570</v>
      </c>
      <c r="F3" s="179"/>
      <c r="I3">
        <v>1</v>
      </c>
    </row>
    <row r="4" spans="1:64" ht="30" customHeight="1" x14ac:dyDescent="0.25">
      <c r="A4" s="59" t="s">
        <v>38</v>
      </c>
      <c r="B4" s="83" t="s">
        <v>60</v>
      </c>
      <c r="C4" s="180" t="s">
        <v>13</v>
      </c>
      <c r="D4" s="181"/>
      <c r="E4" s="7">
        <v>1</v>
      </c>
      <c r="I4" s="176">
        <f>I5</f>
        <v>43570</v>
      </c>
      <c r="J4" s="177"/>
      <c r="K4" s="177"/>
      <c r="L4" s="177"/>
      <c r="M4" s="177"/>
      <c r="N4" s="177"/>
      <c r="O4" s="178"/>
      <c r="P4" s="176">
        <f>P5</f>
        <v>43577</v>
      </c>
      <c r="Q4" s="177"/>
      <c r="R4" s="177"/>
      <c r="S4" s="177"/>
      <c r="T4" s="177"/>
      <c r="U4" s="177"/>
      <c r="V4" s="178"/>
      <c r="W4" s="176">
        <f>W5</f>
        <v>43584</v>
      </c>
      <c r="X4" s="177"/>
      <c r="Y4" s="177"/>
      <c r="Z4" s="177"/>
      <c r="AA4" s="177"/>
      <c r="AB4" s="177"/>
      <c r="AC4" s="178"/>
      <c r="AD4" s="176">
        <f>AD5</f>
        <v>43591</v>
      </c>
      <c r="AE4" s="177"/>
      <c r="AF4" s="177"/>
      <c r="AG4" s="177"/>
      <c r="AH4" s="177"/>
      <c r="AI4" s="177"/>
      <c r="AJ4" s="178"/>
      <c r="AK4" s="183">
        <f>AK5</f>
        <v>43598</v>
      </c>
      <c r="AL4" s="184"/>
      <c r="AM4" s="184"/>
      <c r="AN4" s="184"/>
      <c r="AO4" s="184"/>
      <c r="AP4" s="184"/>
      <c r="AQ4" s="185"/>
      <c r="AR4" s="176">
        <f>AR5</f>
        <v>43605</v>
      </c>
      <c r="AS4" s="177"/>
      <c r="AT4" s="177"/>
      <c r="AU4" s="177"/>
      <c r="AV4" s="177"/>
      <c r="AW4" s="177"/>
      <c r="AX4" s="178"/>
      <c r="AY4" s="176">
        <f>AY5</f>
        <v>43612</v>
      </c>
      <c r="AZ4" s="177"/>
      <c r="BA4" s="177"/>
      <c r="BB4" s="177"/>
      <c r="BC4" s="177"/>
      <c r="BD4" s="177"/>
      <c r="BE4" s="178"/>
      <c r="BF4" s="176">
        <f>BF5</f>
        <v>43619</v>
      </c>
      <c r="BG4" s="177"/>
      <c r="BH4" s="177"/>
      <c r="BI4" s="177"/>
      <c r="BJ4" s="177"/>
      <c r="BK4" s="177"/>
      <c r="BL4" s="178"/>
    </row>
    <row r="5" spans="1:64" ht="15" customHeight="1" x14ac:dyDescent="0.25">
      <c r="A5" s="59" t="s">
        <v>39</v>
      </c>
      <c r="B5" s="182"/>
      <c r="C5" s="182"/>
      <c r="D5" s="182"/>
      <c r="E5" s="182"/>
      <c r="F5" s="182"/>
      <c r="G5" s="182"/>
      <c r="I5" s="11">
        <f>Project_Start-WEEKDAY(Project_Start,1)+2+7*(Display_Week-1)</f>
        <v>43570</v>
      </c>
      <c r="J5" s="10">
        <f>I5+1</f>
        <v>43571</v>
      </c>
      <c r="K5" s="10">
        <f t="shared" ref="K5:AX5" si="0">J5+1</f>
        <v>43572</v>
      </c>
      <c r="L5" s="10">
        <f t="shared" si="0"/>
        <v>43573</v>
      </c>
      <c r="M5" s="10">
        <f t="shared" si="0"/>
        <v>43574</v>
      </c>
      <c r="N5" s="10">
        <f t="shared" si="0"/>
        <v>43575</v>
      </c>
      <c r="O5" s="12">
        <f t="shared" si="0"/>
        <v>43576</v>
      </c>
      <c r="P5" s="11">
        <f>O5+1</f>
        <v>43577</v>
      </c>
      <c r="Q5" s="10">
        <f>P5+1</f>
        <v>43578</v>
      </c>
      <c r="R5" s="10">
        <f t="shared" si="0"/>
        <v>43579</v>
      </c>
      <c r="S5" s="10">
        <f t="shared" si="0"/>
        <v>43580</v>
      </c>
      <c r="T5" s="10">
        <f t="shared" si="0"/>
        <v>43581</v>
      </c>
      <c r="U5" s="10">
        <f t="shared" si="0"/>
        <v>43582</v>
      </c>
      <c r="V5" s="12">
        <f t="shared" si="0"/>
        <v>43583</v>
      </c>
      <c r="W5" s="11">
        <f>V5+1</f>
        <v>43584</v>
      </c>
      <c r="X5" s="10">
        <f>W5+1</f>
        <v>43585</v>
      </c>
      <c r="Y5" s="10">
        <f t="shared" si="0"/>
        <v>43586</v>
      </c>
      <c r="Z5" s="10">
        <f t="shared" si="0"/>
        <v>43587</v>
      </c>
      <c r="AA5" s="10">
        <f t="shared" si="0"/>
        <v>43588</v>
      </c>
      <c r="AB5" s="10">
        <f t="shared" si="0"/>
        <v>43589</v>
      </c>
      <c r="AC5" s="12">
        <f t="shared" si="0"/>
        <v>43590</v>
      </c>
      <c r="AD5" s="11">
        <f>AC5+1</f>
        <v>43591</v>
      </c>
      <c r="AE5" s="10">
        <f>AD5+1</f>
        <v>43592</v>
      </c>
      <c r="AF5" s="10">
        <f t="shared" si="0"/>
        <v>43593</v>
      </c>
      <c r="AG5" s="10">
        <f t="shared" si="0"/>
        <v>43594</v>
      </c>
      <c r="AH5" s="10">
        <f t="shared" si="0"/>
        <v>43595</v>
      </c>
      <c r="AI5" s="10">
        <f t="shared" si="0"/>
        <v>43596</v>
      </c>
      <c r="AJ5" s="12">
        <f t="shared" si="0"/>
        <v>43597</v>
      </c>
      <c r="AK5" s="11">
        <f>AJ5+1</f>
        <v>43598</v>
      </c>
      <c r="AL5" s="10">
        <f>AK5+1</f>
        <v>43599</v>
      </c>
      <c r="AM5" s="10">
        <f t="shared" si="0"/>
        <v>43600</v>
      </c>
      <c r="AN5" s="10">
        <f t="shared" si="0"/>
        <v>43601</v>
      </c>
      <c r="AO5" s="10">
        <f t="shared" si="0"/>
        <v>43602</v>
      </c>
      <c r="AP5" s="10">
        <f t="shared" si="0"/>
        <v>43603</v>
      </c>
      <c r="AQ5" s="12">
        <f t="shared" si="0"/>
        <v>43604</v>
      </c>
      <c r="AR5" s="11">
        <f>AQ5+1</f>
        <v>43605</v>
      </c>
      <c r="AS5" s="10">
        <f>AR5+1</f>
        <v>43606</v>
      </c>
      <c r="AT5" s="10">
        <f t="shared" si="0"/>
        <v>43607</v>
      </c>
      <c r="AU5" s="10">
        <f t="shared" si="0"/>
        <v>43608</v>
      </c>
      <c r="AV5" s="10">
        <f t="shared" si="0"/>
        <v>43609</v>
      </c>
      <c r="AW5" s="10">
        <f t="shared" si="0"/>
        <v>43610</v>
      </c>
      <c r="AX5" s="12">
        <f t="shared" si="0"/>
        <v>43611</v>
      </c>
      <c r="AY5" s="11">
        <f>AX5+1</f>
        <v>43612</v>
      </c>
      <c r="AZ5" s="10">
        <f>AY5+1</f>
        <v>43613</v>
      </c>
      <c r="BA5" s="10">
        <f t="shared" ref="BA5:BE5" si="1">AZ5+1</f>
        <v>43614</v>
      </c>
      <c r="BB5" s="10">
        <f t="shared" si="1"/>
        <v>43615</v>
      </c>
      <c r="BC5" s="10">
        <f t="shared" si="1"/>
        <v>43616</v>
      </c>
      <c r="BD5" s="10">
        <f t="shared" si="1"/>
        <v>43617</v>
      </c>
      <c r="BE5" s="12">
        <f t="shared" si="1"/>
        <v>43618</v>
      </c>
      <c r="BF5" s="11">
        <f>BE5+1</f>
        <v>43619</v>
      </c>
      <c r="BG5" s="10">
        <f>BF5+1</f>
        <v>43620</v>
      </c>
      <c r="BH5" s="10">
        <f t="shared" ref="BH5:BL5" si="2">BG5+1</f>
        <v>43621</v>
      </c>
      <c r="BI5" s="10">
        <f t="shared" si="2"/>
        <v>43622</v>
      </c>
      <c r="BJ5" s="10">
        <f t="shared" si="2"/>
        <v>43623</v>
      </c>
      <c r="BK5" s="10">
        <f t="shared" si="2"/>
        <v>43624</v>
      </c>
      <c r="BL5" s="12">
        <f t="shared" si="2"/>
        <v>43625</v>
      </c>
    </row>
    <row r="6" spans="1:64" ht="30" customHeight="1" thickBot="1" x14ac:dyDescent="0.3">
      <c r="A6" s="59" t="s">
        <v>40</v>
      </c>
      <c r="B6" s="8" t="s">
        <v>14</v>
      </c>
      <c r="C6" s="9" t="s">
        <v>8</v>
      </c>
      <c r="D6" s="9" t="s">
        <v>7</v>
      </c>
      <c r="E6" s="9" t="s">
        <v>10</v>
      </c>
      <c r="F6" s="9" t="s">
        <v>11</v>
      </c>
      <c r="G6" s="9"/>
      <c r="H6" s="9" t="s">
        <v>12</v>
      </c>
      <c r="I6" s="13" t="str">
        <f t="shared" ref="I6" si="3">LEFT(TEXT(I5,"ddd"),1)</f>
        <v>M</v>
      </c>
      <c r="J6" s="13" t="str">
        <f t="shared" ref="J6:AR6" si="4">LEFT(TEXT(J5,"ddd"),1)</f>
        <v>T</v>
      </c>
      <c r="K6" s="13" t="str">
        <f t="shared" si="4"/>
        <v>W</v>
      </c>
      <c r="L6" s="13" t="str">
        <f t="shared" si="4"/>
        <v>T</v>
      </c>
      <c r="M6" s="13" t="str">
        <f t="shared" si="4"/>
        <v>F</v>
      </c>
      <c r="N6" s="13" t="str">
        <f t="shared" si="4"/>
        <v>S</v>
      </c>
      <c r="O6" s="13" t="str">
        <f t="shared" si="4"/>
        <v>S</v>
      </c>
      <c r="P6" s="13" t="str">
        <f t="shared" si="4"/>
        <v>M</v>
      </c>
      <c r="Q6" s="13" t="str">
        <f t="shared" si="4"/>
        <v>T</v>
      </c>
      <c r="R6" s="13" t="str">
        <f t="shared" si="4"/>
        <v>W</v>
      </c>
      <c r="S6" s="13" t="str">
        <f t="shared" si="4"/>
        <v>T</v>
      </c>
      <c r="T6" s="13" t="str">
        <f t="shared" si="4"/>
        <v>F</v>
      </c>
      <c r="U6" s="13" t="str">
        <f t="shared" si="4"/>
        <v>S</v>
      </c>
      <c r="V6" s="13" t="str">
        <f t="shared" si="4"/>
        <v>S</v>
      </c>
      <c r="W6" s="13" t="str">
        <f t="shared" si="4"/>
        <v>M</v>
      </c>
      <c r="X6" s="13" t="str">
        <f t="shared" si="4"/>
        <v>T</v>
      </c>
      <c r="Y6" s="13" t="str">
        <f t="shared" si="4"/>
        <v>W</v>
      </c>
      <c r="Z6" s="13" t="str">
        <f t="shared" si="4"/>
        <v>T</v>
      </c>
      <c r="AA6" s="13" t="str">
        <f t="shared" si="4"/>
        <v>F</v>
      </c>
      <c r="AB6" s="13" t="str">
        <f t="shared" si="4"/>
        <v>S</v>
      </c>
      <c r="AC6" s="13" t="str">
        <f t="shared" si="4"/>
        <v>S</v>
      </c>
      <c r="AD6" s="13" t="str">
        <f t="shared" si="4"/>
        <v>M</v>
      </c>
      <c r="AE6" s="13" t="str">
        <f t="shared" si="4"/>
        <v>T</v>
      </c>
      <c r="AF6" s="13" t="str">
        <f t="shared" si="4"/>
        <v>W</v>
      </c>
      <c r="AG6" s="13" t="str">
        <f t="shared" si="4"/>
        <v>T</v>
      </c>
      <c r="AH6" s="13" t="str">
        <f t="shared" si="4"/>
        <v>F</v>
      </c>
      <c r="AI6" s="13" t="str">
        <f t="shared" si="4"/>
        <v>S</v>
      </c>
      <c r="AJ6" s="13" t="str">
        <f t="shared" si="4"/>
        <v>S</v>
      </c>
      <c r="AK6" s="13" t="str">
        <f t="shared" si="4"/>
        <v>M</v>
      </c>
      <c r="AL6" s="13" t="str">
        <f t="shared" si="4"/>
        <v>T</v>
      </c>
      <c r="AM6" s="13" t="str">
        <f t="shared" si="4"/>
        <v>W</v>
      </c>
      <c r="AN6" s="13" t="str">
        <f t="shared" si="4"/>
        <v>T</v>
      </c>
      <c r="AO6" s="13" t="str">
        <f t="shared" si="4"/>
        <v>F</v>
      </c>
      <c r="AP6" s="13" t="str">
        <f t="shared" si="4"/>
        <v>S</v>
      </c>
      <c r="AQ6" s="13" t="str">
        <f t="shared" si="4"/>
        <v>S</v>
      </c>
      <c r="AR6" s="13" t="str">
        <f t="shared" si="4"/>
        <v>M</v>
      </c>
      <c r="AS6" s="13" t="str">
        <f t="shared" ref="AS6:BL6" si="5">LEFT(TEXT(AS5,"ddd"),1)</f>
        <v>T</v>
      </c>
      <c r="AT6" s="13" t="str">
        <f t="shared" si="5"/>
        <v>W</v>
      </c>
      <c r="AU6" s="13" t="str">
        <f t="shared" si="5"/>
        <v>T</v>
      </c>
      <c r="AV6" s="13" t="str">
        <f t="shared" si="5"/>
        <v>F</v>
      </c>
      <c r="AW6" s="13" t="str">
        <f t="shared" si="5"/>
        <v>S</v>
      </c>
      <c r="AX6" s="13" t="str">
        <f t="shared" si="5"/>
        <v>S</v>
      </c>
      <c r="AY6" s="13" t="str">
        <f t="shared" si="5"/>
        <v>M</v>
      </c>
      <c r="AZ6" s="13" t="str">
        <f t="shared" si="5"/>
        <v>T</v>
      </c>
      <c r="BA6" s="13" t="str">
        <f t="shared" si="5"/>
        <v>W</v>
      </c>
      <c r="BB6" s="13" t="str">
        <f t="shared" si="5"/>
        <v>T</v>
      </c>
      <c r="BC6" s="13" t="str">
        <f t="shared" si="5"/>
        <v>F</v>
      </c>
      <c r="BD6" s="13" t="str">
        <f t="shared" si="5"/>
        <v>S</v>
      </c>
      <c r="BE6" s="13" t="str">
        <f t="shared" si="5"/>
        <v>S</v>
      </c>
      <c r="BF6" s="13" t="str">
        <f t="shared" si="5"/>
        <v>M</v>
      </c>
      <c r="BG6" s="13" t="str">
        <f t="shared" si="5"/>
        <v>T</v>
      </c>
      <c r="BH6" s="13" t="str">
        <f t="shared" si="5"/>
        <v>W</v>
      </c>
      <c r="BI6" s="13" t="str">
        <f t="shared" si="5"/>
        <v>T</v>
      </c>
      <c r="BJ6" s="13" t="str">
        <f t="shared" si="5"/>
        <v>F</v>
      </c>
      <c r="BK6" s="13" t="str">
        <f t="shared" si="5"/>
        <v>S</v>
      </c>
      <c r="BL6" s="13" t="str">
        <f t="shared" si="5"/>
        <v>S</v>
      </c>
    </row>
    <row r="7" spans="1:64" ht="30" hidden="1" customHeight="1" thickBot="1" x14ac:dyDescent="0.3">
      <c r="A7" s="58" t="s">
        <v>35</v>
      </c>
      <c r="C7" s="62"/>
      <c r="E7"/>
      <c r="H7" t="str">
        <f>IF(OR(ISBLANK(task_start),ISBLANK(task_end)),"",task_end-task_start+1)</f>
        <v/>
      </c>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row>
    <row r="8" spans="1:64" s="3" customFormat="1" ht="30" customHeight="1" thickBot="1" x14ac:dyDescent="0.3">
      <c r="A8" s="59" t="s">
        <v>41</v>
      </c>
      <c r="B8" s="18" t="s">
        <v>48</v>
      </c>
      <c r="C8" s="70"/>
      <c r="D8" s="19"/>
      <c r="E8" s="20"/>
      <c r="F8" s="21"/>
      <c r="G8" s="17"/>
      <c r="H8" s="17" t="str">
        <f t="shared" ref="H8:H49" si="6">IF(OR(ISBLANK(task_start),ISBLANK(task_end)),"",task_end-task_start+1)</f>
        <v/>
      </c>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84"/>
      <c r="AR8" s="44"/>
      <c r="AS8" s="44"/>
      <c r="AT8" s="44"/>
      <c r="AU8" s="44"/>
      <c r="AV8" s="44"/>
      <c r="AW8" s="44"/>
      <c r="AX8" s="44"/>
      <c r="AY8" s="44"/>
      <c r="AZ8" s="44"/>
      <c r="BA8" s="44"/>
      <c r="BB8" s="44"/>
      <c r="BC8" s="44"/>
      <c r="BD8" s="44"/>
      <c r="BE8" s="44"/>
      <c r="BF8" s="44"/>
      <c r="BG8" s="44"/>
      <c r="BH8" s="44"/>
      <c r="BI8" s="44"/>
      <c r="BJ8" s="44"/>
      <c r="BK8" s="44"/>
      <c r="BL8" s="44"/>
    </row>
    <row r="9" spans="1:64" s="3" customFormat="1" ht="30" customHeight="1" thickBot="1" x14ac:dyDescent="0.3">
      <c r="A9" s="59" t="s">
        <v>42</v>
      </c>
      <c r="B9" s="81" t="s">
        <v>46</v>
      </c>
      <c r="C9" s="82" t="s">
        <v>55</v>
      </c>
      <c r="D9" s="22">
        <v>0.5</v>
      </c>
      <c r="E9" s="65">
        <f>Project_Start</f>
        <v>43570</v>
      </c>
      <c r="F9" s="65">
        <f>E9+12</f>
        <v>43582</v>
      </c>
      <c r="G9" s="17"/>
      <c r="H9" s="17">
        <f t="shared" si="6"/>
        <v>13</v>
      </c>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84"/>
      <c r="AR9" s="44"/>
      <c r="AS9" s="44"/>
      <c r="AT9" s="44"/>
      <c r="AU9" s="44"/>
      <c r="AV9" s="44"/>
      <c r="AW9" s="44"/>
      <c r="AX9" s="44"/>
      <c r="AY9" s="44"/>
      <c r="AZ9" s="44"/>
      <c r="BA9" s="44"/>
      <c r="BB9" s="44"/>
      <c r="BC9" s="44"/>
      <c r="BD9" s="44"/>
      <c r="BE9" s="44"/>
      <c r="BF9" s="44"/>
      <c r="BG9" s="44"/>
      <c r="BH9" s="44"/>
      <c r="BI9" s="44"/>
      <c r="BJ9" s="44"/>
      <c r="BK9" s="44"/>
      <c r="BL9" s="44"/>
    </row>
    <row r="10" spans="1:64" s="3" customFormat="1" ht="30" customHeight="1" thickBot="1" x14ac:dyDescent="0.3">
      <c r="A10" s="59"/>
      <c r="B10" s="81" t="s">
        <v>54</v>
      </c>
      <c r="C10" s="82" t="s">
        <v>52</v>
      </c>
      <c r="D10" s="22">
        <v>0.01</v>
      </c>
      <c r="E10" s="65">
        <v>43581</v>
      </c>
      <c r="F10" s="65">
        <f>E10+7</f>
        <v>43588</v>
      </c>
      <c r="G10" s="17"/>
      <c r="H10" s="17"/>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84"/>
      <c r="AR10" s="44"/>
      <c r="AS10" s="44"/>
      <c r="AT10" s="44"/>
      <c r="AU10" s="44"/>
      <c r="AV10" s="44"/>
      <c r="AW10" s="44"/>
      <c r="AX10" s="44"/>
      <c r="AY10" s="44"/>
      <c r="AZ10" s="44"/>
      <c r="BA10" s="44"/>
      <c r="BB10" s="44"/>
      <c r="BC10" s="44"/>
      <c r="BD10" s="44"/>
      <c r="BE10" s="44"/>
      <c r="BF10" s="44"/>
      <c r="BG10" s="44"/>
      <c r="BH10" s="44"/>
      <c r="BI10" s="44"/>
      <c r="BJ10" s="44"/>
      <c r="BK10" s="44"/>
      <c r="BL10" s="44"/>
    </row>
    <row r="11" spans="1:64" s="3" customFormat="1" ht="30" customHeight="1" thickBot="1" x14ac:dyDescent="0.3">
      <c r="A11" s="59"/>
      <c r="B11" s="81" t="s">
        <v>49</v>
      </c>
      <c r="C11" s="82"/>
      <c r="D11" s="22">
        <v>0.5</v>
      </c>
      <c r="E11" s="65">
        <v>43581</v>
      </c>
      <c r="F11" s="65">
        <f>E11+7</f>
        <v>43588</v>
      </c>
      <c r="G11" s="17"/>
      <c r="H11" s="17"/>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84"/>
      <c r="AR11" s="44"/>
      <c r="AS11" s="44"/>
      <c r="AT11" s="44"/>
      <c r="AU11" s="44"/>
      <c r="AV11" s="44"/>
      <c r="AW11" s="44"/>
      <c r="AX11" s="44"/>
      <c r="AY11" s="44"/>
      <c r="AZ11" s="44"/>
      <c r="BA11" s="44"/>
      <c r="BB11" s="44"/>
      <c r="BC11" s="44"/>
      <c r="BD11" s="44"/>
      <c r="BE11" s="44"/>
      <c r="BF11" s="44"/>
      <c r="BG11" s="44"/>
      <c r="BH11" s="44"/>
      <c r="BI11" s="44"/>
      <c r="BJ11" s="44"/>
      <c r="BK11" s="44"/>
      <c r="BL11" s="44"/>
    </row>
    <row r="12" spans="1:64" s="3" customFormat="1" ht="30" customHeight="1" thickBot="1" x14ac:dyDescent="0.3">
      <c r="A12" s="59"/>
      <c r="B12" s="81" t="s">
        <v>59</v>
      </c>
      <c r="C12" s="82"/>
      <c r="D12" s="22"/>
      <c r="E12" s="65">
        <v>43599</v>
      </c>
      <c r="F12" s="65">
        <f>E12+4</f>
        <v>43603</v>
      </c>
      <c r="G12" s="17"/>
      <c r="H12" s="17"/>
      <c r="I12" s="44"/>
      <c r="J12" s="44"/>
      <c r="K12" s="44"/>
      <c r="L12" s="44"/>
      <c r="M12" s="44"/>
      <c r="N12" s="44"/>
      <c r="O12" s="44"/>
      <c r="P12" s="44"/>
      <c r="Q12" s="44"/>
      <c r="R12" s="44"/>
      <c r="S12" s="44"/>
      <c r="T12" s="44"/>
      <c r="U12" s="44"/>
      <c r="V12" s="44"/>
      <c r="W12" s="44"/>
      <c r="X12" s="44"/>
      <c r="Y12" s="44"/>
      <c r="Z12" s="44"/>
      <c r="AA12" s="44"/>
      <c r="AB12" s="44"/>
      <c r="AC12" s="44"/>
      <c r="AD12" s="44"/>
      <c r="AE12" s="44"/>
      <c r="AF12" s="44"/>
      <c r="AG12" s="44"/>
      <c r="AH12" s="44"/>
      <c r="AI12" s="44"/>
      <c r="AJ12" s="44"/>
      <c r="AK12" s="44"/>
      <c r="AL12" s="44"/>
      <c r="AM12" s="44"/>
      <c r="AN12" s="44"/>
      <c r="AO12" s="44"/>
      <c r="AP12" s="44"/>
      <c r="AQ12" s="84"/>
      <c r="AR12" s="44"/>
      <c r="AS12" s="44"/>
      <c r="AT12" s="44"/>
      <c r="AU12" s="44"/>
      <c r="AV12" s="44"/>
      <c r="AW12" s="44"/>
      <c r="AX12" s="44"/>
      <c r="AY12" s="44"/>
      <c r="AZ12" s="44"/>
      <c r="BA12" s="44"/>
      <c r="BB12" s="44"/>
      <c r="BC12" s="44"/>
      <c r="BD12" s="44"/>
      <c r="BE12" s="44"/>
      <c r="BF12" s="44"/>
      <c r="BG12" s="44"/>
      <c r="BH12" s="44"/>
      <c r="BI12" s="44"/>
      <c r="BJ12" s="44"/>
      <c r="BK12" s="44"/>
      <c r="BL12" s="44"/>
    </row>
    <row r="13" spans="1:64" s="3" customFormat="1" ht="30" customHeight="1" thickBot="1" x14ac:dyDescent="0.3">
      <c r="A13" s="59"/>
      <c r="B13" s="81" t="s">
        <v>62</v>
      </c>
      <c r="C13" s="82" t="s">
        <v>53</v>
      </c>
      <c r="D13" s="22">
        <v>0.6</v>
      </c>
      <c r="E13" s="65">
        <f>E9</f>
        <v>43570</v>
      </c>
      <c r="F13" s="65">
        <f>E13+12</f>
        <v>43582</v>
      </c>
      <c r="G13" s="17"/>
      <c r="H13" s="17"/>
      <c r="I13" s="44"/>
      <c r="J13" s="44"/>
      <c r="K13" s="44"/>
      <c r="L13" s="44"/>
      <c r="M13" s="44"/>
      <c r="N13" s="44"/>
      <c r="O13" s="44"/>
      <c r="P13" s="44"/>
      <c r="Q13" s="44"/>
      <c r="R13" s="44"/>
      <c r="S13" s="44"/>
      <c r="T13" s="44"/>
      <c r="U13" s="44"/>
      <c r="V13" s="44"/>
      <c r="W13" s="44"/>
      <c r="X13" s="44"/>
      <c r="Y13" s="44"/>
      <c r="Z13" s="44"/>
      <c r="AA13" s="44"/>
      <c r="AB13" s="44"/>
      <c r="AC13" s="44"/>
      <c r="AD13" s="44"/>
      <c r="AE13" s="44"/>
      <c r="AF13" s="44"/>
      <c r="AG13" s="44"/>
      <c r="AH13" s="44"/>
      <c r="AI13" s="44"/>
      <c r="AJ13" s="44"/>
      <c r="AK13" s="44"/>
      <c r="AL13" s="44"/>
      <c r="AM13" s="44"/>
      <c r="AN13" s="44"/>
      <c r="AO13" s="44"/>
      <c r="AP13" s="44"/>
      <c r="AQ13" s="84"/>
      <c r="AR13" s="44"/>
      <c r="AS13" s="44"/>
      <c r="AT13" s="44"/>
      <c r="AU13" s="44"/>
      <c r="AV13" s="44"/>
      <c r="AW13" s="44"/>
      <c r="AX13" s="44"/>
      <c r="AY13" s="44"/>
      <c r="AZ13" s="44"/>
      <c r="BA13" s="44"/>
      <c r="BB13" s="44"/>
      <c r="BC13" s="44"/>
      <c r="BD13" s="44"/>
      <c r="BE13" s="44"/>
      <c r="BF13" s="44"/>
      <c r="BG13" s="44"/>
      <c r="BH13" s="44"/>
      <c r="BI13" s="44"/>
      <c r="BJ13" s="44"/>
      <c r="BK13" s="44"/>
      <c r="BL13" s="44"/>
    </row>
    <row r="14" spans="1:64" s="3" customFormat="1" ht="30" customHeight="1" thickBot="1" x14ac:dyDescent="0.3">
      <c r="A14" s="59" t="s">
        <v>43</v>
      </c>
      <c r="B14" s="81" t="s">
        <v>50</v>
      </c>
      <c r="C14" s="82" t="s">
        <v>53</v>
      </c>
      <c r="D14" s="22">
        <v>0.5</v>
      </c>
      <c r="E14" s="65">
        <v>43570</v>
      </c>
      <c r="F14" s="65">
        <f>E14+12</f>
        <v>43582</v>
      </c>
      <c r="G14" s="17"/>
      <c r="H14" s="17">
        <f t="shared" si="6"/>
        <v>13</v>
      </c>
      <c r="I14" s="44"/>
      <c r="J14" s="44"/>
      <c r="K14" s="44"/>
      <c r="L14" s="44"/>
      <c r="M14" s="44"/>
      <c r="N14" s="44"/>
      <c r="O14" s="44"/>
      <c r="P14" s="44"/>
      <c r="Q14" s="44"/>
      <c r="R14" s="44"/>
      <c r="S14" s="44"/>
      <c r="T14" s="44"/>
      <c r="U14" s="45"/>
      <c r="V14" s="45"/>
      <c r="W14" s="44"/>
      <c r="X14" s="44"/>
      <c r="Y14" s="44"/>
      <c r="Z14" s="44"/>
      <c r="AA14" s="44"/>
      <c r="AB14" s="44"/>
      <c r="AC14" s="44"/>
      <c r="AD14" s="44"/>
      <c r="AE14" s="44"/>
      <c r="AF14" s="44"/>
      <c r="AG14" s="44"/>
      <c r="AH14" s="44"/>
      <c r="AI14" s="44"/>
      <c r="AJ14" s="44"/>
      <c r="AK14" s="44"/>
      <c r="AL14" s="44"/>
      <c r="AM14" s="44"/>
      <c r="AN14" s="44"/>
      <c r="AO14" s="44"/>
      <c r="AP14" s="44"/>
      <c r="AQ14" s="84"/>
      <c r="AR14" s="44"/>
      <c r="AS14" s="44"/>
      <c r="AT14" s="44"/>
      <c r="AU14" s="44"/>
      <c r="AV14" s="44"/>
      <c r="AW14" s="44"/>
      <c r="AX14" s="44"/>
      <c r="AY14" s="44"/>
      <c r="AZ14" s="44"/>
      <c r="BA14" s="44"/>
      <c r="BB14" s="44"/>
      <c r="BC14" s="44"/>
      <c r="BD14" s="44"/>
      <c r="BE14" s="44"/>
      <c r="BF14" s="44"/>
      <c r="BG14" s="44"/>
      <c r="BH14" s="44"/>
      <c r="BI14" s="44"/>
      <c r="BJ14" s="44"/>
      <c r="BK14" s="44"/>
      <c r="BL14" s="44"/>
    </row>
    <row r="15" spans="1:64" s="3" customFormat="1" ht="30" customHeight="1" thickBot="1" x14ac:dyDescent="0.3">
      <c r="A15" s="58"/>
      <c r="B15" s="81" t="s">
        <v>51</v>
      </c>
      <c r="C15" s="82" t="s">
        <v>52</v>
      </c>
      <c r="D15" s="22">
        <v>0.5</v>
      </c>
      <c r="E15" s="65">
        <v>43570</v>
      </c>
      <c r="F15" s="65">
        <f>E15+12</f>
        <v>43582</v>
      </c>
      <c r="G15" s="17"/>
      <c r="H15" s="17">
        <f t="shared" si="6"/>
        <v>13</v>
      </c>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44"/>
      <c r="AI15" s="44"/>
      <c r="AJ15" s="44"/>
      <c r="AK15" s="44"/>
      <c r="AL15" s="44"/>
      <c r="AM15" s="44"/>
      <c r="AN15" s="44"/>
      <c r="AO15" s="44"/>
      <c r="AP15" s="44"/>
      <c r="AQ15" s="84"/>
      <c r="AR15" s="44"/>
      <c r="AS15" s="44"/>
      <c r="AT15" s="44"/>
      <c r="AU15" s="44"/>
      <c r="AV15" s="44"/>
      <c r="AW15" s="44"/>
      <c r="AX15" s="44"/>
      <c r="AY15" s="44"/>
      <c r="AZ15" s="44"/>
      <c r="BA15" s="44"/>
      <c r="BB15" s="44"/>
      <c r="BC15" s="44"/>
      <c r="BD15" s="44"/>
      <c r="BE15" s="44"/>
      <c r="BF15" s="44"/>
      <c r="BG15" s="44"/>
      <c r="BH15" s="44"/>
      <c r="BI15" s="44"/>
      <c r="BJ15" s="44"/>
      <c r="BK15" s="44"/>
      <c r="BL15" s="44"/>
    </row>
    <row r="16" spans="1:64" s="3" customFormat="1" ht="30" customHeight="1" thickBot="1" x14ac:dyDescent="0.3">
      <c r="A16" s="58"/>
      <c r="B16" s="81" t="s">
        <v>56</v>
      </c>
      <c r="C16" s="82" t="s">
        <v>57</v>
      </c>
      <c r="D16" s="22">
        <v>0.1</v>
      </c>
      <c r="E16" s="65">
        <f>E13</f>
        <v>43570</v>
      </c>
      <c r="F16" s="65">
        <f>E16+32</f>
        <v>43602</v>
      </c>
      <c r="G16" s="17"/>
      <c r="H16" s="17">
        <f t="shared" si="6"/>
        <v>33</v>
      </c>
      <c r="I16" s="44"/>
      <c r="J16" s="44"/>
      <c r="K16" s="44"/>
      <c r="L16" s="44"/>
      <c r="M16" s="44"/>
      <c r="N16" s="44"/>
      <c r="O16" s="44"/>
      <c r="P16" s="44"/>
      <c r="Q16" s="44"/>
      <c r="R16" s="44"/>
      <c r="S16" s="44"/>
      <c r="T16" s="44"/>
      <c r="U16" s="44"/>
      <c r="V16" s="44"/>
      <c r="W16" s="44"/>
      <c r="X16" s="44"/>
      <c r="Y16" s="45"/>
      <c r="Z16" s="44"/>
      <c r="AA16" s="44"/>
      <c r="AB16" s="44"/>
      <c r="AC16" s="44"/>
      <c r="AD16" s="44"/>
      <c r="AE16" s="44"/>
      <c r="AF16" s="44"/>
      <c r="AG16" s="44"/>
      <c r="AH16" s="44"/>
      <c r="AI16" s="44"/>
      <c r="AJ16" s="44"/>
      <c r="AK16" s="44"/>
      <c r="AL16" s="44"/>
      <c r="AM16" s="44"/>
      <c r="AN16" s="44"/>
      <c r="AO16" s="44"/>
      <c r="AP16" s="44"/>
      <c r="AQ16" s="84"/>
      <c r="AR16" s="44"/>
      <c r="AS16" s="44"/>
      <c r="AT16" s="44"/>
      <c r="AU16" s="44"/>
      <c r="AV16" s="44"/>
      <c r="AW16" s="44"/>
      <c r="AX16" s="44"/>
      <c r="AY16" s="44"/>
      <c r="AZ16" s="44"/>
      <c r="BA16" s="44"/>
      <c r="BB16" s="44"/>
      <c r="BC16" s="44"/>
      <c r="BD16" s="44"/>
      <c r="BE16" s="44"/>
      <c r="BF16" s="44"/>
      <c r="BG16" s="44"/>
      <c r="BH16" s="44"/>
      <c r="BI16" s="44"/>
      <c r="BJ16" s="44"/>
      <c r="BK16" s="44"/>
      <c r="BL16" s="44"/>
    </row>
    <row r="17" spans="1:64" s="3" customFormat="1" ht="30" customHeight="1" thickBot="1" x14ac:dyDescent="0.3">
      <c r="A17" s="58"/>
      <c r="B17" s="81" t="s">
        <v>63</v>
      </c>
      <c r="C17" s="71"/>
      <c r="D17" s="22">
        <v>0</v>
      </c>
      <c r="E17" s="65">
        <f>F15</f>
        <v>43582</v>
      </c>
      <c r="F17" s="65">
        <f>E17+12</f>
        <v>43594</v>
      </c>
      <c r="G17" s="17"/>
      <c r="H17" s="17"/>
      <c r="I17" s="44"/>
      <c r="J17" s="44"/>
      <c r="K17" s="44"/>
      <c r="L17" s="44"/>
      <c r="M17" s="44"/>
      <c r="N17" s="44"/>
      <c r="O17" s="44"/>
      <c r="P17" s="44"/>
      <c r="Q17" s="44"/>
      <c r="R17" s="44"/>
      <c r="S17" s="44"/>
      <c r="T17" s="44"/>
      <c r="U17" s="44"/>
      <c r="V17" s="44"/>
      <c r="W17" s="44"/>
      <c r="X17" s="44"/>
      <c r="Y17" s="45"/>
      <c r="Z17" s="44"/>
      <c r="AA17" s="44"/>
      <c r="AB17" s="44"/>
      <c r="AC17" s="44"/>
      <c r="AD17" s="44"/>
      <c r="AE17" s="44"/>
      <c r="AF17" s="44"/>
      <c r="AG17" s="44"/>
      <c r="AH17" s="44"/>
      <c r="AI17" s="44"/>
      <c r="AJ17" s="44"/>
      <c r="AK17" s="44"/>
      <c r="AL17" s="44"/>
      <c r="AM17" s="44"/>
      <c r="AN17" s="44"/>
      <c r="AO17" s="44"/>
      <c r="AP17" s="44"/>
      <c r="AQ17" s="84"/>
      <c r="AR17" s="44"/>
      <c r="AS17" s="44"/>
      <c r="AT17" s="44"/>
      <c r="AU17" s="44"/>
      <c r="AV17" s="44"/>
      <c r="AW17" s="44"/>
      <c r="AX17" s="44"/>
      <c r="AY17" s="44"/>
      <c r="AZ17" s="44"/>
      <c r="BA17" s="44"/>
      <c r="BB17" s="44"/>
      <c r="BC17" s="44"/>
      <c r="BD17" s="44"/>
      <c r="BE17" s="44"/>
      <c r="BF17" s="44"/>
      <c r="BG17" s="44"/>
      <c r="BH17" s="44"/>
      <c r="BI17" s="44"/>
      <c r="BJ17" s="44"/>
      <c r="BK17" s="44"/>
      <c r="BL17" s="44"/>
    </row>
    <row r="18" spans="1:64" s="3" customFormat="1" ht="30" customHeight="1" thickBot="1" x14ac:dyDescent="0.3">
      <c r="A18" s="58"/>
      <c r="B18" s="81" t="s">
        <v>65</v>
      </c>
      <c r="C18" s="82" t="s">
        <v>64</v>
      </c>
      <c r="D18" s="22">
        <v>0.5</v>
      </c>
      <c r="E18" s="65"/>
      <c r="F18" s="65"/>
      <c r="G18" s="17"/>
      <c r="H18" s="17"/>
      <c r="I18" s="44"/>
      <c r="J18" s="44"/>
      <c r="K18" s="44"/>
      <c r="L18" s="44"/>
      <c r="M18" s="44"/>
      <c r="N18" s="44"/>
      <c r="O18" s="44"/>
      <c r="P18" s="44"/>
      <c r="Q18" s="44"/>
      <c r="R18" s="44"/>
      <c r="S18" s="44"/>
      <c r="T18" s="44"/>
      <c r="U18" s="44"/>
      <c r="V18" s="44"/>
      <c r="W18" s="44"/>
      <c r="X18" s="44"/>
      <c r="Y18" s="45"/>
      <c r="Z18" s="44"/>
      <c r="AA18" s="44"/>
      <c r="AB18" s="44"/>
      <c r="AC18" s="44"/>
      <c r="AD18" s="44"/>
      <c r="AE18" s="44"/>
      <c r="AF18" s="44"/>
      <c r="AG18" s="44"/>
      <c r="AH18" s="44"/>
      <c r="AI18" s="44"/>
      <c r="AJ18" s="44"/>
      <c r="AK18" s="44"/>
      <c r="AL18" s="44"/>
      <c r="AM18" s="44"/>
      <c r="AN18" s="44"/>
      <c r="AO18" s="44"/>
      <c r="AP18" s="44"/>
      <c r="AQ18" s="84"/>
      <c r="AR18" s="44"/>
      <c r="AS18" s="44"/>
      <c r="AT18" s="44"/>
      <c r="AU18" s="44"/>
      <c r="AV18" s="44"/>
      <c r="AW18" s="44"/>
      <c r="AX18" s="44"/>
      <c r="AY18" s="44"/>
      <c r="AZ18" s="44"/>
      <c r="BA18" s="44"/>
      <c r="BB18" s="44"/>
      <c r="BC18" s="44"/>
      <c r="BD18" s="44"/>
      <c r="BE18" s="44"/>
      <c r="BF18" s="44"/>
      <c r="BG18" s="44"/>
      <c r="BH18" s="44"/>
      <c r="BI18" s="44"/>
      <c r="BJ18" s="44"/>
      <c r="BK18" s="44"/>
      <c r="BL18" s="44"/>
    </row>
    <row r="19" spans="1:64" s="3" customFormat="1" ht="30" customHeight="1" thickBot="1" x14ac:dyDescent="0.3">
      <c r="A19" s="58"/>
      <c r="B19" s="81" t="s">
        <v>66</v>
      </c>
      <c r="C19" s="82" t="s">
        <v>64</v>
      </c>
      <c r="D19" s="22"/>
      <c r="E19" s="65"/>
      <c r="F19" s="65"/>
      <c r="G19" s="17"/>
      <c r="H19" s="17"/>
      <c r="I19" s="44"/>
      <c r="J19" s="44"/>
      <c r="K19" s="44"/>
      <c r="L19" s="44"/>
      <c r="M19" s="44"/>
      <c r="N19" s="44"/>
      <c r="O19" s="44"/>
      <c r="P19" s="44"/>
      <c r="Q19" s="44"/>
      <c r="R19" s="44"/>
      <c r="S19" s="44"/>
      <c r="T19" s="44"/>
      <c r="U19" s="44"/>
      <c r="V19" s="44"/>
      <c r="W19" s="44"/>
      <c r="X19" s="44"/>
      <c r="Y19" s="45"/>
      <c r="Z19" s="44"/>
      <c r="AA19" s="44"/>
      <c r="AB19" s="44"/>
      <c r="AC19" s="44"/>
      <c r="AD19" s="44"/>
      <c r="AE19" s="44"/>
      <c r="AF19" s="44"/>
      <c r="AG19" s="44"/>
      <c r="AH19" s="44"/>
      <c r="AI19" s="44"/>
      <c r="AJ19" s="44"/>
      <c r="AK19" s="44"/>
      <c r="AL19" s="44"/>
      <c r="AM19" s="44"/>
      <c r="AN19" s="44"/>
      <c r="AO19" s="44"/>
      <c r="AP19" s="44"/>
      <c r="AQ19" s="84"/>
      <c r="AR19" s="44"/>
      <c r="AS19" s="44"/>
      <c r="AT19" s="44"/>
      <c r="AU19" s="44"/>
      <c r="AV19" s="44"/>
      <c r="AW19" s="44"/>
      <c r="AX19" s="44"/>
      <c r="AY19" s="44"/>
      <c r="AZ19" s="44"/>
      <c r="BA19" s="44"/>
      <c r="BB19" s="44"/>
      <c r="BC19" s="44"/>
      <c r="BD19" s="44"/>
      <c r="BE19" s="44"/>
      <c r="BF19" s="44"/>
      <c r="BG19" s="44"/>
      <c r="BH19" s="44"/>
      <c r="BI19" s="44"/>
      <c r="BJ19" s="44"/>
      <c r="BK19" s="44"/>
      <c r="BL19" s="44"/>
    </row>
    <row r="20" spans="1:64" s="3" customFormat="1" ht="30" customHeight="1" thickBot="1" x14ac:dyDescent="0.3">
      <c r="A20" s="58"/>
      <c r="B20" s="81" t="s">
        <v>67</v>
      </c>
      <c r="C20" s="82" t="s">
        <v>68</v>
      </c>
      <c r="D20" s="22">
        <v>0.2</v>
      </c>
      <c r="E20" s="65">
        <f>E14</f>
        <v>43570</v>
      </c>
      <c r="F20" s="65">
        <f>E20+26</f>
        <v>43596</v>
      </c>
      <c r="G20" s="17"/>
      <c r="H20" s="17"/>
      <c r="I20" s="44"/>
      <c r="J20" s="44"/>
      <c r="K20" s="44"/>
      <c r="L20" s="44"/>
      <c r="M20" s="44"/>
      <c r="N20" s="44"/>
      <c r="O20" s="44"/>
      <c r="P20" s="44"/>
      <c r="Q20" s="44"/>
      <c r="R20" s="44"/>
      <c r="S20" s="44"/>
      <c r="T20" s="44"/>
      <c r="U20" s="44"/>
      <c r="V20" s="44"/>
      <c r="W20" s="44"/>
      <c r="X20" s="44"/>
      <c r="Y20" s="45"/>
      <c r="Z20" s="44"/>
      <c r="AA20" s="44"/>
      <c r="AB20" s="44"/>
      <c r="AC20" s="44"/>
      <c r="AD20" s="44"/>
      <c r="AE20" s="44"/>
      <c r="AF20" s="44"/>
      <c r="AG20" s="44"/>
      <c r="AH20" s="44"/>
      <c r="AI20" s="44"/>
      <c r="AJ20" s="44"/>
      <c r="AK20" s="44"/>
      <c r="AL20" s="44"/>
      <c r="AM20" s="44"/>
      <c r="AN20" s="44"/>
      <c r="AO20" s="44"/>
      <c r="AP20" s="44"/>
      <c r="AQ20" s="84"/>
      <c r="AR20" s="44"/>
      <c r="AS20" s="44"/>
      <c r="AT20" s="44"/>
      <c r="AU20" s="44"/>
      <c r="AV20" s="44"/>
      <c r="AW20" s="44"/>
      <c r="AX20" s="44"/>
      <c r="AY20" s="44"/>
      <c r="AZ20" s="44"/>
      <c r="BA20" s="44"/>
      <c r="BB20" s="44"/>
      <c r="BC20" s="44"/>
      <c r="BD20" s="44"/>
      <c r="BE20" s="44"/>
      <c r="BF20" s="44"/>
      <c r="BG20" s="44"/>
      <c r="BH20" s="44"/>
      <c r="BI20" s="44"/>
      <c r="BJ20" s="44"/>
      <c r="BK20" s="44"/>
      <c r="BL20" s="44"/>
    </row>
    <row r="21" spans="1:64" s="3" customFormat="1" ht="30" customHeight="1" thickBot="1" x14ac:dyDescent="0.3">
      <c r="A21" s="58"/>
      <c r="B21" s="81" t="s">
        <v>69</v>
      </c>
      <c r="C21" s="82" t="s">
        <v>70</v>
      </c>
      <c r="D21" s="22">
        <v>0.99</v>
      </c>
      <c r="E21" s="65">
        <f>E20</f>
        <v>43570</v>
      </c>
      <c r="F21" s="65">
        <f>E21+12</f>
        <v>43582</v>
      </c>
      <c r="G21" s="17"/>
      <c r="H21" s="17"/>
      <c r="I21" s="44"/>
      <c r="J21" s="44"/>
      <c r="K21" s="44"/>
      <c r="L21" s="44"/>
      <c r="M21" s="44"/>
      <c r="N21" s="44"/>
      <c r="O21" s="44"/>
      <c r="P21" s="44"/>
      <c r="Q21" s="44"/>
      <c r="R21" s="44"/>
      <c r="S21" s="44"/>
      <c r="T21" s="44"/>
      <c r="U21" s="44"/>
      <c r="V21" s="44"/>
      <c r="W21" s="44"/>
      <c r="X21" s="44"/>
      <c r="Y21" s="45"/>
      <c r="Z21" s="44"/>
      <c r="AA21" s="44"/>
      <c r="AB21" s="44"/>
      <c r="AC21" s="44"/>
      <c r="AD21" s="44"/>
      <c r="AE21" s="44"/>
      <c r="AF21" s="44"/>
      <c r="AG21" s="44"/>
      <c r="AH21" s="44"/>
      <c r="AI21" s="44"/>
      <c r="AJ21" s="44"/>
      <c r="AK21" s="44"/>
      <c r="AL21" s="44"/>
      <c r="AM21" s="44"/>
      <c r="AN21" s="44"/>
      <c r="AO21" s="44"/>
      <c r="AP21" s="44"/>
      <c r="AQ21" s="84"/>
      <c r="AR21" s="44"/>
      <c r="AS21" s="44"/>
      <c r="AT21" s="44"/>
      <c r="AU21" s="44"/>
      <c r="AV21" s="44"/>
      <c r="AW21" s="44"/>
      <c r="AX21" s="44"/>
      <c r="AY21" s="44"/>
      <c r="AZ21" s="44"/>
      <c r="BA21" s="44"/>
      <c r="BB21" s="44"/>
      <c r="BC21" s="44"/>
      <c r="BD21" s="44"/>
      <c r="BE21" s="44"/>
      <c r="BF21" s="44"/>
      <c r="BG21" s="44"/>
      <c r="BH21" s="44"/>
      <c r="BI21" s="44"/>
      <c r="BJ21" s="44"/>
      <c r="BK21" s="44"/>
      <c r="BL21" s="44"/>
    </row>
    <row r="22" spans="1:64" s="3" customFormat="1" ht="30" customHeight="1" thickBot="1" x14ac:dyDescent="0.3">
      <c r="A22" s="58"/>
      <c r="B22" s="81" t="s">
        <v>71</v>
      </c>
      <c r="C22" s="82"/>
      <c r="D22" s="22">
        <v>0</v>
      </c>
      <c r="E22" s="65"/>
      <c r="F22" s="65"/>
      <c r="G22" s="17"/>
      <c r="H22" s="17"/>
      <c r="I22" s="44"/>
      <c r="J22" s="44"/>
      <c r="K22" s="44"/>
      <c r="L22" s="44"/>
      <c r="M22" s="44"/>
      <c r="N22" s="44"/>
      <c r="O22" s="44"/>
      <c r="P22" s="44"/>
      <c r="Q22" s="44"/>
      <c r="R22" s="44"/>
      <c r="S22" s="44"/>
      <c r="T22" s="44"/>
      <c r="U22" s="44"/>
      <c r="V22" s="44"/>
      <c r="W22" s="44"/>
      <c r="X22" s="44"/>
      <c r="Y22" s="45"/>
      <c r="Z22" s="44"/>
      <c r="AA22" s="44"/>
      <c r="AB22" s="44"/>
      <c r="AC22" s="44"/>
      <c r="AD22" s="44"/>
      <c r="AE22" s="44"/>
      <c r="AF22" s="44"/>
      <c r="AG22" s="44"/>
      <c r="AH22" s="44"/>
      <c r="AI22" s="44"/>
      <c r="AJ22" s="44"/>
      <c r="AK22" s="44"/>
      <c r="AL22" s="44"/>
      <c r="AM22" s="44"/>
      <c r="AN22" s="44"/>
      <c r="AO22" s="44"/>
      <c r="AP22" s="44"/>
      <c r="AQ22" s="84"/>
      <c r="AR22" s="44"/>
      <c r="AS22" s="44"/>
      <c r="AT22" s="44"/>
      <c r="AU22" s="44"/>
      <c r="AV22" s="44"/>
      <c r="AW22" s="44"/>
      <c r="AX22" s="44"/>
      <c r="AY22" s="44"/>
      <c r="AZ22" s="44"/>
      <c r="BA22" s="44"/>
      <c r="BB22" s="44"/>
      <c r="BC22" s="44"/>
      <c r="BD22" s="44"/>
      <c r="BE22" s="44"/>
      <c r="BF22" s="44"/>
      <c r="BG22" s="44"/>
      <c r="BH22" s="44"/>
      <c r="BI22" s="44"/>
      <c r="BJ22" s="44"/>
      <c r="BK22" s="44"/>
      <c r="BL22" s="44"/>
    </row>
    <row r="23" spans="1:64" s="3" customFormat="1" ht="30" customHeight="1" thickBot="1" x14ac:dyDescent="0.3">
      <c r="A23" s="58"/>
      <c r="B23" s="81" t="s">
        <v>72</v>
      </c>
      <c r="C23" s="82" t="s">
        <v>73</v>
      </c>
      <c r="D23" s="22">
        <v>0.5</v>
      </c>
      <c r="E23" s="65">
        <f>E21</f>
        <v>43570</v>
      </c>
      <c r="F23" s="65">
        <f>E23+12</f>
        <v>43582</v>
      </c>
      <c r="G23" s="17"/>
      <c r="H23" s="17"/>
      <c r="I23" s="44"/>
      <c r="J23" s="44"/>
      <c r="K23" s="44"/>
      <c r="L23" s="44"/>
      <c r="M23" s="44"/>
      <c r="N23" s="44"/>
      <c r="O23" s="44"/>
      <c r="P23" s="44"/>
      <c r="Q23" s="44"/>
      <c r="R23" s="44"/>
      <c r="S23" s="44"/>
      <c r="T23" s="44"/>
      <c r="U23" s="44"/>
      <c r="V23" s="44"/>
      <c r="W23" s="44"/>
      <c r="X23" s="44"/>
      <c r="Y23" s="45"/>
      <c r="Z23" s="44"/>
      <c r="AA23" s="44"/>
      <c r="AB23" s="44"/>
      <c r="AC23" s="44"/>
      <c r="AD23" s="44"/>
      <c r="AE23" s="44"/>
      <c r="AF23" s="44"/>
      <c r="AG23" s="44"/>
      <c r="AH23" s="44"/>
      <c r="AI23" s="44"/>
      <c r="AJ23" s="44"/>
      <c r="AK23" s="44"/>
      <c r="AL23" s="44"/>
      <c r="AM23" s="44"/>
      <c r="AN23" s="44"/>
      <c r="AO23" s="44"/>
      <c r="AP23" s="44"/>
      <c r="AQ23" s="84"/>
      <c r="AR23" s="44"/>
      <c r="AS23" s="44"/>
      <c r="AT23" s="44"/>
      <c r="AU23" s="44"/>
      <c r="AV23" s="44"/>
      <c r="AW23" s="44"/>
      <c r="AX23" s="44"/>
      <c r="AY23" s="44"/>
      <c r="AZ23" s="44"/>
      <c r="BA23" s="44"/>
      <c r="BB23" s="44"/>
      <c r="BC23" s="44"/>
      <c r="BD23" s="44"/>
      <c r="BE23" s="44"/>
      <c r="BF23" s="44"/>
      <c r="BG23" s="44"/>
      <c r="BH23" s="44"/>
      <c r="BI23" s="44"/>
      <c r="BJ23" s="44"/>
      <c r="BK23" s="44"/>
      <c r="BL23" s="44"/>
    </row>
    <row r="24" spans="1:64" s="3" customFormat="1" ht="30" customHeight="1" thickBot="1" x14ac:dyDescent="0.3">
      <c r="A24" s="58"/>
      <c r="B24" s="81" t="s">
        <v>74</v>
      </c>
      <c r="C24" s="82" t="s">
        <v>57</v>
      </c>
      <c r="D24" s="22">
        <v>0</v>
      </c>
      <c r="E24" s="65">
        <v>43597</v>
      </c>
      <c r="F24" s="65">
        <f>E24+4</f>
        <v>43601</v>
      </c>
      <c r="G24" s="17"/>
      <c r="H24" s="17"/>
      <c r="I24" s="44"/>
      <c r="J24" s="44"/>
      <c r="K24" s="44"/>
      <c r="L24" s="44"/>
      <c r="M24" s="44"/>
      <c r="N24" s="44"/>
      <c r="O24" s="44"/>
      <c r="P24" s="44"/>
      <c r="Q24" s="44"/>
      <c r="R24" s="44"/>
      <c r="S24" s="44"/>
      <c r="T24" s="44"/>
      <c r="U24" s="44"/>
      <c r="V24" s="44"/>
      <c r="W24" s="44"/>
      <c r="X24" s="44"/>
      <c r="Y24" s="45"/>
      <c r="Z24" s="44"/>
      <c r="AA24" s="44"/>
      <c r="AB24" s="44"/>
      <c r="AC24" s="44"/>
      <c r="AD24" s="44"/>
      <c r="AE24" s="44"/>
      <c r="AF24" s="44"/>
      <c r="AG24" s="44"/>
      <c r="AH24" s="44"/>
      <c r="AI24" s="44"/>
      <c r="AJ24" s="44"/>
      <c r="AK24" s="44"/>
      <c r="AL24" s="44"/>
      <c r="AM24" s="44"/>
      <c r="AN24" s="44"/>
      <c r="AO24" s="44"/>
      <c r="AP24" s="44"/>
      <c r="AQ24" s="84"/>
      <c r="AR24" s="44"/>
      <c r="AS24" s="44"/>
      <c r="AT24" s="44"/>
      <c r="AU24" s="44"/>
      <c r="AV24" s="44"/>
      <c r="AW24" s="44"/>
      <c r="AX24" s="44"/>
      <c r="AY24" s="44"/>
      <c r="AZ24" s="44"/>
      <c r="BA24" s="44"/>
      <c r="BB24" s="44"/>
      <c r="BC24" s="44"/>
      <c r="BD24" s="44"/>
      <c r="BE24" s="44"/>
      <c r="BF24" s="44"/>
      <c r="BG24" s="44"/>
      <c r="BH24" s="44"/>
      <c r="BI24" s="44"/>
      <c r="BJ24" s="44"/>
      <c r="BK24" s="44"/>
      <c r="BL24" s="44"/>
    </row>
    <row r="25" spans="1:64" s="3" customFormat="1" ht="30" customHeight="1" thickBot="1" x14ac:dyDescent="0.3">
      <c r="A25" s="58"/>
      <c r="B25" s="81" t="s">
        <v>90</v>
      </c>
      <c r="C25" s="82"/>
      <c r="D25" s="22"/>
      <c r="E25" s="65">
        <v>43590</v>
      </c>
      <c r="F25" s="65">
        <f>E25</f>
        <v>43590</v>
      </c>
      <c r="G25" s="17"/>
      <c r="H25" s="17"/>
      <c r="I25" s="44"/>
      <c r="J25" s="44"/>
      <c r="K25" s="44"/>
      <c r="L25" s="44"/>
      <c r="M25" s="44"/>
      <c r="N25" s="44"/>
      <c r="O25" s="44"/>
      <c r="P25" s="44"/>
      <c r="Q25" s="44"/>
      <c r="R25" s="44"/>
      <c r="S25" s="44"/>
      <c r="T25" s="44"/>
      <c r="U25" s="44"/>
      <c r="V25" s="44"/>
      <c r="W25" s="44"/>
      <c r="X25" s="44"/>
      <c r="Y25" s="45"/>
      <c r="Z25" s="44"/>
      <c r="AA25" s="44"/>
      <c r="AB25" s="44"/>
      <c r="AC25" s="44"/>
      <c r="AD25" s="44"/>
      <c r="AE25" s="44"/>
      <c r="AF25" s="44"/>
      <c r="AG25" s="44"/>
      <c r="AH25" s="44"/>
      <c r="AI25" s="44"/>
      <c r="AJ25" s="44"/>
      <c r="AK25" s="44"/>
      <c r="AL25" s="44"/>
      <c r="AM25" s="44"/>
      <c r="AN25" s="44"/>
      <c r="AO25" s="44"/>
      <c r="AP25" s="44"/>
      <c r="AQ25" s="84"/>
      <c r="AR25" s="44"/>
      <c r="AS25" s="44"/>
      <c r="AT25" s="44"/>
      <c r="AU25" s="44"/>
      <c r="AV25" s="44"/>
      <c r="AW25" s="44"/>
      <c r="AX25" s="44"/>
      <c r="AY25" s="44"/>
      <c r="AZ25" s="44"/>
      <c r="BA25" s="44"/>
      <c r="BB25" s="44"/>
      <c r="BC25" s="44"/>
      <c r="BD25" s="44"/>
      <c r="BE25" s="44"/>
      <c r="BF25" s="44"/>
      <c r="BG25" s="44"/>
      <c r="BH25" s="44"/>
      <c r="BI25" s="44"/>
      <c r="BJ25" s="44"/>
      <c r="BK25" s="44"/>
      <c r="BL25" s="44"/>
    </row>
    <row r="26" spans="1:64" s="3" customFormat="1" ht="30" customHeight="1" thickBot="1" x14ac:dyDescent="0.3">
      <c r="A26" s="58"/>
      <c r="B26" s="85" t="s">
        <v>75</v>
      </c>
      <c r="C26" s="71"/>
      <c r="D26" s="22"/>
      <c r="E26" s="65">
        <v>43604</v>
      </c>
      <c r="F26" s="65">
        <f>E26</f>
        <v>43604</v>
      </c>
      <c r="G26" s="17"/>
      <c r="H26" s="17"/>
      <c r="I26" s="44"/>
      <c r="J26" s="44"/>
      <c r="K26" s="44"/>
      <c r="L26" s="44"/>
      <c r="M26" s="44"/>
      <c r="N26" s="44"/>
      <c r="O26" s="44"/>
      <c r="P26" s="44"/>
      <c r="Q26" s="44"/>
      <c r="R26" s="44"/>
      <c r="S26" s="44"/>
      <c r="T26" s="44"/>
      <c r="U26" s="44"/>
      <c r="V26" s="44"/>
      <c r="W26" s="44"/>
      <c r="X26" s="44"/>
      <c r="Y26" s="45"/>
      <c r="Z26" s="44"/>
      <c r="AA26" s="44"/>
      <c r="AB26" s="44"/>
      <c r="AC26" s="44"/>
      <c r="AD26" s="44"/>
      <c r="AE26" s="44"/>
      <c r="AF26" s="44"/>
      <c r="AG26" s="44"/>
      <c r="AH26" s="44"/>
      <c r="AI26" s="44"/>
      <c r="AJ26" s="44"/>
      <c r="AK26" s="44"/>
      <c r="AL26" s="44"/>
      <c r="AM26" s="44"/>
      <c r="AN26" s="44"/>
      <c r="AO26" s="44"/>
      <c r="AP26" s="44"/>
      <c r="AQ26" s="84"/>
      <c r="AR26" s="44"/>
      <c r="AS26" s="44"/>
      <c r="AT26" s="44"/>
      <c r="AU26" s="44"/>
      <c r="AV26" s="44"/>
      <c r="AW26" s="44"/>
      <c r="AX26" s="44"/>
      <c r="AY26" s="44"/>
      <c r="AZ26" s="44"/>
      <c r="BA26" s="44"/>
      <c r="BB26" s="44"/>
      <c r="BC26" s="44"/>
      <c r="BD26" s="44"/>
      <c r="BE26" s="44"/>
      <c r="BF26" s="44"/>
      <c r="BG26" s="44"/>
      <c r="BH26" s="44"/>
      <c r="BI26" s="44"/>
      <c r="BJ26" s="44"/>
      <c r="BK26" s="44"/>
      <c r="BL26" s="44"/>
    </row>
    <row r="27" spans="1:64" s="3" customFormat="1" ht="30" customHeight="1" thickBot="1" x14ac:dyDescent="0.3">
      <c r="A27" s="58"/>
      <c r="B27" s="85" t="s">
        <v>58</v>
      </c>
      <c r="C27" s="71"/>
      <c r="D27" s="22"/>
      <c r="E27" s="65">
        <v>43604</v>
      </c>
      <c r="F27" s="65">
        <f>E27</f>
        <v>43604</v>
      </c>
      <c r="G27" s="17"/>
      <c r="H27" s="17">
        <f t="shared" si="6"/>
        <v>1</v>
      </c>
      <c r="I27" s="44"/>
      <c r="J27" s="44"/>
      <c r="K27" s="44"/>
      <c r="L27" s="44"/>
      <c r="M27" s="44"/>
      <c r="N27" s="44"/>
      <c r="O27" s="44"/>
      <c r="P27" s="44"/>
      <c r="Q27" s="44"/>
      <c r="R27" s="44"/>
      <c r="S27" s="44"/>
      <c r="T27" s="44"/>
      <c r="U27" s="44"/>
      <c r="V27" s="44"/>
      <c r="W27" s="44"/>
      <c r="X27" s="44"/>
      <c r="Y27" s="44"/>
      <c r="Z27" s="44"/>
      <c r="AA27" s="44"/>
      <c r="AB27" s="44"/>
      <c r="AC27" s="44"/>
      <c r="AD27" s="44"/>
      <c r="AE27" s="44"/>
      <c r="AF27" s="44"/>
      <c r="AG27" s="44"/>
      <c r="AH27" s="44"/>
      <c r="AI27" s="44"/>
      <c r="AJ27" s="44"/>
      <c r="AK27" s="44"/>
      <c r="AL27" s="44"/>
      <c r="AM27" s="44"/>
      <c r="AN27" s="44"/>
      <c r="AO27" s="44"/>
      <c r="AP27" s="44"/>
      <c r="AQ27" s="84"/>
      <c r="AR27" s="44"/>
      <c r="AS27" s="44"/>
      <c r="AT27" s="44"/>
      <c r="AU27" s="44"/>
      <c r="AV27" s="44"/>
      <c r="AW27" s="44"/>
      <c r="AX27" s="44"/>
      <c r="AY27" s="44"/>
      <c r="AZ27" s="44"/>
      <c r="BA27" s="44"/>
      <c r="BB27" s="44"/>
      <c r="BC27" s="44"/>
      <c r="BD27" s="44"/>
      <c r="BE27" s="44"/>
      <c r="BF27" s="44"/>
      <c r="BG27" s="44"/>
      <c r="BH27" s="44"/>
      <c r="BI27" s="44"/>
      <c r="BJ27" s="44"/>
      <c r="BK27" s="44"/>
      <c r="BL27" s="44"/>
    </row>
    <row r="28" spans="1:64" s="3" customFormat="1" ht="30" customHeight="1" thickBot="1" x14ac:dyDescent="0.3">
      <c r="A28" s="59" t="s">
        <v>44</v>
      </c>
      <c r="B28" s="23" t="s">
        <v>86</v>
      </c>
      <c r="C28" s="72"/>
      <c r="D28" s="24"/>
      <c r="E28" s="25"/>
      <c r="F28" s="26"/>
      <c r="G28" s="17"/>
      <c r="H28" s="17" t="str">
        <f t="shared" si="6"/>
        <v/>
      </c>
      <c r="I28" s="44"/>
      <c r="J28" s="44"/>
      <c r="K28" s="44"/>
      <c r="L28" s="44"/>
      <c r="M28" s="44"/>
      <c r="N28" s="44"/>
      <c r="O28" s="44"/>
      <c r="P28" s="44"/>
      <c r="Q28" s="44"/>
      <c r="R28" s="44"/>
      <c r="S28" s="44"/>
      <c r="T28" s="44"/>
      <c r="U28" s="44"/>
      <c r="V28" s="44"/>
      <c r="W28" s="44"/>
      <c r="X28" s="44"/>
      <c r="Y28" s="44"/>
      <c r="Z28" s="44"/>
      <c r="AA28" s="44"/>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c r="BL28" s="44"/>
    </row>
    <row r="29" spans="1:64" s="3" customFormat="1" ht="30" customHeight="1" thickBot="1" x14ac:dyDescent="0.3">
      <c r="A29" s="59"/>
      <c r="B29" s="86" t="s">
        <v>76</v>
      </c>
      <c r="C29" s="73"/>
      <c r="D29" s="27">
        <v>0</v>
      </c>
      <c r="E29" s="66">
        <f>E27+1</f>
        <v>43605</v>
      </c>
      <c r="F29" s="66">
        <f>E29+4</f>
        <v>43609</v>
      </c>
      <c r="G29" s="17"/>
      <c r="H29" s="17">
        <f t="shared" si="6"/>
        <v>5</v>
      </c>
      <c r="I29" s="44"/>
      <c r="J29" s="44"/>
      <c r="K29" s="44"/>
      <c r="L29" s="44"/>
      <c r="M29" s="44"/>
      <c r="N29" s="44"/>
      <c r="O29" s="44"/>
      <c r="P29" s="44"/>
      <c r="Q29" s="44"/>
      <c r="R29" s="44"/>
      <c r="S29" s="44"/>
      <c r="T29" s="44"/>
      <c r="U29" s="44"/>
      <c r="V29" s="44"/>
      <c r="W29" s="44"/>
      <c r="X29" s="44"/>
      <c r="Y29" s="44"/>
      <c r="Z29" s="44"/>
      <c r="AA29" s="44"/>
      <c r="AB29" s="44"/>
      <c r="AC29" s="44"/>
      <c r="AD29" s="44"/>
      <c r="AE29" s="44"/>
      <c r="AF29" s="44"/>
      <c r="AG29" s="44"/>
      <c r="AH29" s="44"/>
      <c r="AI29" s="44"/>
      <c r="AJ29" s="44"/>
      <c r="AK29" s="44"/>
      <c r="AL29" s="44"/>
      <c r="AM29" s="44"/>
      <c r="AN29" s="44"/>
      <c r="AO29" s="44"/>
      <c r="AP29" s="44"/>
      <c r="AQ29" s="44"/>
      <c r="AR29" s="44"/>
      <c r="AS29" s="44"/>
      <c r="AT29" s="44"/>
      <c r="AU29" s="44"/>
      <c r="AV29" s="44"/>
      <c r="AW29" s="44"/>
      <c r="AX29" s="44"/>
      <c r="AY29" s="44"/>
      <c r="AZ29" s="44"/>
      <c r="BA29" s="44"/>
      <c r="BB29" s="44"/>
      <c r="BC29" s="44"/>
      <c r="BD29" s="44"/>
      <c r="BE29" s="44"/>
      <c r="BF29" s="44"/>
      <c r="BG29" s="44"/>
      <c r="BH29" s="44"/>
      <c r="BI29" s="44"/>
      <c r="BJ29" s="44"/>
      <c r="BK29" s="44"/>
      <c r="BL29" s="44"/>
    </row>
    <row r="30" spans="1:64" s="3" customFormat="1" ht="30" customHeight="1" thickBot="1" x14ac:dyDescent="0.3">
      <c r="A30" s="58"/>
      <c r="B30" s="86" t="s">
        <v>88</v>
      </c>
      <c r="C30" s="73"/>
      <c r="D30" s="27">
        <v>0</v>
      </c>
      <c r="E30" s="66">
        <f>E29+2</f>
        <v>43607</v>
      </c>
      <c r="F30" s="66">
        <f>E30+5</f>
        <v>43612</v>
      </c>
      <c r="G30" s="17"/>
      <c r="H30" s="17">
        <f t="shared" si="6"/>
        <v>6</v>
      </c>
      <c r="I30" s="44"/>
      <c r="J30" s="44"/>
      <c r="K30" s="44"/>
      <c r="L30" s="44"/>
      <c r="M30" s="44"/>
      <c r="N30" s="44"/>
      <c r="O30" s="44"/>
      <c r="P30" s="44"/>
      <c r="Q30" s="44"/>
      <c r="R30" s="44"/>
      <c r="S30" s="44"/>
      <c r="T30" s="44"/>
      <c r="U30" s="45"/>
      <c r="V30" s="45"/>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row>
    <row r="31" spans="1:64" s="3" customFormat="1" ht="30" customHeight="1" thickBot="1" x14ac:dyDescent="0.3">
      <c r="A31" s="58"/>
      <c r="B31" s="86" t="s">
        <v>78</v>
      </c>
      <c r="C31" s="73"/>
      <c r="D31" s="27"/>
      <c r="E31" s="66">
        <f>F30</f>
        <v>43612</v>
      </c>
      <c r="F31" s="66">
        <f>E31+3</f>
        <v>43615</v>
      </c>
      <c r="G31" s="17"/>
      <c r="H31" s="17">
        <f t="shared" si="6"/>
        <v>4</v>
      </c>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row>
    <row r="32" spans="1:64" s="3" customFormat="1" ht="30" customHeight="1" thickBot="1" x14ac:dyDescent="0.3">
      <c r="A32" s="58"/>
      <c r="B32" s="86" t="s">
        <v>77</v>
      </c>
      <c r="C32" s="73"/>
      <c r="D32" s="27"/>
      <c r="E32" s="66">
        <f>E31</f>
        <v>43612</v>
      </c>
      <c r="F32" s="66">
        <f>E32+2</f>
        <v>43614</v>
      </c>
      <c r="G32" s="17"/>
      <c r="H32" s="17">
        <f t="shared" si="6"/>
        <v>3</v>
      </c>
      <c r="I32" s="44"/>
      <c r="J32" s="44"/>
      <c r="K32" s="44"/>
      <c r="L32" s="44"/>
      <c r="M32" s="44"/>
      <c r="N32" s="44"/>
      <c r="O32" s="44"/>
      <c r="P32" s="44"/>
      <c r="Q32" s="44"/>
      <c r="R32" s="44"/>
      <c r="S32" s="44"/>
      <c r="T32" s="44"/>
      <c r="U32" s="44"/>
      <c r="V32" s="44"/>
      <c r="W32" s="44"/>
      <c r="X32" s="44"/>
      <c r="Y32" s="45"/>
      <c r="Z32" s="44"/>
      <c r="AA32" s="44"/>
      <c r="AB32" s="44"/>
      <c r="AC32" s="44"/>
      <c r="AD32" s="44"/>
      <c r="AE32" s="44"/>
      <c r="AF32" s="44"/>
      <c r="AG32" s="44"/>
      <c r="AH32" s="44"/>
      <c r="AI32" s="44"/>
      <c r="AJ32" s="44"/>
      <c r="AK32" s="44"/>
      <c r="AL32" s="44"/>
      <c r="AM32" s="44"/>
      <c r="AN32" s="44"/>
      <c r="AO32" s="44"/>
      <c r="AP32" s="44"/>
      <c r="AQ32" s="44"/>
      <c r="AR32" s="44"/>
      <c r="AS32" s="44"/>
      <c r="AT32" s="44"/>
      <c r="AU32" s="44"/>
      <c r="AV32" s="44"/>
      <c r="AW32" s="44"/>
      <c r="AX32" s="44"/>
      <c r="AY32" s="44"/>
      <c r="AZ32" s="44"/>
      <c r="BA32" s="44"/>
      <c r="BB32" s="44"/>
      <c r="BC32" s="44"/>
      <c r="BD32" s="44"/>
      <c r="BE32" s="44"/>
      <c r="BF32" s="44"/>
      <c r="BG32" s="44"/>
      <c r="BH32" s="44"/>
      <c r="BI32" s="44"/>
      <c r="BJ32" s="44"/>
      <c r="BK32" s="44"/>
      <c r="BL32" s="44"/>
    </row>
    <row r="33" spans="1:64" s="3" customFormat="1" ht="30" customHeight="1" thickBot="1" x14ac:dyDescent="0.3">
      <c r="A33" s="58"/>
      <c r="B33" s="86" t="s">
        <v>79</v>
      </c>
      <c r="C33" s="73"/>
      <c r="D33" s="27"/>
      <c r="E33" s="66">
        <f>F32</f>
        <v>43614</v>
      </c>
      <c r="F33" s="66">
        <f>E33+4</f>
        <v>43618</v>
      </c>
      <c r="G33" s="17"/>
      <c r="H33" s="17"/>
      <c r="I33" s="44"/>
      <c r="J33" s="44"/>
      <c r="K33" s="44"/>
      <c r="L33" s="44"/>
      <c r="M33" s="44"/>
      <c r="N33" s="44"/>
      <c r="O33" s="44"/>
      <c r="P33" s="44"/>
      <c r="Q33" s="44"/>
      <c r="R33" s="44"/>
      <c r="S33" s="44"/>
      <c r="T33" s="44"/>
      <c r="U33" s="44"/>
      <c r="V33" s="44"/>
      <c r="W33" s="44"/>
      <c r="X33" s="44"/>
      <c r="Y33" s="45"/>
      <c r="Z33" s="44"/>
      <c r="AA33" s="44"/>
      <c r="AB33" s="44"/>
      <c r="AC33" s="44"/>
      <c r="AD33" s="44"/>
      <c r="AE33" s="44"/>
      <c r="AF33" s="44"/>
      <c r="AG33" s="44"/>
      <c r="AH33" s="44"/>
      <c r="AI33" s="44"/>
      <c r="AJ33" s="44"/>
      <c r="AK33" s="44"/>
      <c r="AL33" s="44"/>
      <c r="AM33" s="44"/>
      <c r="AN33" s="44"/>
      <c r="AO33" s="44"/>
      <c r="AP33" s="44"/>
      <c r="AQ33" s="44"/>
      <c r="AR33" s="44"/>
      <c r="AS33" s="44"/>
      <c r="AT33" s="44"/>
      <c r="AU33" s="44"/>
      <c r="AV33" s="44"/>
      <c r="AW33" s="44"/>
      <c r="AX33" s="44"/>
      <c r="AY33" s="44"/>
      <c r="AZ33" s="44"/>
      <c r="BA33" s="44"/>
      <c r="BB33" s="44"/>
      <c r="BC33" s="44"/>
      <c r="BD33" s="44"/>
      <c r="BE33" s="44"/>
      <c r="BF33" s="44"/>
      <c r="BG33" s="44"/>
      <c r="BH33" s="44"/>
      <c r="BI33" s="44"/>
      <c r="BJ33" s="44"/>
      <c r="BK33" s="44"/>
      <c r="BL33" s="44"/>
    </row>
    <row r="34" spans="1:64" s="3" customFormat="1" ht="30" customHeight="1" thickBot="1" x14ac:dyDescent="0.3">
      <c r="A34" s="58"/>
      <c r="B34" s="86" t="s">
        <v>80</v>
      </c>
      <c r="C34" s="73"/>
      <c r="D34" s="27"/>
      <c r="E34" s="66">
        <f>E33</f>
        <v>43614</v>
      </c>
      <c r="F34" s="66">
        <f>F33</f>
        <v>43618</v>
      </c>
      <c r="G34" s="17"/>
      <c r="H34" s="17"/>
      <c r="I34" s="44"/>
      <c r="J34" s="44"/>
      <c r="K34" s="44"/>
      <c r="L34" s="44"/>
      <c r="M34" s="44"/>
      <c r="N34" s="44"/>
      <c r="O34" s="44"/>
      <c r="P34" s="44"/>
      <c r="Q34" s="44"/>
      <c r="R34" s="44"/>
      <c r="S34" s="44"/>
      <c r="T34" s="44"/>
      <c r="U34" s="44"/>
      <c r="V34" s="44"/>
      <c r="W34" s="44"/>
      <c r="X34" s="44"/>
      <c r="Y34" s="45"/>
      <c r="Z34" s="44"/>
      <c r="AA34" s="44"/>
      <c r="AB34" s="44"/>
      <c r="AC34" s="44"/>
      <c r="AD34" s="44"/>
      <c r="AE34" s="44"/>
      <c r="AF34" s="44"/>
      <c r="AG34" s="44"/>
      <c r="AH34" s="44"/>
      <c r="AI34" s="44"/>
      <c r="AJ34" s="44"/>
      <c r="AK34" s="44"/>
      <c r="AL34" s="44"/>
      <c r="AM34" s="44"/>
      <c r="AN34" s="44"/>
      <c r="AO34" s="44"/>
      <c r="AP34" s="44"/>
      <c r="AQ34" s="44"/>
      <c r="AR34" s="44"/>
      <c r="AS34" s="44"/>
      <c r="AT34" s="44"/>
      <c r="AU34" s="44"/>
      <c r="AV34" s="44"/>
      <c r="AW34" s="44"/>
      <c r="AX34" s="44"/>
      <c r="AY34" s="44"/>
      <c r="AZ34" s="44"/>
      <c r="BA34" s="44"/>
      <c r="BB34" s="44"/>
      <c r="BC34" s="44"/>
      <c r="BD34" s="44"/>
      <c r="BE34" s="44"/>
      <c r="BF34" s="44"/>
      <c r="BG34" s="44"/>
      <c r="BH34" s="44"/>
      <c r="BI34" s="44"/>
      <c r="BJ34" s="44"/>
      <c r="BK34" s="44"/>
      <c r="BL34" s="44"/>
    </row>
    <row r="35" spans="1:64" s="3" customFormat="1" ht="30" customHeight="1" thickBot="1" x14ac:dyDescent="0.3">
      <c r="A35" s="58"/>
      <c r="B35" s="86" t="s">
        <v>81</v>
      </c>
      <c r="C35" s="73"/>
      <c r="D35" s="27"/>
      <c r="E35" s="66">
        <f>E32</f>
        <v>43612</v>
      </c>
      <c r="F35" s="66">
        <f>E35+3</f>
        <v>43615</v>
      </c>
      <c r="G35" s="17"/>
      <c r="H35" s="17">
        <f t="shared" si="6"/>
        <v>4</v>
      </c>
      <c r="I35" s="44"/>
      <c r="J35" s="44"/>
      <c r="K35" s="44"/>
      <c r="L35" s="44"/>
      <c r="M35" s="44"/>
      <c r="N35" s="44"/>
      <c r="O35" s="44"/>
      <c r="P35" s="44"/>
      <c r="Q35" s="44"/>
      <c r="R35" s="44"/>
      <c r="S35" s="44"/>
      <c r="T35" s="44"/>
      <c r="U35" s="44"/>
      <c r="V35" s="44"/>
      <c r="W35" s="44"/>
      <c r="X35" s="44"/>
      <c r="Y35" s="44"/>
      <c r="Z35" s="44"/>
      <c r="AA35" s="44"/>
      <c r="AB35" s="44"/>
      <c r="AC35" s="44"/>
      <c r="AD35" s="44"/>
      <c r="AE35" s="44"/>
      <c r="AF35" s="44"/>
      <c r="AG35" s="44"/>
      <c r="AH35" s="44"/>
      <c r="AI35" s="44"/>
      <c r="AJ35" s="44"/>
      <c r="AK35" s="44"/>
      <c r="AL35" s="44"/>
      <c r="AM35" s="44"/>
      <c r="AN35" s="44"/>
      <c r="AO35" s="44"/>
      <c r="AP35" s="44"/>
      <c r="AQ35" s="44"/>
      <c r="AR35" s="44"/>
      <c r="AS35" s="44"/>
      <c r="AT35" s="44"/>
      <c r="AU35" s="44"/>
      <c r="AV35" s="44"/>
      <c r="AW35" s="44"/>
      <c r="AX35" s="44"/>
      <c r="AY35" s="44"/>
      <c r="AZ35" s="44"/>
      <c r="BA35" s="44"/>
      <c r="BB35" s="44"/>
      <c r="BC35" s="44"/>
      <c r="BD35" s="44"/>
      <c r="BE35" s="44"/>
      <c r="BF35" s="44"/>
      <c r="BG35" s="44"/>
      <c r="BH35" s="44"/>
      <c r="BI35" s="44"/>
      <c r="BJ35" s="44"/>
      <c r="BK35" s="44"/>
      <c r="BL35" s="44"/>
    </row>
    <row r="36" spans="1:64" s="3" customFormat="1" ht="30" customHeight="1" thickBot="1" x14ac:dyDescent="0.3">
      <c r="A36" s="58" t="s">
        <v>32</v>
      </c>
      <c r="B36" s="28" t="s">
        <v>87</v>
      </c>
      <c r="C36" s="74"/>
      <c r="D36" s="29"/>
      <c r="E36" s="30"/>
      <c r="F36" s="31"/>
      <c r="G36" s="17"/>
      <c r="H36" s="17" t="str">
        <f t="shared" si="6"/>
        <v/>
      </c>
      <c r="I36" s="44"/>
      <c r="J36" s="44"/>
      <c r="K36" s="44"/>
      <c r="L36" s="44"/>
      <c r="M36" s="44"/>
      <c r="N36" s="44"/>
      <c r="O36" s="44"/>
      <c r="P36" s="44"/>
      <c r="Q36" s="44"/>
      <c r="R36" s="44"/>
      <c r="S36" s="44"/>
      <c r="T36" s="44"/>
      <c r="U36" s="44"/>
      <c r="V36" s="44"/>
      <c r="W36" s="44"/>
      <c r="X36" s="44"/>
      <c r="Y36" s="44"/>
      <c r="Z36" s="44"/>
      <c r="AA36" s="44"/>
      <c r="AB36" s="44"/>
      <c r="AC36" s="44"/>
      <c r="AD36" s="44"/>
      <c r="AE36" s="44"/>
      <c r="AF36" s="44"/>
      <c r="AG36" s="44"/>
      <c r="AH36" s="44"/>
      <c r="AI36" s="44"/>
      <c r="AJ36" s="44"/>
      <c r="AK36" s="44"/>
      <c r="AL36" s="44"/>
      <c r="AM36" s="44"/>
      <c r="AN36" s="44"/>
      <c r="AO36" s="44"/>
      <c r="AP36" s="44"/>
      <c r="AQ36" s="44"/>
      <c r="AR36" s="44"/>
      <c r="AS36" s="44"/>
      <c r="AT36" s="44"/>
      <c r="AU36" s="44"/>
      <c r="AV36" s="44"/>
      <c r="AW36" s="44"/>
      <c r="AX36" s="44"/>
      <c r="AY36" s="44"/>
      <c r="AZ36" s="44"/>
      <c r="BA36" s="44"/>
      <c r="BB36" s="44"/>
      <c r="BC36" s="44"/>
      <c r="BD36" s="44"/>
      <c r="BE36" s="44"/>
      <c r="BF36" s="44"/>
      <c r="BG36" s="44"/>
      <c r="BH36" s="44"/>
      <c r="BI36" s="44"/>
      <c r="BJ36" s="44"/>
      <c r="BK36" s="44"/>
      <c r="BL36" s="44"/>
    </row>
    <row r="37" spans="1:64" s="3" customFormat="1" ht="30" customHeight="1" thickBot="1" x14ac:dyDescent="0.3">
      <c r="A37" s="58"/>
      <c r="B37" s="87" t="s">
        <v>82</v>
      </c>
      <c r="C37" s="75"/>
      <c r="D37" s="32"/>
      <c r="E37" s="67">
        <f>F35</f>
        <v>43615</v>
      </c>
      <c r="F37" s="67">
        <f>E37+5</f>
        <v>43620</v>
      </c>
      <c r="G37" s="17"/>
      <c r="H37" s="17">
        <f t="shared" si="6"/>
        <v>6</v>
      </c>
      <c r="I37" s="44"/>
      <c r="J37" s="44"/>
      <c r="K37" s="44"/>
      <c r="L37" s="44"/>
      <c r="M37" s="44"/>
      <c r="N37" s="44"/>
      <c r="O37" s="44"/>
      <c r="P37" s="44"/>
      <c r="Q37" s="44"/>
      <c r="R37" s="44"/>
      <c r="S37" s="44"/>
      <c r="T37" s="44"/>
      <c r="U37" s="44"/>
      <c r="V37" s="44"/>
      <c r="W37" s="44"/>
      <c r="X37" s="44"/>
      <c r="Y37" s="44"/>
      <c r="Z37" s="44"/>
      <c r="AA37" s="44"/>
      <c r="AB37" s="44"/>
      <c r="AC37" s="44"/>
      <c r="AD37" s="44"/>
      <c r="AE37" s="44"/>
      <c r="AF37" s="44"/>
      <c r="AG37" s="44"/>
      <c r="AH37" s="44"/>
      <c r="AI37" s="44"/>
      <c r="AJ37" s="44"/>
      <c r="AK37" s="44"/>
      <c r="AL37" s="44"/>
      <c r="AM37" s="44"/>
      <c r="AN37" s="44"/>
      <c r="AO37" s="44"/>
      <c r="AP37" s="44"/>
      <c r="AQ37" s="44"/>
      <c r="AR37" s="44"/>
      <c r="AS37" s="44"/>
      <c r="AT37" s="44"/>
      <c r="AU37" s="44"/>
      <c r="AV37" s="44"/>
      <c r="AW37" s="44"/>
      <c r="AX37" s="44"/>
      <c r="AY37" s="44"/>
      <c r="AZ37" s="44"/>
      <c r="BA37" s="44"/>
      <c r="BB37" s="44"/>
      <c r="BC37" s="44"/>
      <c r="BD37" s="44"/>
      <c r="BE37" s="44"/>
      <c r="BF37" s="44"/>
      <c r="BG37" s="44"/>
      <c r="BH37" s="44"/>
      <c r="BI37" s="44"/>
      <c r="BJ37" s="44"/>
      <c r="BK37" s="44"/>
      <c r="BL37" s="44"/>
    </row>
    <row r="38" spans="1:64" s="3" customFormat="1" ht="30" customHeight="1" thickBot="1" x14ac:dyDescent="0.3">
      <c r="A38" s="58"/>
      <c r="B38" s="87" t="s">
        <v>83</v>
      </c>
      <c r="C38" s="75"/>
      <c r="D38" s="32"/>
      <c r="E38" s="67">
        <f>F37+1</f>
        <v>43621</v>
      </c>
      <c r="F38" s="67">
        <f>E38+4</f>
        <v>43625</v>
      </c>
      <c r="G38" s="17"/>
      <c r="H38" s="17">
        <f t="shared" si="6"/>
        <v>5</v>
      </c>
      <c r="I38" s="44"/>
      <c r="J38" s="44"/>
      <c r="K38" s="44"/>
      <c r="L38" s="44"/>
      <c r="M38" s="44"/>
      <c r="N38" s="44"/>
      <c r="O38" s="44"/>
      <c r="P38" s="44"/>
      <c r="Q38" s="44"/>
      <c r="R38" s="44"/>
      <c r="S38" s="44"/>
      <c r="T38" s="44"/>
      <c r="U38" s="44"/>
      <c r="V38" s="44"/>
      <c r="W38" s="44"/>
      <c r="X38" s="44"/>
      <c r="Y38" s="44"/>
      <c r="Z38" s="44"/>
      <c r="AA38" s="44"/>
      <c r="AB38" s="44"/>
      <c r="AC38" s="44"/>
      <c r="AD38" s="44"/>
      <c r="AE38" s="44"/>
      <c r="AF38" s="44"/>
      <c r="AG38" s="44"/>
      <c r="AH38" s="44"/>
      <c r="AI38" s="44"/>
      <c r="AJ38" s="44"/>
      <c r="AK38" s="44"/>
      <c r="AL38" s="44"/>
      <c r="AM38" s="44"/>
      <c r="AN38" s="44"/>
      <c r="AO38" s="44"/>
      <c r="AP38" s="44"/>
      <c r="AQ38" s="44"/>
      <c r="AR38" s="44"/>
      <c r="AS38" s="44"/>
      <c r="AT38" s="44"/>
      <c r="AU38" s="44"/>
      <c r="AV38" s="44"/>
      <c r="AW38" s="44"/>
      <c r="AX38" s="44"/>
      <c r="AY38" s="44"/>
      <c r="AZ38" s="44"/>
      <c r="BA38" s="44"/>
      <c r="BB38" s="44"/>
      <c r="BC38" s="44"/>
      <c r="BD38" s="44"/>
      <c r="BE38" s="44"/>
      <c r="BF38" s="44"/>
      <c r="BG38" s="44"/>
      <c r="BH38" s="44"/>
      <c r="BI38" s="44"/>
      <c r="BJ38" s="44"/>
      <c r="BK38" s="44"/>
      <c r="BL38" s="44"/>
    </row>
    <row r="39" spans="1:64" s="3" customFormat="1" ht="30" customHeight="1" thickBot="1" x14ac:dyDescent="0.3">
      <c r="A39" s="58"/>
      <c r="B39" s="87" t="s">
        <v>84</v>
      </c>
      <c r="C39" s="75"/>
      <c r="D39" s="32"/>
      <c r="E39" s="67">
        <f>E38+5</f>
        <v>43626</v>
      </c>
      <c r="F39" s="67">
        <f>E39+5</f>
        <v>43631</v>
      </c>
      <c r="G39" s="17"/>
      <c r="H39" s="17">
        <f t="shared" si="6"/>
        <v>6</v>
      </c>
      <c r="I39" s="44"/>
      <c r="J39" s="44"/>
      <c r="K39" s="44"/>
      <c r="L39" s="44"/>
      <c r="M39" s="44"/>
      <c r="N39" s="44"/>
      <c r="O39" s="44"/>
      <c r="P39" s="44"/>
      <c r="Q39" s="44"/>
      <c r="R39" s="44"/>
      <c r="S39" s="44"/>
      <c r="T39" s="44"/>
      <c r="U39" s="44"/>
      <c r="V39" s="44"/>
      <c r="W39" s="44"/>
      <c r="X39" s="44"/>
      <c r="Y39" s="44"/>
      <c r="Z39" s="44"/>
      <c r="AA39" s="44"/>
      <c r="AB39" s="44"/>
      <c r="AC39" s="44"/>
      <c r="AD39" s="44"/>
      <c r="AE39" s="44"/>
      <c r="AF39" s="44"/>
      <c r="AG39" s="44"/>
      <c r="AH39" s="44"/>
      <c r="AI39" s="44"/>
      <c r="AJ39" s="44"/>
      <c r="AK39" s="44"/>
      <c r="AL39" s="44"/>
      <c r="AM39" s="44"/>
      <c r="AN39" s="44"/>
      <c r="AO39" s="44"/>
      <c r="AP39" s="44"/>
      <c r="AQ39" s="44"/>
      <c r="AR39" s="44"/>
      <c r="AS39" s="44"/>
      <c r="AT39" s="44"/>
      <c r="AU39" s="44"/>
      <c r="AV39" s="44"/>
      <c r="AW39" s="44"/>
      <c r="AX39" s="44"/>
      <c r="AY39" s="44"/>
      <c r="AZ39" s="44"/>
      <c r="BA39" s="44"/>
      <c r="BB39" s="44"/>
      <c r="BC39" s="44"/>
      <c r="BD39" s="44"/>
      <c r="BE39" s="44"/>
      <c r="BF39" s="44"/>
      <c r="BG39" s="44"/>
      <c r="BH39" s="44"/>
      <c r="BI39" s="44"/>
      <c r="BJ39" s="44"/>
      <c r="BK39" s="44"/>
      <c r="BL39" s="44"/>
    </row>
    <row r="40" spans="1:64" s="3" customFormat="1" ht="30" customHeight="1" thickBot="1" x14ac:dyDescent="0.3">
      <c r="A40" s="58"/>
      <c r="B40" s="87" t="s">
        <v>85</v>
      </c>
      <c r="C40" s="75"/>
      <c r="D40" s="32"/>
      <c r="E40" s="67">
        <f>F39+1</f>
        <v>43632</v>
      </c>
      <c r="F40" s="67">
        <f>E40+4</f>
        <v>43636</v>
      </c>
      <c r="G40" s="17"/>
      <c r="H40" s="17">
        <f t="shared" si="6"/>
        <v>5</v>
      </c>
      <c r="I40" s="44"/>
      <c r="J40" s="44"/>
      <c r="K40" s="44"/>
      <c r="L40" s="44"/>
      <c r="M40" s="44"/>
      <c r="N40" s="44"/>
      <c r="O40" s="44"/>
      <c r="P40" s="44"/>
      <c r="Q40" s="44"/>
      <c r="R40" s="44"/>
      <c r="S40" s="44"/>
      <c r="T40" s="44"/>
      <c r="U40" s="44"/>
      <c r="V40" s="44"/>
      <c r="W40" s="44"/>
      <c r="X40" s="44"/>
      <c r="Y40" s="44"/>
      <c r="Z40" s="44"/>
      <c r="AA40" s="44"/>
      <c r="AB40" s="44"/>
      <c r="AC40" s="44"/>
      <c r="AD40" s="44"/>
      <c r="AE40" s="44"/>
      <c r="AF40" s="44"/>
      <c r="AG40" s="44"/>
      <c r="AH40" s="44"/>
      <c r="AI40" s="44"/>
      <c r="AJ40" s="44"/>
      <c r="AK40" s="44"/>
      <c r="AL40" s="44"/>
      <c r="AM40" s="44"/>
      <c r="AN40" s="44"/>
      <c r="AO40" s="44"/>
      <c r="AP40" s="44"/>
      <c r="AQ40" s="44"/>
      <c r="AR40" s="44"/>
      <c r="AS40" s="44"/>
      <c r="AT40" s="44"/>
      <c r="AU40" s="44"/>
      <c r="AV40" s="44"/>
      <c r="AW40" s="44"/>
      <c r="AX40" s="44"/>
      <c r="AY40" s="44"/>
      <c r="AZ40" s="44"/>
      <c r="BA40" s="44"/>
      <c r="BB40" s="44"/>
      <c r="BC40" s="44"/>
      <c r="BD40" s="44"/>
      <c r="BE40" s="44"/>
      <c r="BF40" s="44"/>
      <c r="BG40" s="44"/>
      <c r="BH40" s="44"/>
      <c r="BI40" s="44"/>
      <c r="BJ40" s="44"/>
      <c r="BK40" s="44"/>
      <c r="BL40" s="44"/>
    </row>
    <row r="41" spans="1:64" s="3" customFormat="1" ht="30" customHeight="1" thickBot="1" x14ac:dyDescent="0.3">
      <c r="A41" s="58"/>
      <c r="B41" s="87" t="s">
        <v>89</v>
      </c>
      <c r="C41" s="75"/>
      <c r="D41" s="32"/>
      <c r="E41" s="67">
        <f>E39</f>
        <v>43626</v>
      </c>
      <c r="F41" s="67">
        <f>E41+4</f>
        <v>43630</v>
      </c>
      <c r="G41" s="17"/>
      <c r="H41" s="17">
        <f t="shared" si="6"/>
        <v>5</v>
      </c>
      <c r="I41" s="44"/>
      <c r="J41" s="44"/>
      <c r="K41" s="44"/>
      <c r="L41" s="44"/>
      <c r="M41" s="44"/>
      <c r="N41" s="44"/>
      <c r="O41" s="44"/>
      <c r="P41" s="44"/>
      <c r="Q41" s="44"/>
      <c r="R41" s="44"/>
      <c r="S41" s="44"/>
      <c r="T41" s="44"/>
      <c r="U41" s="44"/>
      <c r="V41" s="44"/>
      <c r="W41" s="44"/>
      <c r="X41" s="44"/>
      <c r="Y41" s="44"/>
      <c r="Z41" s="44"/>
      <c r="AA41" s="44"/>
      <c r="AB41" s="44"/>
      <c r="AC41" s="44"/>
      <c r="AD41" s="44"/>
      <c r="AE41" s="44"/>
      <c r="AF41" s="44"/>
      <c r="AG41" s="44"/>
      <c r="AH41" s="44"/>
      <c r="AI41" s="44"/>
      <c r="AJ41" s="44"/>
      <c r="AK41" s="44"/>
      <c r="AL41" s="44"/>
      <c r="AM41" s="44"/>
      <c r="AN41" s="44"/>
      <c r="AO41" s="44"/>
      <c r="AP41" s="44"/>
      <c r="AQ41" s="44"/>
      <c r="AR41" s="44"/>
      <c r="AS41" s="44"/>
      <c r="AT41" s="44"/>
      <c r="AU41" s="44"/>
      <c r="AV41" s="44"/>
      <c r="AW41" s="44"/>
      <c r="AX41" s="44"/>
      <c r="AY41" s="44"/>
      <c r="AZ41" s="44"/>
      <c r="BA41" s="44"/>
      <c r="BB41" s="44"/>
      <c r="BC41" s="44"/>
      <c r="BD41" s="44"/>
      <c r="BE41" s="44"/>
      <c r="BF41" s="44"/>
      <c r="BG41" s="44"/>
      <c r="BH41" s="44"/>
      <c r="BI41" s="44"/>
      <c r="BJ41" s="44"/>
      <c r="BK41" s="44"/>
      <c r="BL41" s="44"/>
    </row>
    <row r="42" spans="1:64" s="3" customFormat="1" ht="30" customHeight="1" thickBot="1" x14ac:dyDescent="0.3">
      <c r="A42" s="58" t="s">
        <v>32</v>
      </c>
      <c r="B42" s="33" t="s">
        <v>26</v>
      </c>
      <c r="C42" s="76"/>
      <c r="D42" s="34"/>
      <c r="E42" s="35"/>
      <c r="F42" s="36"/>
      <c r="G42" s="17"/>
      <c r="H42" s="17" t="str">
        <f t="shared" si="6"/>
        <v/>
      </c>
      <c r="I42" s="44"/>
      <c r="J42" s="44"/>
      <c r="K42" s="44"/>
      <c r="L42" s="44"/>
      <c r="M42" s="44"/>
      <c r="N42" s="44"/>
      <c r="O42" s="44"/>
      <c r="P42" s="44"/>
      <c r="Q42" s="44"/>
      <c r="R42" s="44"/>
      <c r="S42" s="44"/>
      <c r="T42" s="44"/>
      <c r="U42" s="44"/>
      <c r="V42" s="44"/>
      <c r="W42" s="44"/>
      <c r="X42" s="44"/>
      <c r="Y42" s="44"/>
      <c r="Z42" s="44"/>
      <c r="AA42" s="44"/>
      <c r="AB42" s="44"/>
      <c r="AC42" s="44"/>
      <c r="AD42" s="44"/>
      <c r="AE42" s="44"/>
      <c r="AF42" s="44"/>
      <c r="AG42" s="44"/>
      <c r="AH42" s="44"/>
      <c r="AI42" s="44"/>
      <c r="AJ42" s="44"/>
      <c r="AK42" s="44"/>
      <c r="AL42" s="44"/>
      <c r="AM42" s="44"/>
      <c r="AN42" s="44"/>
      <c r="AO42" s="44"/>
      <c r="AP42" s="44"/>
      <c r="AQ42" s="44"/>
      <c r="AR42" s="44"/>
      <c r="AS42" s="44"/>
      <c r="AT42" s="44"/>
      <c r="AU42" s="44"/>
      <c r="AV42" s="44"/>
      <c r="AW42" s="44"/>
      <c r="AX42" s="44"/>
      <c r="AY42" s="44"/>
      <c r="AZ42" s="44"/>
      <c r="BA42" s="44"/>
      <c r="BB42" s="44"/>
      <c r="BC42" s="44"/>
      <c r="BD42" s="44"/>
      <c r="BE42" s="44"/>
      <c r="BF42" s="44"/>
      <c r="BG42" s="44"/>
      <c r="BH42" s="44"/>
      <c r="BI42" s="44"/>
      <c r="BJ42" s="44"/>
      <c r="BK42" s="44"/>
      <c r="BL42" s="44"/>
    </row>
    <row r="43" spans="1:64" s="3" customFormat="1" ht="30" customHeight="1" thickBot="1" x14ac:dyDescent="0.3">
      <c r="A43" s="58"/>
      <c r="B43" s="79" t="s">
        <v>3</v>
      </c>
      <c r="C43" s="77"/>
      <c r="D43" s="37"/>
      <c r="E43" s="68" t="s">
        <v>31</v>
      </c>
      <c r="F43" s="68" t="s">
        <v>31</v>
      </c>
      <c r="G43" s="17"/>
      <c r="H43" s="17" t="e">
        <f t="shared" si="6"/>
        <v>#VALUE!</v>
      </c>
      <c r="I43" s="44"/>
      <c r="J43" s="44"/>
      <c r="K43" s="44"/>
      <c r="L43" s="44"/>
      <c r="M43" s="44"/>
      <c r="N43" s="44"/>
      <c r="O43" s="44"/>
      <c r="P43" s="44"/>
      <c r="Q43" s="44"/>
      <c r="R43" s="44"/>
      <c r="S43" s="44"/>
      <c r="T43" s="44"/>
      <c r="U43" s="44"/>
      <c r="V43" s="44"/>
      <c r="W43" s="44"/>
      <c r="X43" s="44"/>
      <c r="Y43" s="44"/>
      <c r="Z43" s="44"/>
      <c r="AA43" s="44"/>
      <c r="AB43" s="44"/>
      <c r="AC43" s="44"/>
      <c r="AD43" s="44"/>
      <c r="AE43" s="44"/>
      <c r="AF43" s="44"/>
      <c r="AG43" s="44"/>
      <c r="AH43" s="44"/>
      <c r="AI43" s="44"/>
      <c r="AJ43" s="44"/>
      <c r="AK43" s="44"/>
      <c r="AL43" s="44"/>
      <c r="AM43" s="44"/>
      <c r="AN43" s="44"/>
      <c r="AO43" s="44"/>
      <c r="AP43" s="44"/>
      <c r="AQ43" s="44"/>
      <c r="AR43" s="44"/>
      <c r="AS43" s="44"/>
      <c r="AT43" s="44"/>
      <c r="AU43" s="44"/>
      <c r="AV43" s="44"/>
      <c r="AW43" s="44"/>
      <c r="AX43" s="44"/>
      <c r="AY43" s="44"/>
      <c r="AZ43" s="44"/>
      <c r="BA43" s="44"/>
      <c r="BB43" s="44"/>
      <c r="BC43" s="44"/>
      <c r="BD43" s="44"/>
      <c r="BE43" s="44"/>
      <c r="BF43" s="44"/>
      <c r="BG43" s="44"/>
      <c r="BH43" s="44"/>
      <c r="BI43" s="44"/>
      <c r="BJ43" s="44"/>
      <c r="BK43" s="44"/>
      <c r="BL43" s="44"/>
    </row>
    <row r="44" spans="1:64" s="3" customFormat="1" ht="30" customHeight="1" thickBot="1" x14ac:dyDescent="0.3">
      <c r="A44" s="58"/>
      <c r="B44" s="79" t="s">
        <v>4</v>
      </c>
      <c r="C44" s="77"/>
      <c r="D44" s="37"/>
      <c r="E44" s="68" t="s">
        <v>31</v>
      </c>
      <c r="F44" s="68" t="s">
        <v>31</v>
      </c>
      <c r="G44" s="17"/>
      <c r="H44" s="17" t="e">
        <f t="shared" si="6"/>
        <v>#VALUE!</v>
      </c>
      <c r="I44" s="44"/>
      <c r="J44" s="44"/>
      <c r="K44" s="44"/>
      <c r="L44" s="44"/>
      <c r="M44" s="44"/>
      <c r="N44" s="44"/>
      <c r="O44" s="44"/>
      <c r="P44" s="44"/>
      <c r="Q44" s="44"/>
      <c r="R44" s="44"/>
      <c r="S44" s="44"/>
      <c r="T44" s="44"/>
      <c r="U44" s="44"/>
      <c r="V44" s="44"/>
      <c r="W44" s="44"/>
      <c r="X44" s="44"/>
      <c r="Y44" s="44"/>
      <c r="Z44" s="44"/>
      <c r="AA44" s="44"/>
      <c r="AB44" s="44"/>
      <c r="AC44" s="44"/>
      <c r="AD44" s="44"/>
      <c r="AE44" s="44"/>
      <c r="AF44" s="44"/>
      <c r="AG44" s="44"/>
      <c r="AH44" s="44"/>
      <c r="AI44" s="44"/>
      <c r="AJ44" s="44"/>
      <c r="AK44" s="44"/>
      <c r="AL44" s="44"/>
      <c r="AM44" s="44"/>
      <c r="AN44" s="44"/>
      <c r="AO44" s="44"/>
      <c r="AP44" s="44"/>
      <c r="AQ44" s="44"/>
      <c r="AR44" s="44"/>
      <c r="AS44" s="44"/>
      <c r="AT44" s="44"/>
      <c r="AU44" s="44"/>
      <c r="AV44" s="44"/>
      <c r="AW44" s="44"/>
      <c r="AX44" s="44"/>
      <c r="AY44" s="44"/>
      <c r="AZ44" s="44"/>
      <c r="BA44" s="44"/>
      <c r="BB44" s="44"/>
      <c r="BC44" s="44"/>
      <c r="BD44" s="44"/>
      <c r="BE44" s="44"/>
      <c r="BF44" s="44"/>
      <c r="BG44" s="44"/>
      <c r="BH44" s="44"/>
      <c r="BI44" s="44"/>
      <c r="BJ44" s="44"/>
      <c r="BK44" s="44"/>
      <c r="BL44" s="44"/>
    </row>
    <row r="45" spans="1:64" s="3" customFormat="1" ht="30" customHeight="1" thickBot="1" x14ac:dyDescent="0.3">
      <c r="A45" s="58"/>
      <c r="B45" s="79" t="s">
        <v>0</v>
      </c>
      <c r="C45" s="77"/>
      <c r="D45" s="37"/>
      <c r="E45" s="68" t="s">
        <v>31</v>
      </c>
      <c r="F45" s="68" t="s">
        <v>31</v>
      </c>
      <c r="G45" s="17"/>
      <c r="H45" s="17" t="e">
        <f t="shared" si="6"/>
        <v>#VALUE!</v>
      </c>
      <c r="I45" s="44"/>
      <c r="J45" s="44"/>
      <c r="K45" s="44"/>
      <c r="L45" s="44"/>
      <c r="M45" s="44"/>
      <c r="N45" s="44"/>
      <c r="O45" s="44"/>
      <c r="P45" s="44"/>
      <c r="Q45" s="44"/>
      <c r="R45" s="44"/>
      <c r="S45" s="44"/>
      <c r="T45" s="44"/>
      <c r="U45" s="44"/>
      <c r="V45" s="44"/>
      <c r="W45" s="44"/>
      <c r="X45" s="44"/>
      <c r="Y45" s="44"/>
      <c r="Z45" s="44"/>
      <c r="AA45" s="44"/>
      <c r="AB45" s="44"/>
      <c r="AC45" s="44"/>
      <c r="AD45" s="44"/>
      <c r="AE45" s="44"/>
      <c r="AF45" s="44"/>
      <c r="AG45" s="44"/>
      <c r="AH45" s="44"/>
      <c r="AI45" s="44"/>
      <c r="AJ45" s="44"/>
      <c r="AK45" s="44"/>
      <c r="AL45" s="44"/>
      <c r="AM45" s="44"/>
      <c r="AN45" s="44"/>
      <c r="AO45" s="44"/>
      <c r="AP45" s="44"/>
      <c r="AQ45" s="44"/>
      <c r="AR45" s="44"/>
      <c r="AS45" s="44"/>
      <c r="AT45" s="44"/>
      <c r="AU45" s="44"/>
      <c r="AV45" s="44"/>
      <c r="AW45" s="44"/>
      <c r="AX45" s="44"/>
      <c r="AY45" s="44"/>
      <c r="AZ45" s="44"/>
      <c r="BA45" s="44"/>
      <c r="BB45" s="44"/>
      <c r="BC45" s="44"/>
      <c r="BD45" s="44"/>
      <c r="BE45" s="44"/>
      <c r="BF45" s="44"/>
      <c r="BG45" s="44"/>
      <c r="BH45" s="44"/>
      <c r="BI45" s="44"/>
      <c r="BJ45" s="44"/>
      <c r="BK45" s="44"/>
      <c r="BL45" s="44"/>
    </row>
    <row r="46" spans="1:64" s="3" customFormat="1" ht="30" customHeight="1" thickBot="1" x14ac:dyDescent="0.3">
      <c r="A46" s="58"/>
      <c r="B46" s="79" t="s">
        <v>1</v>
      </c>
      <c r="C46" s="77"/>
      <c r="D46" s="37"/>
      <c r="E46" s="68" t="s">
        <v>31</v>
      </c>
      <c r="F46" s="68" t="s">
        <v>31</v>
      </c>
      <c r="G46" s="17"/>
      <c r="H46" s="17" t="e">
        <f t="shared" si="6"/>
        <v>#VALUE!</v>
      </c>
      <c r="I46" s="44"/>
      <c r="J46" s="44"/>
      <c r="K46" s="44"/>
      <c r="L46" s="44"/>
      <c r="M46" s="44"/>
      <c r="N46" s="44"/>
      <c r="O46" s="44"/>
      <c r="P46" s="44"/>
      <c r="Q46" s="44"/>
      <c r="R46" s="44"/>
      <c r="S46" s="44"/>
      <c r="T46" s="44"/>
      <c r="U46" s="44"/>
      <c r="V46" s="44"/>
      <c r="W46" s="44"/>
      <c r="X46" s="44"/>
      <c r="Y46" s="44"/>
      <c r="Z46" s="44"/>
      <c r="AA46" s="44"/>
      <c r="AB46" s="44"/>
      <c r="AC46" s="44"/>
      <c r="AD46" s="44"/>
      <c r="AE46" s="44"/>
      <c r="AF46" s="44"/>
      <c r="AG46" s="44"/>
      <c r="AH46" s="44"/>
      <c r="AI46" s="44"/>
      <c r="AJ46" s="44"/>
      <c r="AK46" s="44"/>
      <c r="AL46" s="44"/>
      <c r="AM46" s="44"/>
      <c r="AN46" s="44"/>
      <c r="AO46" s="44"/>
      <c r="AP46" s="44"/>
      <c r="AQ46" s="44"/>
      <c r="AR46" s="44"/>
      <c r="AS46" s="44"/>
      <c r="AT46" s="44"/>
      <c r="AU46" s="44"/>
      <c r="AV46" s="44"/>
      <c r="AW46" s="44"/>
      <c r="AX46" s="44"/>
      <c r="AY46" s="44"/>
      <c r="AZ46" s="44"/>
      <c r="BA46" s="44"/>
      <c r="BB46" s="44"/>
      <c r="BC46" s="44"/>
      <c r="BD46" s="44"/>
      <c r="BE46" s="44"/>
      <c r="BF46" s="44"/>
      <c r="BG46" s="44"/>
      <c r="BH46" s="44"/>
      <c r="BI46" s="44"/>
      <c r="BJ46" s="44"/>
      <c r="BK46" s="44"/>
      <c r="BL46" s="44"/>
    </row>
    <row r="47" spans="1:64" s="3" customFormat="1" ht="30" customHeight="1" thickBot="1" x14ac:dyDescent="0.3">
      <c r="A47" s="58"/>
      <c r="B47" s="79" t="s">
        <v>2</v>
      </c>
      <c r="C47" s="77"/>
      <c r="D47" s="37"/>
      <c r="E47" s="68" t="s">
        <v>31</v>
      </c>
      <c r="F47" s="68" t="s">
        <v>31</v>
      </c>
      <c r="G47" s="17"/>
      <c r="H47" s="17" t="e">
        <f t="shared" si="6"/>
        <v>#VALUE!</v>
      </c>
      <c r="I47" s="44"/>
      <c r="J47" s="44"/>
      <c r="K47" s="44"/>
      <c r="L47" s="44"/>
      <c r="M47" s="44"/>
      <c r="N47" s="44"/>
      <c r="O47" s="44"/>
      <c r="P47" s="44"/>
      <c r="Q47" s="44"/>
      <c r="R47" s="44"/>
      <c r="S47" s="44"/>
      <c r="T47" s="44"/>
      <c r="U47" s="44"/>
      <c r="V47" s="44"/>
      <c r="W47" s="44"/>
      <c r="X47" s="44"/>
      <c r="Y47" s="44"/>
      <c r="Z47" s="44"/>
      <c r="AA47" s="44"/>
      <c r="AB47" s="44"/>
      <c r="AC47" s="44"/>
      <c r="AD47" s="44"/>
      <c r="AE47" s="44"/>
      <c r="AF47" s="44"/>
      <c r="AG47" s="44"/>
      <c r="AH47" s="44"/>
      <c r="AI47" s="44"/>
      <c r="AJ47" s="44"/>
      <c r="AK47" s="44"/>
      <c r="AL47" s="44"/>
      <c r="AM47" s="44"/>
      <c r="AN47" s="44"/>
      <c r="AO47" s="44"/>
      <c r="AP47" s="44"/>
      <c r="AQ47" s="44"/>
      <c r="AR47" s="44"/>
      <c r="AS47" s="44"/>
      <c r="AT47" s="44"/>
      <c r="AU47" s="44"/>
      <c r="AV47" s="44"/>
      <c r="AW47" s="44"/>
      <c r="AX47" s="44"/>
      <c r="AY47" s="44"/>
      <c r="AZ47" s="44"/>
      <c r="BA47" s="44"/>
      <c r="BB47" s="44"/>
      <c r="BC47" s="44"/>
      <c r="BD47" s="44"/>
      <c r="BE47" s="44"/>
      <c r="BF47" s="44"/>
      <c r="BG47" s="44"/>
      <c r="BH47" s="44"/>
      <c r="BI47" s="44"/>
      <c r="BJ47" s="44"/>
      <c r="BK47" s="44"/>
      <c r="BL47" s="44"/>
    </row>
    <row r="48" spans="1:64" s="3" customFormat="1" ht="30" customHeight="1" thickBot="1" x14ac:dyDescent="0.3">
      <c r="A48" s="58" t="s">
        <v>34</v>
      </c>
      <c r="B48" s="80"/>
      <c r="C48" s="78"/>
      <c r="D48" s="16"/>
      <c r="E48" s="69"/>
      <c r="F48" s="69"/>
      <c r="G48" s="17"/>
      <c r="H48" s="17" t="str">
        <f t="shared" si="6"/>
        <v/>
      </c>
      <c r="I48" s="44"/>
      <c r="J48" s="44"/>
      <c r="K48" s="44"/>
      <c r="L48" s="44"/>
      <c r="M48" s="44"/>
      <c r="N48" s="44"/>
      <c r="O48" s="44"/>
      <c r="P48" s="44"/>
      <c r="Q48" s="44"/>
      <c r="R48" s="44"/>
      <c r="S48" s="44"/>
      <c r="T48" s="44"/>
      <c r="U48" s="44"/>
      <c r="V48" s="44"/>
      <c r="W48" s="44"/>
      <c r="X48" s="44"/>
      <c r="Y48" s="44"/>
      <c r="Z48" s="44"/>
      <c r="AA48" s="44"/>
      <c r="AB48" s="44"/>
      <c r="AC48" s="44"/>
      <c r="AD48" s="44"/>
      <c r="AE48" s="44"/>
      <c r="AF48" s="44"/>
      <c r="AG48" s="44"/>
      <c r="AH48" s="44"/>
      <c r="AI48" s="44"/>
      <c r="AJ48" s="44"/>
      <c r="AK48" s="44"/>
      <c r="AL48" s="44"/>
      <c r="AM48" s="44"/>
      <c r="AN48" s="44"/>
      <c r="AO48" s="44"/>
      <c r="AP48" s="44"/>
      <c r="AQ48" s="44"/>
      <c r="AR48" s="44"/>
      <c r="AS48" s="44"/>
      <c r="AT48" s="44"/>
      <c r="AU48" s="44"/>
      <c r="AV48" s="44"/>
      <c r="AW48" s="44"/>
      <c r="AX48" s="44"/>
      <c r="AY48" s="44"/>
      <c r="AZ48" s="44"/>
      <c r="BA48" s="44"/>
      <c r="BB48" s="44"/>
      <c r="BC48" s="44"/>
      <c r="BD48" s="44"/>
      <c r="BE48" s="44"/>
      <c r="BF48" s="44"/>
      <c r="BG48" s="44"/>
      <c r="BH48" s="44"/>
      <c r="BI48" s="44"/>
      <c r="BJ48" s="44"/>
      <c r="BK48" s="44"/>
      <c r="BL48" s="44"/>
    </row>
    <row r="49" spans="1:64" s="3" customFormat="1" ht="30" customHeight="1" thickBot="1" x14ac:dyDescent="0.3">
      <c r="A49" s="59" t="s">
        <v>33</v>
      </c>
      <c r="B49" s="38" t="s">
        <v>5</v>
      </c>
      <c r="C49" s="39"/>
      <c r="D49" s="40"/>
      <c r="E49" s="41"/>
      <c r="F49" s="42"/>
      <c r="G49" s="43"/>
      <c r="H49" s="43" t="str">
        <f t="shared" si="6"/>
        <v/>
      </c>
      <c r="I49" s="46"/>
      <c r="J49" s="46"/>
      <c r="K49" s="46"/>
      <c r="L49" s="46"/>
      <c r="M49" s="46"/>
      <c r="N49" s="46"/>
      <c r="O49" s="46"/>
      <c r="P49" s="46"/>
      <c r="Q49" s="46"/>
      <c r="R49" s="46"/>
      <c r="S49" s="46"/>
      <c r="T49" s="46"/>
      <c r="U49" s="46"/>
      <c r="V49" s="46"/>
      <c r="W49" s="46"/>
      <c r="X49" s="46"/>
      <c r="Y49" s="46"/>
      <c r="Z49" s="46"/>
      <c r="AA49" s="46"/>
      <c r="AB49" s="46"/>
      <c r="AC49" s="46"/>
      <c r="AD49" s="46"/>
      <c r="AE49" s="46"/>
      <c r="AF49" s="46"/>
      <c r="AG49" s="46"/>
      <c r="AH49" s="46"/>
      <c r="AI49" s="46"/>
      <c r="AJ49" s="46"/>
      <c r="AK49" s="46"/>
      <c r="AL49" s="46"/>
      <c r="AM49" s="46"/>
      <c r="AN49" s="46"/>
      <c r="AO49" s="46"/>
      <c r="AP49" s="46"/>
      <c r="AQ49" s="46"/>
      <c r="AR49" s="46"/>
      <c r="AS49" s="46"/>
      <c r="AT49" s="46"/>
      <c r="AU49" s="46"/>
      <c r="AV49" s="46"/>
      <c r="AW49" s="46"/>
      <c r="AX49" s="46"/>
      <c r="AY49" s="46"/>
      <c r="AZ49" s="46"/>
      <c r="BA49" s="46"/>
      <c r="BB49" s="46"/>
      <c r="BC49" s="46"/>
      <c r="BD49" s="46"/>
      <c r="BE49" s="46"/>
      <c r="BF49" s="46"/>
      <c r="BG49" s="46"/>
      <c r="BH49" s="46"/>
      <c r="BI49" s="46"/>
      <c r="BJ49" s="46"/>
      <c r="BK49" s="46"/>
      <c r="BL49" s="46"/>
    </row>
    <row r="50" spans="1:64" ht="30" customHeight="1" x14ac:dyDescent="0.25">
      <c r="G50" s="6"/>
    </row>
    <row r="51" spans="1:64" ht="30" customHeight="1" x14ac:dyDescent="0.25">
      <c r="C51" s="14"/>
      <c r="F51" s="60"/>
    </row>
    <row r="52" spans="1:64" ht="30" customHeight="1" x14ac:dyDescent="0.25">
      <c r="C52" s="15"/>
    </row>
  </sheetData>
  <mergeCells count="12">
    <mergeCell ref="C3:D3"/>
    <mergeCell ref="C4:D4"/>
    <mergeCell ref="B5:G5"/>
    <mergeCell ref="AK4:AQ4"/>
    <mergeCell ref="AR4:AX4"/>
    <mergeCell ref="AY4:BE4"/>
    <mergeCell ref="BF4:BL4"/>
    <mergeCell ref="E3:F3"/>
    <mergeCell ref="I4:O4"/>
    <mergeCell ref="P4:V4"/>
    <mergeCell ref="W4:AC4"/>
    <mergeCell ref="AD4:AJ4"/>
  </mergeCells>
  <conditionalFormatting sqref="D7:D49">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49">
    <cfRule type="expression" dxfId="2" priority="33">
      <formula>AND(TODAY()&gt;=I$5,TODAY()&lt;J$5)</formula>
    </cfRule>
  </conditionalFormatting>
  <conditionalFormatting sqref="I7:BL49">
    <cfRule type="expression" dxfId="1" priority="27">
      <formula>AND(task_start&lt;=I$5,ROUNDDOWN((task_end-task_start+1)*task_progress,0)+task_start-1&gt;=I$5)</formula>
    </cfRule>
    <cfRule type="expression" dxfId="0" priority="28" stopIfTrue="1">
      <formula>AND(task_end&gt;=I$5,task_start&lt;J$5)</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hyperlinks>
    <hyperlink ref="I2" r:id="rId1" xr:uid="{00000000-0004-0000-0000-000000000000}"/>
    <hyperlink ref="I1" r:id="rId2" xr:uid="{00000000-0004-0000-0000-000001000000}"/>
  </hyperlinks>
  <printOptions horizontalCentered="1"/>
  <pageMargins left="0.35" right="0.35" top="0.35" bottom="0.5" header="0.3" footer="0.3"/>
  <pageSetup scale="57" fitToHeight="0" orientation="landscape" r:id="rId3"/>
  <headerFooter differentFirst="1" scaleWithDoc="0">
    <oddFooter>Page &amp;P of &amp;N</oddFooter>
  </headerFooter>
  <ignoredErrors>
    <ignoredError sqref="F32 F38:F39 E39" formula="1"/>
  </ignoredError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D7:D49</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RowHeight="12.75" x14ac:dyDescent="0.2"/>
  <cols>
    <col min="1" max="1" width="87.140625" style="48" customWidth="1"/>
    <col min="2" max="16384" width="9.140625" style="2"/>
  </cols>
  <sheetData>
    <row r="1" spans="1:2" ht="46.5" customHeight="1" x14ac:dyDescent="0.2"/>
    <row r="2" spans="1:2" s="50" customFormat="1" ht="15.75" x14ac:dyDescent="0.25">
      <c r="A2" s="49" t="s">
        <v>17</v>
      </c>
      <c r="B2" s="49"/>
    </row>
    <row r="3" spans="1:2" s="54" customFormat="1" ht="27" customHeight="1" x14ac:dyDescent="0.25">
      <c r="A3" s="55" t="s">
        <v>22</v>
      </c>
      <c r="B3" s="55"/>
    </row>
    <row r="4" spans="1:2" s="51" customFormat="1" ht="26.25" x14ac:dyDescent="0.4">
      <c r="A4" s="52" t="s">
        <v>16</v>
      </c>
    </row>
    <row r="5" spans="1:2" ht="74.099999999999994" customHeight="1" x14ac:dyDescent="0.2">
      <c r="A5" s="53" t="s">
        <v>25</v>
      </c>
    </row>
    <row r="6" spans="1:2" ht="26.25" customHeight="1" x14ac:dyDescent="0.2">
      <c r="A6" s="52" t="s">
        <v>29</v>
      </c>
    </row>
    <row r="7" spans="1:2" s="48" customFormat="1" ht="204.95" customHeight="1" x14ac:dyDescent="0.25">
      <c r="A7" s="57" t="s">
        <v>28</v>
      </c>
    </row>
    <row r="8" spans="1:2" s="51" customFormat="1" ht="26.25" x14ac:dyDescent="0.4">
      <c r="A8" s="52" t="s">
        <v>18</v>
      </c>
    </row>
    <row r="9" spans="1:2" ht="60" x14ac:dyDescent="0.2">
      <c r="A9" s="53" t="s">
        <v>27</v>
      </c>
    </row>
    <row r="10" spans="1:2" s="48" customFormat="1" ht="27.95" customHeight="1" x14ac:dyDescent="0.25">
      <c r="A10" s="56" t="s">
        <v>24</v>
      </c>
    </row>
    <row r="11" spans="1:2" s="51" customFormat="1" ht="26.25" x14ac:dyDescent="0.4">
      <c r="A11" s="52" t="s">
        <v>15</v>
      </c>
    </row>
    <row r="12" spans="1:2" ht="30" x14ac:dyDescent="0.2">
      <c r="A12" s="53" t="s">
        <v>23</v>
      </c>
    </row>
    <row r="13" spans="1:2" s="48" customFormat="1" ht="27.95" customHeight="1" x14ac:dyDescent="0.25">
      <c r="A13" s="56" t="s">
        <v>9</v>
      </c>
    </row>
    <row r="14" spans="1:2" s="51" customFormat="1" ht="26.25" x14ac:dyDescent="0.4">
      <c r="A14" s="52" t="s">
        <v>19</v>
      </c>
    </row>
    <row r="15" spans="1:2" ht="75" customHeight="1" x14ac:dyDescent="0.2">
      <c r="A15" s="53" t="s">
        <v>20</v>
      </c>
    </row>
    <row r="16" spans="1:2" ht="75" x14ac:dyDescent="0.2">
      <c r="A16" s="53" t="s">
        <v>21</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E1CF35-F31E-4918-8904-B18DF430CA8D}">
  <dimension ref="A1:U52"/>
  <sheetViews>
    <sheetView tabSelected="1" workbookViewId="0">
      <pane ySplit="5" topLeftCell="A6" activePane="bottomLeft" state="frozen"/>
      <selection pane="bottomLeft" activeCell="N28" sqref="N28"/>
    </sheetView>
  </sheetViews>
  <sheetFormatPr defaultRowHeight="15" x14ac:dyDescent="0.25"/>
  <cols>
    <col min="1" max="1" width="43" customWidth="1"/>
    <col min="2" max="2" width="12.7109375" customWidth="1"/>
    <col min="3" max="5" width="0" hidden="1" customWidth="1"/>
    <col min="6" max="9" width="7.42578125" customWidth="1"/>
    <col min="10" max="10" width="7.42578125" style="101" customWidth="1"/>
    <col min="11" max="21" width="7.42578125" customWidth="1"/>
  </cols>
  <sheetData>
    <row r="1" spans="1:21" ht="26.25" x14ac:dyDescent="0.4">
      <c r="A1" s="149" t="s">
        <v>106</v>
      </c>
      <c r="B1" s="150"/>
      <c r="C1" s="151"/>
      <c r="D1" s="152"/>
      <c r="E1" s="153"/>
      <c r="F1" s="154"/>
      <c r="G1" s="154"/>
      <c r="H1" s="154"/>
      <c r="I1" s="154"/>
      <c r="J1" s="155"/>
      <c r="K1" s="154"/>
      <c r="L1" s="154"/>
      <c r="M1" s="154"/>
      <c r="N1" s="154"/>
      <c r="O1" s="154"/>
      <c r="P1" s="154"/>
      <c r="Q1" s="154"/>
      <c r="R1" s="154"/>
      <c r="S1" s="154"/>
      <c r="T1" s="154"/>
      <c r="U1" s="154"/>
    </row>
    <row r="2" spans="1:21" x14ac:dyDescent="0.25">
      <c r="A2" s="89" t="s">
        <v>107</v>
      </c>
      <c r="B2" s="89"/>
      <c r="C2" s="89"/>
      <c r="D2" s="186">
        <v>43570</v>
      </c>
      <c r="E2" s="187"/>
      <c r="G2" s="88"/>
      <c r="H2" s="88"/>
      <c r="I2" s="188" t="s">
        <v>108</v>
      </c>
      <c r="J2" s="189" t="s">
        <v>109</v>
      </c>
      <c r="K2" s="88"/>
      <c r="L2" s="88"/>
      <c r="M2" s="88"/>
      <c r="N2" s="88"/>
      <c r="O2" s="88"/>
      <c r="P2" s="88"/>
      <c r="Q2" s="88"/>
      <c r="R2" s="88"/>
      <c r="S2" s="88"/>
      <c r="T2" s="88"/>
    </row>
    <row r="3" spans="1:21" x14ac:dyDescent="0.25">
      <c r="A3" s="102" t="s">
        <v>45</v>
      </c>
      <c r="B3" s="102"/>
      <c r="C3" s="102"/>
      <c r="D3" s="102"/>
      <c r="E3" s="102"/>
      <c r="I3" s="188"/>
      <c r="J3" s="189"/>
    </row>
    <row r="4" spans="1:21" x14ac:dyDescent="0.25">
      <c r="A4" s="102"/>
      <c r="B4" s="102"/>
      <c r="C4" s="102"/>
      <c r="D4" s="102"/>
      <c r="E4" s="102"/>
      <c r="F4" s="171">
        <v>43570</v>
      </c>
      <c r="G4" s="171">
        <v>43577</v>
      </c>
      <c r="H4" s="171">
        <v>43584</v>
      </c>
      <c r="I4" s="171">
        <v>43591</v>
      </c>
      <c r="J4" s="172">
        <v>43598</v>
      </c>
      <c r="K4" s="171">
        <v>43605</v>
      </c>
      <c r="L4" s="171">
        <v>43612</v>
      </c>
      <c r="M4" s="171">
        <v>43619</v>
      </c>
      <c r="N4" s="171">
        <v>43626</v>
      </c>
      <c r="O4" s="171">
        <v>43633</v>
      </c>
      <c r="P4" s="171">
        <v>43640</v>
      </c>
      <c r="Q4" s="171">
        <v>43647</v>
      </c>
      <c r="R4" s="171">
        <v>43654</v>
      </c>
      <c r="S4" s="171">
        <v>43661</v>
      </c>
      <c r="T4" s="171">
        <v>43668</v>
      </c>
      <c r="U4" s="190" t="s">
        <v>137</v>
      </c>
    </row>
    <row r="5" spans="1:21" ht="15.75" thickBot="1" x14ac:dyDescent="0.3">
      <c r="A5" s="8" t="s">
        <v>14</v>
      </c>
      <c r="B5" s="9" t="s">
        <v>110</v>
      </c>
      <c r="C5" s="9" t="s">
        <v>7</v>
      </c>
      <c r="D5" s="9" t="s">
        <v>10</v>
      </c>
      <c r="E5" s="9" t="s">
        <v>11</v>
      </c>
      <c r="F5" s="173" t="s">
        <v>91</v>
      </c>
      <c r="G5" s="173" t="s">
        <v>92</v>
      </c>
      <c r="H5" s="173" t="s">
        <v>93</v>
      </c>
      <c r="I5" s="173" t="s">
        <v>94</v>
      </c>
      <c r="J5" s="174" t="s">
        <v>95</v>
      </c>
      <c r="K5" s="173" t="s">
        <v>96</v>
      </c>
      <c r="L5" s="173" t="s">
        <v>97</v>
      </c>
      <c r="M5" s="173" t="s">
        <v>98</v>
      </c>
      <c r="N5" s="173" t="s">
        <v>99</v>
      </c>
      <c r="O5" s="173" t="s">
        <v>100</v>
      </c>
      <c r="P5" s="173" t="s">
        <v>101</v>
      </c>
      <c r="Q5" s="173" t="s">
        <v>102</v>
      </c>
      <c r="R5" s="173" t="s">
        <v>103</v>
      </c>
      <c r="S5" s="173" t="s">
        <v>104</v>
      </c>
      <c r="T5" s="173" t="s">
        <v>105</v>
      </c>
      <c r="U5" s="190"/>
    </row>
    <row r="6" spans="1:21" ht="15.75" hidden="1" thickBot="1" x14ac:dyDescent="0.3">
      <c r="B6" s="90" t="s">
        <v>146</v>
      </c>
    </row>
    <row r="7" spans="1:21" ht="15.75" hidden="1" thickBot="1" x14ac:dyDescent="0.3">
      <c r="A7" s="140" t="s">
        <v>111</v>
      </c>
      <c r="B7" s="141"/>
      <c r="C7" s="142"/>
      <c r="D7" s="143"/>
      <c r="E7" s="144"/>
      <c r="F7" s="142"/>
      <c r="G7" s="142"/>
      <c r="H7" s="142"/>
      <c r="I7" s="142"/>
      <c r="J7" s="142"/>
      <c r="K7" s="142"/>
      <c r="L7" s="142"/>
      <c r="M7" s="142"/>
      <c r="N7" s="142"/>
      <c r="O7" s="142"/>
      <c r="P7" s="142"/>
      <c r="Q7" s="142"/>
      <c r="R7" s="142"/>
      <c r="S7" s="142"/>
      <c r="T7" s="142"/>
      <c r="U7" s="142"/>
    </row>
    <row r="8" spans="1:21" ht="15.75" hidden="1" thickBot="1" x14ac:dyDescent="0.3">
      <c r="A8" s="156" t="s">
        <v>46</v>
      </c>
      <c r="B8" s="132" t="s">
        <v>55</v>
      </c>
      <c r="C8" s="133">
        <v>1</v>
      </c>
      <c r="D8" s="134">
        <f>Project_Start</f>
        <v>43570</v>
      </c>
      <c r="E8" s="135">
        <f>D8+12</f>
        <v>43582</v>
      </c>
      <c r="F8" s="136"/>
      <c r="G8" s="136"/>
      <c r="H8" s="136"/>
      <c r="I8" s="137"/>
      <c r="J8" s="138"/>
      <c r="K8" s="139"/>
      <c r="L8" s="137"/>
      <c r="M8" s="137"/>
      <c r="N8" s="137"/>
      <c r="O8" s="137"/>
      <c r="P8" s="137"/>
      <c r="Q8" s="137"/>
      <c r="R8" s="137"/>
      <c r="S8" s="137"/>
      <c r="T8" s="137"/>
      <c r="U8" s="137"/>
    </row>
    <row r="9" spans="1:21" ht="15.75" hidden="1" thickBot="1" x14ac:dyDescent="0.3">
      <c r="A9" s="157" t="s">
        <v>54</v>
      </c>
      <c r="B9" s="93" t="s">
        <v>52</v>
      </c>
      <c r="C9" s="91">
        <v>1</v>
      </c>
      <c r="D9" s="92">
        <v>43581</v>
      </c>
      <c r="E9" s="103">
        <f>D9+7</f>
        <v>43588</v>
      </c>
      <c r="F9" s="104"/>
      <c r="G9" s="105"/>
      <c r="H9" s="105"/>
      <c r="I9" s="104"/>
      <c r="J9" s="145"/>
      <c r="K9" s="114"/>
      <c r="L9" s="104"/>
      <c r="M9" s="104"/>
      <c r="N9" s="104"/>
      <c r="O9" s="104"/>
      <c r="P9" s="104"/>
      <c r="Q9" s="104"/>
      <c r="R9" s="104"/>
      <c r="S9" s="104"/>
      <c r="T9" s="104"/>
      <c r="U9" s="104"/>
    </row>
    <row r="10" spans="1:21" ht="15.75" hidden="1" thickBot="1" x14ac:dyDescent="0.3">
      <c r="A10" s="157" t="s">
        <v>49</v>
      </c>
      <c r="B10" s="93" t="s">
        <v>52</v>
      </c>
      <c r="C10" s="91">
        <v>1</v>
      </c>
      <c r="D10" s="92">
        <v>43581</v>
      </c>
      <c r="E10" s="103">
        <f>D10+7</f>
        <v>43588</v>
      </c>
      <c r="F10" s="105"/>
      <c r="G10" s="104"/>
      <c r="H10" s="104"/>
      <c r="I10" s="104"/>
      <c r="J10" s="145"/>
      <c r="K10" s="114"/>
      <c r="L10" s="104"/>
      <c r="M10" s="104"/>
      <c r="N10" s="104"/>
      <c r="O10" s="104"/>
      <c r="P10" s="104"/>
      <c r="Q10" s="104"/>
      <c r="R10" s="104"/>
      <c r="S10" s="104"/>
      <c r="T10" s="104"/>
      <c r="U10" s="104"/>
    </row>
    <row r="11" spans="1:21" ht="15.75" hidden="1" thickBot="1" x14ac:dyDescent="0.3">
      <c r="A11" s="157" t="s">
        <v>59</v>
      </c>
      <c r="B11" s="94" t="s">
        <v>115</v>
      </c>
      <c r="C11" s="91">
        <v>1</v>
      </c>
      <c r="D11" s="92">
        <v>43599</v>
      </c>
      <c r="E11" s="103">
        <f>D11+4</f>
        <v>43603</v>
      </c>
      <c r="F11" s="104"/>
      <c r="G11" s="104"/>
      <c r="H11" s="104"/>
      <c r="I11" s="104"/>
      <c r="J11" s="161" t="s">
        <v>112</v>
      </c>
      <c r="K11" s="114"/>
      <c r="L11" s="104"/>
      <c r="M11" s="104"/>
      <c r="N11" s="104"/>
      <c r="O11" s="104"/>
      <c r="P11" s="104"/>
      <c r="Q11" s="104"/>
      <c r="R11" s="104"/>
      <c r="S11" s="104"/>
      <c r="T11" s="104"/>
      <c r="U11" s="104"/>
    </row>
    <row r="12" spans="1:21" ht="30.75" hidden="1" thickBot="1" x14ac:dyDescent="0.3">
      <c r="A12" s="157" t="s">
        <v>62</v>
      </c>
      <c r="B12" s="95" t="s">
        <v>53</v>
      </c>
      <c r="C12" s="91">
        <v>1</v>
      </c>
      <c r="D12" s="92">
        <f>D8</f>
        <v>43570</v>
      </c>
      <c r="E12" s="103">
        <f>D12+12</f>
        <v>43582</v>
      </c>
      <c r="F12" s="106"/>
      <c r="G12" s="106"/>
      <c r="H12" s="106"/>
      <c r="I12" s="104"/>
      <c r="J12" s="145"/>
      <c r="K12" s="114"/>
      <c r="L12" s="104"/>
      <c r="M12" s="104"/>
      <c r="N12" s="104"/>
      <c r="O12" s="104"/>
      <c r="P12" s="104"/>
      <c r="Q12" s="104"/>
      <c r="R12" s="104"/>
      <c r="S12" s="104"/>
      <c r="T12" s="104"/>
      <c r="U12" s="104"/>
    </row>
    <row r="13" spans="1:21" ht="15.75" hidden="1" thickBot="1" x14ac:dyDescent="0.3">
      <c r="A13" s="157" t="s">
        <v>50</v>
      </c>
      <c r="B13" s="95" t="s">
        <v>53</v>
      </c>
      <c r="C13" s="91">
        <v>1</v>
      </c>
      <c r="D13" s="92">
        <v>43570</v>
      </c>
      <c r="E13" s="103">
        <f>D13+12</f>
        <v>43582</v>
      </c>
      <c r="F13" s="104"/>
      <c r="G13" s="106"/>
      <c r="H13" s="106"/>
      <c r="I13" s="106"/>
      <c r="J13" s="145"/>
      <c r="K13" s="114"/>
      <c r="L13" s="104"/>
      <c r="M13" s="104"/>
      <c r="N13" s="104"/>
      <c r="O13" s="104"/>
      <c r="P13" s="104"/>
      <c r="Q13" s="104"/>
      <c r="R13" s="104"/>
      <c r="S13" s="104"/>
      <c r="T13" s="104"/>
      <c r="U13" s="104"/>
    </row>
    <row r="14" spans="1:21" ht="15.75" hidden="1" thickBot="1" x14ac:dyDescent="0.3">
      <c r="A14" s="157" t="s">
        <v>51</v>
      </c>
      <c r="B14" s="93" t="s">
        <v>52</v>
      </c>
      <c r="C14" s="91">
        <v>1</v>
      </c>
      <c r="D14" s="92">
        <v>43570</v>
      </c>
      <c r="E14" s="103">
        <f>D14+12</f>
        <v>43582</v>
      </c>
      <c r="F14" s="105"/>
      <c r="G14" s="104"/>
      <c r="H14" s="104"/>
      <c r="I14" s="104"/>
      <c r="J14" s="145"/>
      <c r="K14" s="114"/>
      <c r="L14" s="104"/>
      <c r="M14" s="104"/>
      <c r="N14" s="104"/>
      <c r="O14" s="104"/>
      <c r="P14" s="104"/>
      <c r="Q14" s="104"/>
      <c r="R14" s="104"/>
      <c r="S14" s="104"/>
      <c r="T14" s="104"/>
      <c r="U14" s="104"/>
    </row>
    <row r="15" spans="1:21" ht="15.75" hidden="1" thickBot="1" x14ac:dyDescent="0.3">
      <c r="A15" s="157" t="s">
        <v>56</v>
      </c>
      <c r="B15" s="95" t="s">
        <v>113</v>
      </c>
      <c r="C15" s="91">
        <v>1</v>
      </c>
      <c r="D15" s="92">
        <f>D12</f>
        <v>43570</v>
      </c>
      <c r="E15" s="103">
        <f>D15+32</f>
        <v>43602</v>
      </c>
      <c r="F15" s="106"/>
      <c r="G15" s="106"/>
      <c r="H15" s="106"/>
      <c r="I15" s="106"/>
      <c r="J15" s="162" t="s">
        <v>112</v>
      </c>
      <c r="K15" s="114"/>
      <c r="L15" s="104"/>
      <c r="M15" s="104"/>
      <c r="N15" s="104"/>
      <c r="O15" s="104"/>
      <c r="P15" s="104"/>
      <c r="Q15" s="104"/>
      <c r="R15" s="104"/>
      <c r="S15" s="104"/>
      <c r="T15" s="104"/>
      <c r="U15" s="104"/>
    </row>
    <row r="16" spans="1:21" ht="15.75" hidden="1" thickBot="1" x14ac:dyDescent="0.3">
      <c r="A16" s="157" t="s">
        <v>63</v>
      </c>
      <c r="B16" s="96" t="s">
        <v>114</v>
      </c>
      <c r="C16" s="91">
        <v>1</v>
      </c>
      <c r="D16" s="92">
        <f>E14</f>
        <v>43582</v>
      </c>
      <c r="E16" s="103">
        <f>D16+12</f>
        <v>43594</v>
      </c>
      <c r="F16" s="104"/>
      <c r="G16" s="105"/>
      <c r="H16" s="105"/>
      <c r="I16" s="104"/>
      <c r="J16" s="163"/>
      <c r="K16" s="114"/>
      <c r="L16" s="104"/>
      <c r="M16" s="104"/>
      <c r="N16" s="104"/>
      <c r="O16" s="104"/>
      <c r="P16" s="104"/>
      <c r="Q16" s="104"/>
      <c r="R16" s="104"/>
      <c r="S16" s="104"/>
      <c r="T16" s="104"/>
      <c r="U16" s="104"/>
    </row>
    <row r="17" spans="1:21" ht="15.75" hidden="1" thickBot="1" x14ac:dyDescent="0.3">
      <c r="A17" s="157" t="s">
        <v>65</v>
      </c>
      <c r="B17" s="97" t="s">
        <v>64</v>
      </c>
      <c r="C17" s="91">
        <v>1</v>
      </c>
      <c r="D17" s="92"/>
      <c r="E17" s="103"/>
      <c r="F17" s="107"/>
      <c r="G17" s="107"/>
      <c r="H17" s="107"/>
      <c r="I17" s="104"/>
      <c r="J17" s="163"/>
      <c r="K17" s="114"/>
      <c r="L17" s="104"/>
      <c r="M17" s="104"/>
      <c r="N17" s="104"/>
      <c r="O17" s="104"/>
      <c r="P17" s="104"/>
      <c r="Q17" s="104"/>
      <c r="R17" s="104"/>
      <c r="S17" s="104"/>
      <c r="T17" s="104"/>
      <c r="U17" s="104"/>
    </row>
    <row r="18" spans="1:21" ht="15.75" hidden="1" thickBot="1" x14ac:dyDescent="0.3">
      <c r="A18" s="157" t="s">
        <v>66</v>
      </c>
      <c r="B18" s="97" t="s">
        <v>64</v>
      </c>
      <c r="C18" s="91">
        <v>1</v>
      </c>
      <c r="D18" s="92"/>
      <c r="E18" s="103"/>
      <c r="F18" s="104"/>
      <c r="G18" s="104"/>
      <c r="H18" s="107"/>
      <c r="I18" s="107"/>
      <c r="J18" s="163"/>
      <c r="K18" s="114"/>
      <c r="L18" s="104"/>
      <c r="M18" s="104"/>
      <c r="N18" s="104"/>
      <c r="O18" s="104"/>
      <c r="P18" s="104"/>
      <c r="Q18" s="104"/>
      <c r="R18" s="104"/>
      <c r="S18" s="104"/>
      <c r="T18" s="104"/>
      <c r="U18" s="104"/>
    </row>
    <row r="19" spans="1:21" ht="15.75" hidden="1" thickBot="1" x14ac:dyDescent="0.3">
      <c r="A19" s="157" t="s">
        <v>67</v>
      </c>
      <c r="B19" s="99" t="s">
        <v>115</v>
      </c>
      <c r="C19" s="91">
        <v>1</v>
      </c>
      <c r="D19" s="92">
        <f>D13</f>
        <v>43570</v>
      </c>
      <c r="E19" s="103">
        <f>D19+26</f>
        <v>43596</v>
      </c>
      <c r="F19" s="108"/>
      <c r="G19" s="108"/>
      <c r="H19" s="108"/>
      <c r="I19" s="108"/>
      <c r="J19" s="161" t="s">
        <v>112</v>
      </c>
      <c r="K19" s="114"/>
      <c r="L19" s="104"/>
      <c r="M19" s="104"/>
      <c r="N19" s="104"/>
      <c r="O19" s="104"/>
      <c r="P19" s="104"/>
      <c r="Q19" s="104"/>
      <c r="R19" s="104"/>
      <c r="S19" s="104"/>
      <c r="T19" s="104"/>
      <c r="U19" s="104"/>
    </row>
    <row r="20" spans="1:21" ht="15.75" hidden="1" thickBot="1" x14ac:dyDescent="0.3">
      <c r="A20" s="157" t="s">
        <v>69</v>
      </c>
      <c r="B20" s="98" t="s">
        <v>70</v>
      </c>
      <c r="C20" s="91">
        <v>1</v>
      </c>
      <c r="D20" s="92">
        <f>D19</f>
        <v>43570</v>
      </c>
      <c r="E20" s="103">
        <f>D20+12</f>
        <v>43582</v>
      </c>
      <c r="F20" s="109"/>
      <c r="G20" s="109"/>
      <c r="H20" s="104"/>
      <c r="I20" s="104"/>
      <c r="J20" s="163"/>
      <c r="K20" s="114"/>
      <c r="L20" s="104"/>
      <c r="M20" s="104"/>
      <c r="N20" s="104"/>
      <c r="O20" s="104"/>
      <c r="P20" s="104"/>
      <c r="Q20" s="104"/>
      <c r="R20" s="104"/>
      <c r="S20" s="104"/>
      <c r="T20" s="104"/>
      <c r="U20" s="104"/>
    </row>
    <row r="21" spans="1:21" ht="30.75" hidden="1" thickBot="1" x14ac:dyDescent="0.3">
      <c r="A21" s="157" t="s">
        <v>71</v>
      </c>
      <c r="B21" s="99" t="s">
        <v>115</v>
      </c>
      <c r="C21" s="91">
        <v>1</v>
      </c>
      <c r="D21" s="92"/>
      <c r="E21" s="103"/>
      <c r="F21" s="108"/>
      <c r="G21" s="104"/>
      <c r="H21" s="104"/>
      <c r="I21" s="104"/>
      <c r="J21" s="163"/>
      <c r="K21" s="114"/>
      <c r="L21" s="104"/>
      <c r="M21" s="104"/>
      <c r="N21" s="104"/>
      <c r="O21" s="104"/>
      <c r="P21" s="104"/>
      <c r="Q21" s="104"/>
      <c r="R21" s="104"/>
      <c r="S21" s="104"/>
      <c r="T21" s="104"/>
      <c r="U21" s="104"/>
    </row>
    <row r="22" spans="1:21" ht="15.75" hidden="1" thickBot="1" x14ac:dyDescent="0.3">
      <c r="A22" s="157" t="s">
        <v>72</v>
      </c>
      <c r="B22" s="100" t="s">
        <v>73</v>
      </c>
      <c r="C22" s="91">
        <v>1</v>
      </c>
      <c r="D22" s="92">
        <f>D20</f>
        <v>43570</v>
      </c>
      <c r="E22" s="103">
        <f>D22+12</f>
        <v>43582</v>
      </c>
      <c r="F22" s="110"/>
      <c r="G22" s="110"/>
      <c r="H22" s="110"/>
      <c r="I22" s="104"/>
      <c r="J22" s="163"/>
      <c r="K22" s="114"/>
      <c r="L22" s="104"/>
      <c r="M22" s="104"/>
      <c r="N22" s="104"/>
      <c r="O22" s="104"/>
      <c r="P22" s="104"/>
      <c r="Q22" s="104"/>
      <c r="R22" s="104"/>
      <c r="S22" s="104"/>
      <c r="T22" s="104"/>
      <c r="U22" s="104"/>
    </row>
    <row r="23" spans="1:21" ht="15.75" hidden="1" thickBot="1" x14ac:dyDescent="0.3">
      <c r="A23" s="157" t="s">
        <v>145</v>
      </c>
      <c r="B23" s="99" t="s">
        <v>115</v>
      </c>
      <c r="C23" s="91">
        <v>1</v>
      </c>
      <c r="D23" s="92">
        <v>43597</v>
      </c>
      <c r="E23" s="103">
        <f>D23+4</f>
        <v>43601</v>
      </c>
      <c r="F23" s="104"/>
      <c r="G23" s="104"/>
      <c r="H23" s="104"/>
      <c r="I23" s="108"/>
      <c r="J23" s="161" t="s">
        <v>112</v>
      </c>
      <c r="K23" s="114"/>
      <c r="L23" s="104"/>
      <c r="M23" s="104"/>
      <c r="N23" s="104"/>
      <c r="O23" s="104"/>
      <c r="P23" s="104"/>
      <c r="Q23" s="104"/>
      <c r="R23" s="104"/>
      <c r="S23" s="104"/>
      <c r="T23" s="104"/>
      <c r="U23" s="104"/>
    </row>
    <row r="24" spans="1:21" ht="15.75" hidden="1" thickBot="1" x14ac:dyDescent="0.3">
      <c r="A24" s="157" t="s">
        <v>116</v>
      </c>
      <c r="B24" s="98" t="s">
        <v>117</v>
      </c>
      <c r="C24" s="91">
        <v>1</v>
      </c>
      <c r="D24" s="92">
        <v>43590</v>
      </c>
      <c r="E24" s="103">
        <f>D24</f>
        <v>43590</v>
      </c>
      <c r="F24" s="111"/>
      <c r="G24" s="111"/>
      <c r="H24" s="146" t="s">
        <v>112</v>
      </c>
      <c r="I24" s="104"/>
      <c r="J24" s="163"/>
      <c r="K24" s="114"/>
      <c r="L24" s="104"/>
      <c r="M24" s="104"/>
      <c r="N24" s="104"/>
      <c r="O24" s="104"/>
      <c r="P24" s="104"/>
      <c r="Q24" s="104"/>
      <c r="R24" s="104"/>
      <c r="S24" s="104"/>
      <c r="T24" s="104"/>
      <c r="U24" s="104"/>
    </row>
    <row r="25" spans="1:21" ht="15.75" hidden="1" thickBot="1" x14ac:dyDescent="0.3">
      <c r="A25" s="158" t="s">
        <v>75</v>
      </c>
      <c r="B25" s="98" t="s">
        <v>117</v>
      </c>
      <c r="C25" s="91">
        <v>1</v>
      </c>
      <c r="D25" s="92">
        <v>43604</v>
      </c>
      <c r="E25" s="103">
        <f>D25</f>
        <v>43604</v>
      </c>
      <c r="F25" s="104"/>
      <c r="G25" s="104"/>
      <c r="H25" s="104"/>
      <c r="I25" s="111"/>
      <c r="J25" s="164" t="s">
        <v>112</v>
      </c>
      <c r="K25" s="114"/>
      <c r="L25" s="104"/>
      <c r="M25" s="104"/>
      <c r="N25" s="104"/>
      <c r="O25" s="104"/>
      <c r="P25" s="104"/>
      <c r="Q25" s="104"/>
      <c r="R25" s="104"/>
      <c r="S25" s="104"/>
      <c r="T25" s="104"/>
      <c r="U25" s="104"/>
    </row>
    <row r="26" spans="1:21" ht="15.75" hidden="1" thickBot="1" x14ac:dyDescent="0.3">
      <c r="A26" s="159" t="s">
        <v>58</v>
      </c>
      <c r="B26" s="120" t="s">
        <v>115</v>
      </c>
      <c r="C26" s="121">
        <v>1</v>
      </c>
      <c r="D26" s="122">
        <v>43604</v>
      </c>
      <c r="E26" s="123">
        <f>D26</f>
        <v>43604</v>
      </c>
      <c r="F26" s="124"/>
      <c r="G26" s="124"/>
      <c r="H26" s="124"/>
      <c r="I26" s="125"/>
      <c r="J26" s="165" t="s">
        <v>112</v>
      </c>
      <c r="K26" s="126"/>
      <c r="L26" s="124"/>
      <c r="M26" s="124"/>
      <c r="N26" s="124"/>
      <c r="O26" s="124"/>
      <c r="P26" s="124"/>
      <c r="Q26" s="124"/>
      <c r="R26" s="124"/>
      <c r="S26" s="124"/>
      <c r="T26" s="124"/>
      <c r="U26" s="124"/>
    </row>
    <row r="27" spans="1:21" ht="15.75" thickBot="1" x14ac:dyDescent="0.3">
      <c r="A27" s="127" t="s">
        <v>118</v>
      </c>
      <c r="B27" s="128"/>
      <c r="C27" s="128"/>
      <c r="D27" s="128"/>
      <c r="E27" s="128"/>
      <c r="F27" s="128"/>
      <c r="G27" s="128"/>
      <c r="H27" s="128"/>
      <c r="I27" s="128"/>
      <c r="J27" s="166"/>
      <c r="K27" s="128"/>
      <c r="L27" s="128"/>
      <c r="M27" s="128"/>
      <c r="N27" s="128"/>
      <c r="O27" s="128"/>
      <c r="P27" s="128"/>
      <c r="Q27" s="128"/>
      <c r="R27" s="128"/>
      <c r="S27" s="128"/>
      <c r="T27" s="128"/>
      <c r="U27" s="128"/>
    </row>
    <row r="28" spans="1:21" ht="15.75" thickBot="1" x14ac:dyDescent="0.3">
      <c r="A28" s="86" t="s">
        <v>76</v>
      </c>
      <c r="B28" s="131" t="s">
        <v>53</v>
      </c>
      <c r="C28" s="27">
        <v>1</v>
      </c>
      <c r="D28" s="66">
        <f>D26+1</f>
        <v>43605</v>
      </c>
      <c r="E28" s="66">
        <f>D28+4</f>
        <v>43609</v>
      </c>
      <c r="F28" s="106"/>
      <c r="G28" s="106"/>
      <c r="H28" s="106"/>
      <c r="I28" s="104"/>
      <c r="J28" s="163"/>
      <c r="K28" s="114"/>
      <c r="L28" s="104"/>
      <c r="M28" s="104"/>
      <c r="N28" s="104"/>
      <c r="O28" s="104"/>
      <c r="P28" s="104"/>
      <c r="Q28" s="104"/>
      <c r="R28" s="104"/>
      <c r="S28" s="104"/>
      <c r="T28" s="104"/>
      <c r="U28" s="104"/>
    </row>
    <row r="29" spans="1:21" ht="15.75" thickBot="1" x14ac:dyDescent="0.3">
      <c r="A29" s="86" t="s">
        <v>78</v>
      </c>
      <c r="B29" s="131" t="s">
        <v>53</v>
      </c>
      <c r="C29" s="27">
        <v>1</v>
      </c>
      <c r="D29" s="66">
        <f>D28+2</f>
        <v>43607</v>
      </c>
      <c r="E29" s="66">
        <f>D29+5</f>
        <v>43612</v>
      </c>
      <c r="F29" s="106"/>
      <c r="G29" s="106"/>
      <c r="H29" s="106"/>
      <c r="I29" s="104"/>
      <c r="J29" s="163"/>
      <c r="K29" s="114"/>
      <c r="L29" s="104"/>
      <c r="M29" s="104"/>
      <c r="N29" s="104"/>
      <c r="O29" s="104"/>
      <c r="P29" s="104"/>
      <c r="Q29" s="104"/>
      <c r="R29" s="104"/>
      <c r="S29" s="104"/>
      <c r="T29" s="104"/>
      <c r="U29" s="104"/>
    </row>
    <row r="30" spans="1:21" ht="15.75" thickBot="1" x14ac:dyDescent="0.3">
      <c r="A30" s="86" t="s">
        <v>144</v>
      </c>
      <c r="B30" s="129" t="s">
        <v>115</v>
      </c>
      <c r="C30" s="27">
        <v>1</v>
      </c>
      <c r="D30" s="66"/>
      <c r="E30" s="66"/>
      <c r="F30" s="112"/>
      <c r="G30" s="112"/>
      <c r="H30" s="112"/>
      <c r="I30" s="112"/>
      <c r="J30" s="163"/>
      <c r="K30" s="114"/>
      <c r="L30" s="104"/>
      <c r="M30" s="104"/>
      <c r="N30" s="104"/>
      <c r="O30" s="104"/>
      <c r="P30" s="104"/>
      <c r="Q30" s="104"/>
      <c r="R30" s="104"/>
      <c r="S30" s="104"/>
      <c r="T30" s="104"/>
      <c r="U30" s="104"/>
    </row>
    <row r="31" spans="1:21" ht="15.75" thickBot="1" x14ac:dyDescent="0.3">
      <c r="A31" s="86" t="s">
        <v>119</v>
      </c>
      <c r="B31" s="131" t="s">
        <v>53</v>
      </c>
      <c r="C31" s="27"/>
      <c r="D31" s="66">
        <f>E29</f>
        <v>43612</v>
      </c>
      <c r="E31" s="66">
        <f>D31+3</f>
        <v>43615</v>
      </c>
      <c r="F31" s="104"/>
      <c r="G31" s="104"/>
      <c r="H31" s="104"/>
      <c r="I31" s="104"/>
      <c r="J31" s="163"/>
      <c r="K31" s="106"/>
      <c r="L31" s="106"/>
      <c r="M31" s="106"/>
      <c r="N31" s="104"/>
      <c r="O31" s="104"/>
      <c r="P31" s="104"/>
      <c r="Q31" s="104"/>
      <c r="R31" s="104"/>
      <c r="S31" s="104"/>
      <c r="T31" s="104"/>
      <c r="U31" s="104"/>
    </row>
    <row r="32" spans="1:21" ht="15.75" thickBot="1" x14ac:dyDescent="0.3">
      <c r="A32" s="86" t="s">
        <v>120</v>
      </c>
      <c r="B32" s="129" t="s">
        <v>115</v>
      </c>
      <c r="C32" s="27"/>
      <c r="D32" s="66"/>
      <c r="E32" s="66"/>
      <c r="F32" s="104"/>
      <c r="G32" s="104"/>
      <c r="H32" s="104"/>
      <c r="I32" s="104"/>
      <c r="J32" s="163"/>
      <c r="K32" s="114"/>
      <c r="L32" s="104"/>
      <c r="M32" s="112"/>
      <c r="N32" s="112"/>
      <c r="O32" s="104"/>
      <c r="P32" s="104"/>
      <c r="Q32" s="104"/>
      <c r="R32" s="104"/>
      <c r="S32" s="104"/>
      <c r="T32" s="104"/>
      <c r="U32" s="104"/>
    </row>
    <row r="33" spans="1:21" ht="15.75" thickBot="1" x14ac:dyDescent="0.3">
      <c r="A33" s="86" t="s">
        <v>142</v>
      </c>
      <c r="B33" s="131" t="s">
        <v>53</v>
      </c>
      <c r="C33" s="27">
        <v>1</v>
      </c>
      <c r="D33" s="66">
        <f>D31</f>
        <v>43612</v>
      </c>
      <c r="E33" s="66">
        <f>D33+2</f>
        <v>43614</v>
      </c>
      <c r="F33" s="104"/>
      <c r="G33" s="104"/>
      <c r="H33" s="104"/>
      <c r="I33" s="106"/>
      <c r="J33" s="163"/>
      <c r="K33" s="114"/>
      <c r="L33" s="104"/>
      <c r="M33" s="104"/>
      <c r="N33" s="104"/>
      <c r="O33" s="104"/>
      <c r="P33" s="104"/>
      <c r="Q33" s="104"/>
      <c r="R33" s="104"/>
      <c r="S33" s="104"/>
      <c r="T33" s="104"/>
      <c r="U33" s="104"/>
    </row>
    <row r="34" spans="1:21" ht="15.75" thickBot="1" x14ac:dyDescent="0.3">
      <c r="A34" s="86" t="s">
        <v>143</v>
      </c>
      <c r="B34" s="129" t="s">
        <v>115</v>
      </c>
      <c r="C34" s="27"/>
      <c r="D34" s="66">
        <f>E33</f>
        <v>43614</v>
      </c>
      <c r="E34" s="66">
        <f>D34+4</f>
        <v>43618</v>
      </c>
      <c r="F34" s="104"/>
      <c r="G34" s="104"/>
      <c r="H34" s="104"/>
      <c r="I34" s="112"/>
      <c r="J34" s="167"/>
      <c r="K34" s="116"/>
      <c r="L34" s="112"/>
      <c r="M34" s="104"/>
      <c r="N34" s="104"/>
      <c r="O34" s="104"/>
      <c r="P34" s="104"/>
      <c r="Q34" s="104"/>
      <c r="R34" s="104"/>
      <c r="S34" s="104"/>
      <c r="T34" s="104"/>
      <c r="U34" s="104"/>
    </row>
    <row r="35" spans="1:21" ht="15.75" thickBot="1" x14ac:dyDescent="0.3">
      <c r="A35" s="86" t="s">
        <v>138</v>
      </c>
      <c r="B35" s="100" t="s">
        <v>73</v>
      </c>
      <c r="C35" s="27">
        <v>1</v>
      </c>
      <c r="D35" s="66"/>
      <c r="E35" s="66"/>
      <c r="F35" s="104"/>
      <c r="G35" s="110"/>
      <c r="H35" s="110"/>
      <c r="I35" s="110"/>
      <c r="J35" s="168"/>
      <c r="K35" s="104"/>
      <c r="L35" s="104"/>
      <c r="M35" s="104"/>
      <c r="N35" s="104"/>
      <c r="O35" s="104"/>
      <c r="P35" s="104"/>
      <c r="Q35" s="104"/>
      <c r="R35" s="104"/>
      <c r="S35" s="104"/>
      <c r="T35" s="104"/>
      <c r="U35" s="104"/>
    </row>
    <row r="36" spans="1:21" ht="15.75" thickBot="1" x14ac:dyDescent="0.3">
      <c r="A36" s="86" t="s">
        <v>80</v>
      </c>
      <c r="B36" s="130" t="s">
        <v>64</v>
      </c>
      <c r="C36" s="27">
        <v>0</v>
      </c>
      <c r="D36" s="66">
        <f>D34</f>
        <v>43614</v>
      </c>
      <c r="E36" s="66">
        <f>E34</f>
        <v>43618</v>
      </c>
      <c r="F36" s="104"/>
      <c r="G36" s="104"/>
      <c r="H36" s="107"/>
      <c r="I36" s="107"/>
      <c r="J36" s="169"/>
      <c r="K36" s="117"/>
      <c r="L36" s="107"/>
      <c r="M36" s="104"/>
      <c r="N36" s="104"/>
      <c r="O36" s="104"/>
      <c r="P36" s="104"/>
      <c r="Q36" s="104"/>
      <c r="R36" s="104"/>
      <c r="S36" s="104"/>
      <c r="T36" s="104"/>
      <c r="U36" s="104"/>
    </row>
    <row r="37" spans="1:21" ht="15.75" thickBot="1" x14ac:dyDescent="0.3">
      <c r="A37" s="86" t="s">
        <v>121</v>
      </c>
      <c r="B37" s="96" t="s">
        <v>52</v>
      </c>
      <c r="C37" s="27">
        <v>1</v>
      </c>
      <c r="D37" s="66"/>
      <c r="E37" s="66"/>
      <c r="F37" s="104"/>
      <c r="G37" s="113"/>
      <c r="H37" s="113"/>
      <c r="I37" s="113"/>
      <c r="J37" s="170"/>
      <c r="K37" s="113"/>
      <c r="L37" s="104"/>
      <c r="M37" s="104"/>
      <c r="N37" s="104"/>
      <c r="O37" s="104"/>
      <c r="P37" s="104"/>
      <c r="Q37" s="104"/>
      <c r="R37" s="104"/>
      <c r="S37" s="104"/>
      <c r="T37" s="104"/>
      <c r="U37" s="104"/>
    </row>
    <row r="38" spans="1:21" ht="15.75" thickBot="1" x14ac:dyDescent="0.3">
      <c r="A38" s="86" t="s">
        <v>81</v>
      </c>
      <c r="B38" s="100" t="s">
        <v>73</v>
      </c>
      <c r="C38" s="27">
        <v>0</v>
      </c>
      <c r="D38" s="66">
        <f>D33</f>
        <v>43612</v>
      </c>
      <c r="E38" s="66">
        <f>D38+3</f>
        <v>43615</v>
      </c>
      <c r="F38" s="104"/>
      <c r="G38" s="104"/>
      <c r="H38" s="104"/>
      <c r="J38" s="163"/>
      <c r="K38" s="110"/>
      <c r="L38" s="110"/>
      <c r="M38" s="118"/>
      <c r="N38" s="104"/>
      <c r="O38" s="104"/>
      <c r="P38" s="104"/>
      <c r="Q38" s="104"/>
      <c r="R38" s="104"/>
      <c r="S38" s="104"/>
      <c r="T38" s="104"/>
      <c r="U38" s="104"/>
    </row>
    <row r="39" spans="1:21" ht="15.75" thickBot="1" x14ac:dyDescent="0.3">
      <c r="A39" s="191" t="s">
        <v>122</v>
      </c>
      <c r="B39" s="192"/>
      <c r="C39" s="193"/>
      <c r="D39" s="194"/>
      <c r="E39" s="195"/>
      <c r="F39" s="192"/>
      <c r="G39" s="192"/>
      <c r="H39" s="192"/>
      <c r="I39" s="192"/>
      <c r="J39" s="196"/>
      <c r="K39" s="192"/>
      <c r="L39" s="192"/>
      <c r="M39" s="192"/>
      <c r="N39" s="192"/>
      <c r="O39" s="192"/>
      <c r="P39" s="192"/>
      <c r="Q39" s="192"/>
      <c r="R39" s="192"/>
      <c r="S39" s="192"/>
      <c r="T39" s="192"/>
      <c r="U39" s="192"/>
    </row>
    <row r="40" spans="1:21" ht="15.75" thickBot="1" x14ac:dyDescent="0.3">
      <c r="A40" s="197" t="s">
        <v>82</v>
      </c>
      <c r="B40" s="198" t="s">
        <v>123</v>
      </c>
      <c r="C40" s="32"/>
      <c r="D40" s="67">
        <f>E38</f>
        <v>43615</v>
      </c>
      <c r="E40" s="67">
        <f>D40+5</f>
        <v>43620</v>
      </c>
      <c r="F40" s="104"/>
      <c r="G40" s="104"/>
      <c r="H40" s="104"/>
      <c r="I40" s="104"/>
      <c r="J40" s="163"/>
      <c r="K40" s="200"/>
      <c r="L40" s="201"/>
      <c r="M40" s="201"/>
      <c r="N40" s="201"/>
      <c r="O40" s="201"/>
      <c r="P40" s="201"/>
      <c r="Q40" s="201"/>
      <c r="R40" s="201"/>
      <c r="S40" s="147"/>
      <c r="T40" s="147"/>
      <c r="U40" s="147"/>
    </row>
    <row r="41" spans="1:21" ht="15.75" thickBot="1" x14ac:dyDescent="0.3">
      <c r="A41" s="197" t="s">
        <v>88</v>
      </c>
      <c r="B41" s="198" t="s">
        <v>123</v>
      </c>
      <c r="C41" s="32"/>
      <c r="D41" s="67"/>
      <c r="E41" s="67"/>
      <c r="F41" s="104"/>
      <c r="G41" s="104"/>
      <c r="H41" s="104"/>
      <c r="I41" s="104"/>
      <c r="J41" s="115"/>
      <c r="K41" s="200"/>
      <c r="L41" s="201"/>
      <c r="M41" s="201"/>
      <c r="N41" s="201"/>
      <c r="O41" s="201"/>
      <c r="P41" s="201"/>
      <c r="Q41" s="147"/>
      <c r="R41" s="147"/>
      <c r="S41" s="147"/>
      <c r="T41" s="147"/>
      <c r="U41" s="147"/>
    </row>
    <row r="42" spans="1:21" ht="24.75" thickBot="1" x14ac:dyDescent="0.3">
      <c r="A42" s="197" t="s">
        <v>124</v>
      </c>
      <c r="B42" s="199" t="s">
        <v>140</v>
      </c>
      <c r="C42" s="32"/>
      <c r="D42" s="67">
        <f>E40+1</f>
        <v>43621</v>
      </c>
      <c r="E42" s="67">
        <f>D42+4</f>
        <v>43625</v>
      </c>
      <c r="F42" s="104"/>
      <c r="G42" s="104"/>
      <c r="H42" s="104"/>
      <c r="I42" s="104"/>
      <c r="J42" s="115"/>
      <c r="K42" s="148"/>
      <c r="L42" s="147"/>
      <c r="M42" s="201"/>
      <c r="N42" s="201"/>
      <c r="O42" s="201"/>
      <c r="P42" s="201"/>
      <c r="Q42" s="201"/>
      <c r="R42" s="201"/>
      <c r="S42" s="201"/>
      <c r="T42" s="201"/>
      <c r="U42" s="201"/>
    </row>
    <row r="43" spans="1:21" ht="24.75" thickBot="1" x14ac:dyDescent="0.3">
      <c r="A43" s="197" t="s">
        <v>126</v>
      </c>
      <c r="B43" s="199" t="s">
        <v>139</v>
      </c>
      <c r="C43" s="32"/>
      <c r="D43" s="67"/>
      <c r="E43" s="67"/>
      <c r="F43" s="104"/>
      <c r="G43" s="104"/>
      <c r="H43" s="104"/>
      <c r="I43" s="104"/>
      <c r="J43" s="115"/>
      <c r="K43" s="148"/>
      <c r="L43" s="147"/>
      <c r="M43" s="201"/>
      <c r="N43" s="201"/>
      <c r="O43" s="201"/>
      <c r="P43" s="201"/>
      <c r="Q43" s="201"/>
      <c r="R43" s="201"/>
      <c r="S43" s="201"/>
      <c r="T43" s="201"/>
      <c r="U43" s="201"/>
    </row>
    <row r="44" spans="1:21" ht="15.75" thickBot="1" x14ac:dyDescent="0.3">
      <c r="A44" s="197" t="s">
        <v>127</v>
      </c>
      <c r="B44" s="198" t="s">
        <v>128</v>
      </c>
      <c r="C44" s="32"/>
      <c r="D44" s="67"/>
      <c r="E44" s="67"/>
      <c r="F44" s="104"/>
      <c r="G44" s="104"/>
      <c r="H44" s="104"/>
      <c r="I44" s="104"/>
      <c r="J44" s="115"/>
      <c r="K44" s="201"/>
      <c r="L44" s="201"/>
      <c r="M44" s="201"/>
      <c r="N44" s="201"/>
      <c r="O44" s="201"/>
      <c r="P44" s="147"/>
      <c r="Q44" s="147"/>
      <c r="R44" s="147"/>
      <c r="S44" s="147"/>
      <c r="T44" s="147"/>
      <c r="U44" s="147"/>
    </row>
    <row r="45" spans="1:21" ht="15.75" thickBot="1" x14ac:dyDescent="0.3">
      <c r="A45" s="197" t="s">
        <v>84</v>
      </c>
      <c r="B45" s="198" t="s">
        <v>128</v>
      </c>
      <c r="C45" s="32"/>
      <c r="D45" s="67">
        <f>D42+5</f>
        <v>43626</v>
      </c>
      <c r="E45" s="67">
        <f>D45+5</f>
        <v>43631</v>
      </c>
      <c r="F45" s="104"/>
      <c r="G45" s="104"/>
      <c r="H45" s="104"/>
      <c r="I45" s="104"/>
      <c r="J45" s="115"/>
      <c r="K45" s="148"/>
      <c r="L45" s="147"/>
      <c r="M45" s="147"/>
      <c r="N45" s="147"/>
      <c r="O45" s="147"/>
      <c r="P45" s="147"/>
      <c r="Q45" s="147"/>
      <c r="R45" s="147"/>
      <c r="S45" s="201"/>
      <c r="T45" s="201"/>
      <c r="U45" s="201"/>
    </row>
    <row r="46" spans="1:21" ht="15.75" thickBot="1" x14ac:dyDescent="0.3">
      <c r="A46" s="197" t="s">
        <v>136</v>
      </c>
      <c r="B46" s="198" t="s">
        <v>128</v>
      </c>
      <c r="C46" s="32"/>
      <c r="D46" s="67">
        <f>E45+1</f>
        <v>43632</v>
      </c>
      <c r="E46" s="67">
        <f>D46+4</f>
        <v>43636</v>
      </c>
      <c r="F46" s="104"/>
      <c r="G46" s="104"/>
      <c r="H46" s="104"/>
      <c r="I46" s="104"/>
      <c r="J46" s="115"/>
      <c r="K46" s="148"/>
      <c r="L46" s="147"/>
      <c r="M46" s="147"/>
      <c r="N46" s="147"/>
      <c r="O46" s="201"/>
      <c r="P46" s="201"/>
      <c r="Q46" s="201"/>
      <c r="R46" s="201"/>
      <c r="S46" s="201"/>
      <c r="T46" s="201"/>
      <c r="U46" s="201"/>
    </row>
    <row r="47" spans="1:21" ht="15.75" thickBot="1" x14ac:dyDescent="0.3">
      <c r="A47" s="197" t="s">
        <v>129</v>
      </c>
      <c r="B47" s="198" t="s">
        <v>125</v>
      </c>
      <c r="C47" s="32"/>
      <c r="D47" s="67">
        <f>D45</f>
        <v>43626</v>
      </c>
      <c r="E47" s="67">
        <f>D47+4</f>
        <v>43630</v>
      </c>
      <c r="F47" s="104"/>
      <c r="G47" s="104"/>
      <c r="H47" s="104"/>
      <c r="I47" s="104"/>
      <c r="J47" s="115"/>
      <c r="K47" s="201"/>
      <c r="L47" s="201"/>
      <c r="M47" s="201"/>
      <c r="N47" s="201"/>
      <c r="O47" s="201"/>
      <c r="P47" s="201"/>
      <c r="Q47" s="201"/>
      <c r="R47" s="147"/>
      <c r="S47" s="147"/>
      <c r="T47" s="147"/>
      <c r="U47" s="147"/>
    </row>
    <row r="48" spans="1:21" ht="15.75" thickBot="1" x14ac:dyDescent="0.3">
      <c r="A48" s="33" t="s">
        <v>130</v>
      </c>
      <c r="B48" s="76"/>
      <c r="C48" s="34"/>
      <c r="D48" s="35"/>
      <c r="E48" s="36"/>
      <c r="F48" s="76"/>
      <c r="G48" s="76"/>
      <c r="H48" s="76"/>
      <c r="I48" s="76"/>
      <c r="J48" s="76"/>
      <c r="K48" s="76"/>
      <c r="L48" s="76"/>
      <c r="M48" s="76"/>
      <c r="N48" s="76"/>
      <c r="O48" s="76"/>
      <c r="P48" s="76"/>
      <c r="Q48" s="76"/>
      <c r="R48" s="76"/>
      <c r="S48" s="76"/>
      <c r="T48" s="76"/>
      <c r="U48" s="76"/>
    </row>
    <row r="49" spans="1:21" ht="15.75" thickBot="1" x14ac:dyDescent="0.3">
      <c r="A49" s="79" t="s">
        <v>131</v>
      </c>
      <c r="B49" s="160" t="s">
        <v>132</v>
      </c>
      <c r="C49" s="37"/>
      <c r="D49" s="68" t="s">
        <v>31</v>
      </c>
      <c r="E49" s="68" t="s">
        <v>31</v>
      </c>
      <c r="F49" s="104"/>
      <c r="G49" s="104"/>
      <c r="H49" s="104"/>
      <c r="I49" s="104"/>
      <c r="J49" s="115"/>
      <c r="K49" s="114"/>
      <c r="L49" s="104"/>
      <c r="M49" s="104"/>
      <c r="N49" s="104"/>
      <c r="O49" s="104"/>
      <c r="P49" s="104"/>
      <c r="Q49" s="147"/>
      <c r="R49" s="147"/>
      <c r="S49" s="147"/>
      <c r="T49" s="119"/>
      <c r="U49" s="119"/>
    </row>
    <row r="50" spans="1:21" ht="15.75" thickBot="1" x14ac:dyDescent="0.3">
      <c r="A50" s="79" t="s">
        <v>133</v>
      </c>
      <c r="B50" s="160" t="s">
        <v>132</v>
      </c>
      <c r="C50" s="37"/>
      <c r="D50" s="68" t="s">
        <v>31</v>
      </c>
      <c r="E50" s="68" t="s">
        <v>31</v>
      </c>
      <c r="F50" s="104"/>
      <c r="G50" s="104"/>
      <c r="H50" s="104"/>
      <c r="I50" s="104"/>
      <c r="J50" s="115"/>
      <c r="K50" s="114"/>
      <c r="L50" s="104"/>
      <c r="M50" s="104"/>
      <c r="N50" s="104"/>
      <c r="O50" s="104"/>
      <c r="P50" s="104"/>
      <c r="Q50" s="147"/>
      <c r="R50" s="147"/>
      <c r="S50" s="147"/>
      <c r="T50" s="119"/>
      <c r="U50" s="119"/>
    </row>
    <row r="51" spans="1:21" ht="15.75" thickBot="1" x14ac:dyDescent="0.3">
      <c r="A51" s="79" t="s">
        <v>134</v>
      </c>
      <c r="B51" s="160" t="s">
        <v>135</v>
      </c>
      <c r="C51" s="37"/>
      <c r="D51" s="68" t="s">
        <v>31</v>
      </c>
      <c r="E51" s="68" t="s">
        <v>31</v>
      </c>
      <c r="F51" s="104"/>
      <c r="G51" s="104"/>
      <c r="H51" s="104"/>
      <c r="I51" s="104"/>
      <c r="J51" s="115"/>
      <c r="K51" s="114"/>
      <c r="L51" s="104"/>
      <c r="M51" s="104"/>
      <c r="N51" s="104"/>
      <c r="O51" s="104"/>
      <c r="P51" s="104"/>
      <c r="Q51" s="147"/>
      <c r="R51" s="147"/>
      <c r="S51" s="147"/>
      <c r="T51" s="119"/>
      <c r="U51" s="119"/>
    </row>
    <row r="52" spans="1:21" ht="30.75" thickBot="1" x14ac:dyDescent="0.3">
      <c r="A52" s="175" t="s">
        <v>141</v>
      </c>
      <c r="B52" s="160" t="s">
        <v>115</v>
      </c>
      <c r="C52" s="37"/>
      <c r="D52" s="68" t="s">
        <v>31</v>
      </c>
      <c r="E52" s="68" t="s">
        <v>31</v>
      </c>
      <c r="F52" s="104"/>
      <c r="G52" s="104"/>
      <c r="H52" s="104"/>
      <c r="I52" s="104"/>
      <c r="J52" s="115"/>
      <c r="K52" s="114"/>
      <c r="L52" s="104"/>
      <c r="M52" s="104"/>
      <c r="N52" s="104"/>
      <c r="O52" s="104"/>
      <c r="P52" s="104"/>
      <c r="Q52" s="147"/>
      <c r="R52" s="147"/>
      <c r="S52" s="147"/>
      <c r="T52" s="119"/>
      <c r="U52" s="119"/>
    </row>
  </sheetData>
  <mergeCells count="4">
    <mergeCell ref="D2:E2"/>
    <mergeCell ref="I2:I3"/>
    <mergeCell ref="J2:J3"/>
    <mergeCell ref="U4:U5"/>
  </mergeCells>
  <conditionalFormatting sqref="C6:C52">
    <cfRule type="dataBar" priority="7">
      <dataBar>
        <cfvo type="num" val="0"/>
        <cfvo type="num" val="1"/>
        <color theme="0" tint="-0.249977111117893"/>
      </dataBar>
      <extLst>
        <ext xmlns:x14="http://schemas.microsoft.com/office/spreadsheetml/2009/9/main" uri="{B025F937-C7B1-47D3-B67F-A62EFF666E3E}">
          <x14:id>{CB65ACDA-DEDB-4005-93BB-8F251551A8E0}</x14:id>
        </ext>
      </extLst>
    </cfRule>
  </conditionalFormatting>
  <conditionalFormatting sqref="F7:T7">
    <cfRule type="dataBar" priority="6">
      <dataBar>
        <cfvo type="num" val="0"/>
        <cfvo type="num" val="1"/>
        <color theme="0" tint="-0.249977111117893"/>
      </dataBar>
      <extLst>
        <ext xmlns:x14="http://schemas.microsoft.com/office/spreadsheetml/2009/9/main" uri="{B025F937-C7B1-47D3-B67F-A62EFF666E3E}">
          <x14:id>{92EF9621-5146-4436-BCF1-461ED7DC6BAF}</x14:id>
        </ext>
      </extLst>
    </cfRule>
  </conditionalFormatting>
  <conditionalFormatting sqref="F27:T27">
    <cfRule type="dataBar" priority="5">
      <dataBar>
        <cfvo type="num" val="0"/>
        <cfvo type="num" val="1"/>
        <color theme="0" tint="-0.249977111117893"/>
      </dataBar>
      <extLst>
        <ext xmlns:x14="http://schemas.microsoft.com/office/spreadsheetml/2009/9/main" uri="{B025F937-C7B1-47D3-B67F-A62EFF666E3E}">
          <x14:id>{AFDD33DB-9CC4-4288-AC6B-AD988108A30E}</x14:id>
        </ext>
      </extLst>
    </cfRule>
  </conditionalFormatting>
  <conditionalFormatting sqref="U7">
    <cfRule type="dataBar" priority="3">
      <dataBar>
        <cfvo type="num" val="0"/>
        <cfvo type="num" val="1"/>
        <color theme="0" tint="-0.249977111117893"/>
      </dataBar>
      <extLst>
        <ext xmlns:x14="http://schemas.microsoft.com/office/spreadsheetml/2009/9/main" uri="{B025F937-C7B1-47D3-B67F-A62EFF666E3E}">
          <x14:id>{E9C65209-3DCB-4717-98EB-3D9411BE612B}</x14:id>
        </ext>
      </extLst>
    </cfRule>
  </conditionalFormatting>
  <conditionalFormatting sqref="U27">
    <cfRule type="dataBar" priority="2">
      <dataBar>
        <cfvo type="num" val="0"/>
        <cfvo type="num" val="1"/>
        <color theme="0" tint="-0.249977111117893"/>
      </dataBar>
      <extLst>
        <ext xmlns:x14="http://schemas.microsoft.com/office/spreadsheetml/2009/9/main" uri="{B025F937-C7B1-47D3-B67F-A62EFF666E3E}">
          <x14:id>{7CD5FF9D-6074-423D-83C5-83EECFFFB823}</x14:id>
        </ext>
      </extLst>
    </cfRule>
  </conditionalFormatting>
  <pageMargins left="0.7" right="0.7" top="0.75" bottom="0.75" header="0.3" footer="0.3"/>
  <pageSetup paperSize="9" orientation="portrait" horizontalDpi="0" verticalDpi="0" r:id="rId1"/>
  <extLst>
    <ext xmlns:x14="http://schemas.microsoft.com/office/spreadsheetml/2009/9/main" uri="{78C0D931-6437-407d-A8EE-F0AAD7539E65}">
      <x14:conditionalFormattings>
        <x14:conditionalFormatting xmlns:xm="http://schemas.microsoft.com/office/excel/2006/main">
          <x14:cfRule type="dataBar" id="{CB65ACDA-DEDB-4005-93BB-8F251551A8E0}">
            <x14:dataBar minLength="0" maxLength="100" gradient="0">
              <x14:cfvo type="num">
                <xm:f>0</xm:f>
              </x14:cfvo>
              <x14:cfvo type="num">
                <xm:f>1</xm:f>
              </x14:cfvo>
              <x14:negativeFillColor rgb="FFFF0000"/>
              <x14:axisColor rgb="FF000000"/>
            </x14:dataBar>
          </x14:cfRule>
          <xm:sqref>C6:C52</xm:sqref>
        </x14:conditionalFormatting>
        <x14:conditionalFormatting xmlns:xm="http://schemas.microsoft.com/office/excel/2006/main">
          <x14:cfRule type="dataBar" id="{92EF9621-5146-4436-BCF1-461ED7DC6BAF}">
            <x14:dataBar minLength="0" maxLength="100" gradient="0">
              <x14:cfvo type="num">
                <xm:f>0</xm:f>
              </x14:cfvo>
              <x14:cfvo type="num">
                <xm:f>1</xm:f>
              </x14:cfvo>
              <x14:negativeFillColor rgb="FFFF0000"/>
              <x14:axisColor rgb="FF000000"/>
            </x14:dataBar>
          </x14:cfRule>
          <xm:sqref>F7:T7</xm:sqref>
        </x14:conditionalFormatting>
        <x14:conditionalFormatting xmlns:xm="http://schemas.microsoft.com/office/excel/2006/main">
          <x14:cfRule type="dataBar" id="{AFDD33DB-9CC4-4288-AC6B-AD988108A30E}">
            <x14:dataBar minLength="0" maxLength="100" gradient="0">
              <x14:cfvo type="num">
                <xm:f>0</xm:f>
              </x14:cfvo>
              <x14:cfvo type="num">
                <xm:f>1</xm:f>
              </x14:cfvo>
              <x14:negativeFillColor rgb="FFFF0000"/>
              <x14:axisColor rgb="FF000000"/>
            </x14:dataBar>
          </x14:cfRule>
          <xm:sqref>F27:T27</xm:sqref>
        </x14:conditionalFormatting>
        <x14:conditionalFormatting xmlns:xm="http://schemas.microsoft.com/office/excel/2006/main">
          <x14:cfRule type="dataBar" id="{E9C65209-3DCB-4717-98EB-3D9411BE612B}">
            <x14:dataBar minLength="0" maxLength="100" gradient="0">
              <x14:cfvo type="num">
                <xm:f>0</xm:f>
              </x14:cfvo>
              <x14:cfvo type="num">
                <xm:f>1</xm:f>
              </x14:cfvo>
              <x14:negativeFillColor rgb="FFFF0000"/>
              <x14:axisColor rgb="FF000000"/>
            </x14:dataBar>
          </x14:cfRule>
          <xm:sqref>U7</xm:sqref>
        </x14:conditionalFormatting>
        <x14:conditionalFormatting xmlns:xm="http://schemas.microsoft.com/office/excel/2006/main">
          <x14:cfRule type="dataBar" id="{7CD5FF9D-6074-423D-83C5-83EECFFFB823}">
            <x14:dataBar minLength="0" maxLength="100" gradient="0">
              <x14:cfvo type="num">
                <xm:f>0</xm:f>
              </x14:cfvo>
              <x14:cfvo type="num">
                <xm:f>1</xm:f>
              </x14:cfvo>
              <x14:negativeFillColor rgb="FFFF0000"/>
              <x14:axisColor rgb="FF000000"/>
            </x14:dataBar>
          </x14:cfRule>
          <xm:sqref>U27</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ProjectSchedule</vt:lpstr>
      <vt:lpstr>About</vt:lpstr>
      <vt:lpstr>NEW</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2019-05-19T09:52:03Z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v-abdarl@microsoft.com</vt:lpwstr>
  </property>
  <property fmtid="{D5CDD505-2E9C-101B-9397-08002B2CF9AE}" pid="5" name="MSIP_Label_f42aa342-8706-4288-bd11-ebb85995028c_SetDate">
    <vt:lpwstr>2019-03-19T17:17:07.6273720Z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ActionId">
    <vt:lpwstr>ae87efaf-4711-40ea-b5db-c90354dd2317</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ies>
</file>