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n\Github\learn_unit_commitment\msvm_toy_example\"/>
    </mc:Choice>
  </mc:AlternateContent>
  <xr:revisionPtr revIDLastSave="0" documentId="13_ncr:1_{F615FAE2-25F6-4DDF-95FE-CAB9CD9FB972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data" sheetId="3" r:id="rId1"/>
    <sheet name="Hoja1" sheetId="4" r:id="rId2"/>
    <sheet name="good" sheetId="5" r:id="rId3"/>
    <sheet name="sheet_proofs" sheetId="1" r:id="rId4"/>
    <sheet name="old_sheet" sheetId="2" r:id="rId5"/>
  </sheets>
  <calcPr calcId="191029"/>
</workbook>
</file>

<file path=xl/calcChain.xml><?xml version="1.0" encoding="utf-8"?>
<calcChain xmlns="http://schemas.openxmlformats.org/spreadsheetml/2006/main">
  <c r="H69" i="4" l="1"/>
  <c r="E69" i="4" s="1"/>
  <c r="K69" i="4" s="1"/>
  <c r="H68" i="4"/>
  <c r="F68" i="4" s="1"/>
  <c r="L68" i="4" s="1"/>
  <c r="H56" i="4"/>
  <c r="E56" i="4" s="1"/>
  <c r="K56" i="4" s="1"/>
  <c r="H57" i="4"/>
  <c r="E57" i="4" s="1"/>
  <c r="K57" i="4" s="1"/>
  <c r="H58" i="4"/>
  <c r="E58" i="4" s="1"/>
  <c r="K58" i="4" s="1"/>
  <c r="D59" i="4"/>
  <c r="J59" i="4" s="1"/>
  <c r="H59" i="4"/>
  <c r="E59" i="4" s="1"/>
  <c r="K59" i="4" s="1"/>
  <c r="I59" i="4"/>
  <c r="H60" i="4"/>
  <c r="E60" i="4" s="1"/>
  <c r="K60" i="4" s="1"/>
  <c r="H61" i="4"/>
  <c r="E61" i="4" s="1"/>
  <c r="K61" i="4" s="1"/>
  <c r="H62" i="4"/>
  <c r="E62" i="4" s="1"/>
  <c r="K62" i="4" s="1"/>
  <c r="H63" i="4"/>
  <c r="E63" i="4" s="1"/>
  <c r="K63" i="4" s="1"/>
  <c r="H64" i="4"/>
  <c r="E64" i="4" s="1"/>
  <c r="K64" i="4" s="1"/>
  <c r="H65" i="4"/>
  <c r="E65" i="4" s="1"/>
  <c r="K65" i="4" s="1"/>
  <c r="H66" i="4"/>
  <c r="E66" i="4" s="1"/>
  <c r="K66" i="4" s="1"/>
  <c r="H67" i="4"/>
  <c r="E67" i="4" s="1"/>
  <c r="K67" i="4" s="1"/>
  <c r="H70" i="4"/>
  <c r="E70" i="4" s="1"/>
  <c r="K70" i="4" s="1"/>
  <c r="D71" i="4"/>
  <c r="J71" i="4" s="1"/>
  <c r="H71" i="4"/>
  <c r="E71" i="4" s="1"/>
  <c r="K71" i="4" s="1"/>
  <c r="I71" i="4"/>
  <c r="H72" i="4"/>
  <c r="E72" i="4" s="1"/>
  <c r="K72" i="4" s="1"/>
  <c r="H73" i="4"/>
  <c r="E73" i="4" s="1"/>
  <c r="K73" i="4" s="1"/>
  <c r="H74" i="4"/>
  <c r="E74" i="4" s="1"/>
  <c r="K74" i="4" s="1"/>
  <c r="H75" i="4"/>
  <c r="E75" i="4" s="1"/>
  <c r="K75" i="4" s="1"/>
  <c r="D76" i="4"/>
  <c r="J76" i="4" s="1"/>
  <c r="H76" i="4"/>
  <c r="E76" i="4" s="1"/>
  <c r="K76" i="4" s="1"/>
  <c r="I76" i="4"/>
  <c r="D77" i="4"/>
  <c r="J77" i="4" s="1"/>
  <c r="H77" i="4"/>
  <c r="E77" i="4" s="1"/>
  <c r="K77" i="4" s="1"/>
  <c r="I77" i="4"/>
  <c r="D78" i="4"/>
  <c r="J78" i="4" s="1"/>
  <c r="H78" i="4"/>
  <c r="E78" i="4" s="1"/>
  <c r="K78" i="4" s="1"/>
  <c r="I78" i="4"/>
  <c r="D79" i="4"/>
  <c r="J79" i="4" s="1"/>
  <c r="H79" i="4"/>
  <c r="E79" i="4" s="1"/>
  <c r="K79" i="4" s="1"/>
  <c r="I79" i="4"/>
  <c r="D80" i="4"/>
  <c r="J80" i="4" s="1"/>
  <c r="H80" i="4"/>
  <c r="E80" i="4" s="1"/>
  <c r="K80" i="4" s="1"/>
  <c r="I80" i="4"/>
  <c r="D81" i="4"/>
  <c r="J81" i="4" s="1"/>
  <c r="H81" i="4"/>
  <c r="E81" i="4" s="1"/>
  <c r="K81" i="4" s="1"/>
  <c r="I81" i="4"/>
  <c r="D82" i="4"/>
  <c r="J82" i="4" s="1"/>
  <c r="H82" i="4"/>
  <c r="E82" i="4" s="1"/>
  <c r="K82" i="4" s="1"/>
  <c r="I82" i="4"/>
  <c r="D83" i="4"/>
  <c r="J83" i="4" s="1"/>
  <c r="H83" i="4"/>
  <c r="E83" i="4" s="1"/>
  <c r="K83" i="4" s="1"/>
  <c r="I83" i="4"/>
  <c r="H55" i="4"/>
  <c r="I55" i="4" s="1"/>
  <c r="D75" i="4" l="1"/>
  <c r="J75" i="4" s="1"/>
  <c r="I75" i="4"/>
  <c r="I74" i="4"/>
  <c r="D74" i="4"/>
  <c r="J74" i="4" s="1"/>
  <c r="I73" i="4"/>
  <c r="D73" i="4"/>
  <c r="J73" i="4" s="1"/>
  <c r="I72" i="4"/>
  <c r="D72" i="4"/>
  <c r="J72" i="4" s="1"/>
  <c r="D69" i="4"/>
  <c r="J69" i="4" s="1"/>
  <c r="I69" i="4"/>
  <c r="F69" i="4"/>
  <c r="L69" i="4" s="1"/>
  <c r="E68" i="4"/>
  <c r="K68" i="4" s="1"/>
  <c r="I68" i="4"/>
  <c r="D68" i="4"/>
  <c r="J68" i="4" s="1"/>
  <c r="D70" i="4"/>
  <c r="J70" i="4" s="1"/>
  <c r="I70" i="4"/>
  <c r="I67" i="4"/>
  <c r="D67" i="4"/>
  <c r="J67" i="4" s="1"/>
  <c r="I66" i="4"/>
  <c r="D66" i="4"/>
  <c r="J66" i="4" s="1"/>
  <c r="I65" i="4"/>
  <c r="D65" i="4"/>
  <c r="J65" i="4" s="1"/>
  <c r="D64" i="4"/>
  <c r="J64" i="4" s="1"/>
  <c r="I64" i="4"/>
  <c r="I63" i="4"/>
  <c r="D63" i="4"/>
  <c r="J63" i="4" s="1"/>
  <c r="I60" i="4"/>
  <c r="D60" i="4"/>
  <c r="J60" i="4" s="1"/>
  <c r="I62" i="4"/>
  <c r="D62" i="4"/>
  <c r="J62" i="4" s="1"/>
  <c r="I61" i="4"/>
  <c r="D61" i="4"/>
  <c r="J61" i="4" s="1"/>
  <c r="I58" i="4"/>
  <c r="D58" i="4"/>
  <c r="J58" i="4" s="1"/>
  <c r="I57" i="4"/>
  <c r="D57" i="4"/>
  <c r="J57" i="4" s="1"/>
  <c r="D56" i="4"/>
  <c r="J56" i="4" s="1"/>
  <c r="I56" i="4"/>
  <c r="F83" i="4"/>
  <c r="L83" i="4" s="1"/>
  <c r="F82" i="4"/>
  <c r="L82" i="4" s="1"/>
  <c r="F81" i="4"/>
  <c r="L81" i="4" s="1"/>
  <c r="F80" i="4"/>
  <c r="L80" i="4" s="1"/>
  <c r="F79" i="4"/>
  <c r="L79" i="4" s="1"/>
  <c r="F78" i="4"/>
  <c r="L78" i="4" s="1"/>
  <c r="F77" i="4"/>
  <c r="L77" i="4" s="1"/>
  <c r="F76" i="4"/>
  <c r="L76" i="4" s="1"/>
  <c r="F75" i="4"/>
  <c r="L75" i="4" s="1"/>
  <c r="F74" i="4"/>
  <c r="L74" i="4" s="1"/>
  <c r="F73" i="4"/>
  <c r="L73" i="4" s="1"/>
  <c r="F72" i="4"/>
  <c r="L72" i="4" s="1"/>
  <c r="F71" i="4"/>
  <c r="L71" i="4" s="1"/>
  <c r="F70" i="4"/>
  <c r="L70" i="4" s="1"/>
  <c r="F67" i="4"/>
  <c r="L67" i="4" s="1"/>
  <c r="F66" i="4"/>
  <c r="L66" i="4" s="1"/>
  <c r="F65" i="4"/>
  <c r="L65" i="4" s="1"/>
  <c r="F64" i="4"/>
  <c r="L64" i="4" s="1"/>
  <c r="F63" i="4"/>
  <c r="L63" i="4" s="1"/>
  <c r="F62" i="4"/>
  <c r="L62" i="4" s="1"/>
  <c r="F61" i="4"/>
  <c r="L61" i="4" s="1"/>
  <c r="F60" i="4"/>
  <c r="L60" i="4" s="1"/>
  <c r="F59" i="4"/>
  <c r="L59" i="4" s="1"/>
  <c r="F58" i="4"/>
  <c r="L58" i="4" s="1"/>
  <c r="F57" i="4"/>
  <c r="L57" i="4" s="1"/>
  <c r="F56" i="4"/>
  <c r="L56" i="4" s="1"/>
  <c r="D55" i="4"/>
  <c r="J55" i="4" s="1"/>
  <c r="E55" i="4"/>
  <c r="K55" i="4" s="1"/>
  <c r="F55" i="4"/>
  <c r="L55" i="4" s="1"/>
  <c r="H47" i="5"/>
  <c r="I47" i="5" s="1"/>
  <c r="D47" i="5"/>
  <c r="J47" i="5" s="1"/>
  <c r="H46" i="5"/>
  <c r="I46" i="5" s="1"/>
  <c r="D46" i="5"/>
  <c r="J46" i="5" s="1"/>
  <c r="H45" i="5"/>
  <c r="I45" i="5" s="1"/>
  <c r="D45" i="5"/>
  <c r="J45" i="5" s="1"/>
  <c r="H44" i="5"/>
  <c r="I44" i="5" s="1"/>
  <c r="D44" i="5"/>
  <c r="J44" i="5" s="1"/>
  <c r="H43" i="5"/>
  <c r="I43" i="5" s="1"/>
  <c r="D43" i="5"/>
  <c r="J43" i="5" s="1"/>
  <c r="H42" i="5"/>
  <c r="I42" i="5" s="1"/>
  <c r="D42" i="5"/>
  <c r="J42" i="5" s="1"/>
  <c r="H41" i="5"/>
  <c r="I41" i="5" s="1"/>
  <c r="D41" i="5"/>
  <c r="J41" i="5" s="1"/>
  <c r="H40" i="5"/>
  <c r="I40" i="5" s="1"/>
  <c r="D40" i="5"/>
  <c r="J40" i="5" s="1"/>
  <c r="H39" i="5"/>
  <c r="I39" i="5" s="1"/>
  <c r="D39" i="5"/>
  <c r="J39" i="5" s="1"/>
  <c r="H38" i="5"/>
  <c r="I38" i="5" s="1"/>
  <c r="D38" i="5"/>
  <c r="J38" i="5" s="1"/>
  <c r="H37" i="5"/>
  <c r="I37" i="5" s="1"/>
  <c r="D37" i="5"/>
  <c r="J37" i="5" s="1"/>
  <c r="H36" i="5"/>
  <c r="I36" i="5" s="1"/>
  <c r="D36" i="5"/>
  <c r="J36" i="5" s="1"/>
  <c r="H35" i="5"/>
  <c r="I35" i="5" s="1"/>
  <c r="D35" i="5"/>
  <c r="J35" i="5" s="1"/>
  <c r="H34" i="5"/>
  <c r="F34" i="5" s="1"/>
  <c r="L34" i="5" s="1"/>
  <c r="G34" i="5"/>
  <c r="I34" i="5" s="1"/>
  <c r="E34" i="5"/>
  <c r="K34" i="5" s="1"/>
  <c r="D34" i="5"/>
  <c r="J34" i="5" s="1"/>
  <c r="I33" i="5"/>
  <c r="H33" i="5"/>
  <c r="F33" i="5" s="1"/>
  <c r="L33" i="5" s="1"/>
  <c r="E33" i="5"/>
  <c r="K33" i="5" s="1"/>
  <c r="D33" i="5"/>
  <c r="J33" i="5" s="1"/>
  <c r="I32" i="5"/>
  <c r="H32" i="5"/>
  <c r="D32" i="5" s="1"/>
  <c r="J32" i="5" s="1"/>
  <c r="G32" i="5"/>
  <c r="F32" i="5"/>
  <c r="L32" i="5" s="1"/>
  <c r="E32" i="5"/>
  <c r="K32" i="5" s="1"/>
  <c r="I31" i="5"/>
  <c r="H31" i="5"/>
  <c r="D31" i="5" s="1"/>
  <c r="J31" i="5" s="1"/>
  <c r="F31" i="5"/>
  <c r="L31" i="5" s="1"/>
  <c r="E31" i="5"/>
  <c r="K31" i="5" s="1"/>
  <c r="G30" i="5"/>
  <c r="H29" i="5"/>
  <c r="E29" i="5" s="1"/>
  <c r="K29" i="5" s="1"/>
  <c r="F29" i="5"/>
  <c r="L29" i="5" s="1"/>
  <c r="H28" i="5"/>
  <c r="E28" i="5" s="1"/>
  <c r="K28" i="5" s="1"/>
  <c r="F28" i="5"/>
  <c r="L28" i="5" s="1"/>
  <c r="G39" i="4"/>
  <c r="H39" i="4" s="1"/>
  <c r="F39" i="4" s="1"/>
  <c r="L39" i="4" s="1"/>
  <c r="G38" i="4"/>
  <c r="H38" i="4" s="1"/>
  <c r="F38" i="4" s="1"/>
  <c r="L38" i="4" s="1"/>
  <c r="G37" i="4"/>
  <c r="H37" i="4" s="1"/>
  <c r="F37" i="4" s="1"/>
  <c r="L37" i="4" s="1"/>
  <c r="H36" i="4"/>
  <c r="I36" i="4" s="1"/>
  <c r="H40" i="4"/>
  <c r="F40" i="4" s="1"/>
  <c r="L40" i="4" s="1"/>
  <c r="H41" i="4"/>
  <c r="F41" i="4" s="1"/>
  <c r="L41" i="4" s="1"/>
  <c r="H42" i="4"/>
  <c r="F42" i="4" s="1"/>
  <c r="L42" i="4" s="1"/>
  <c r="H43" i="4"/>
  <c r="F43" i="4" s="1"/>
  <c r="L43" i="4" s="1"/>
  <c r="H44" i="4"/>
  <c r="F44" i="4" s="1"/>
  <c r="L44" i="4" s="1"/>
  <c r="H45" i="4"/>
  <c r="F45" i="4" s="1"/>
  <c r="L45" i="4" s="1"/>
  <c r="H46" i="4"/>
  <c r="F46" i="4" s="1"/>
  <c r="L46" i="4" s="1"/>
  <c r="H47" i="4"/>
  <c r="F47" i="4" s="1"/>
  <c r="L47" i="4" s="1"/>
  <c r="H48" i="4"/>
  <c r="F48" i="4" s="1"/>
  <c r="L48" i="4" s="1"/>
  <c r="H49" i="4"/>
  <c r="F49" i="4" s="1"/>
  <c r="L49" i="4" s="1"/>
  <c r="H50" i="4"/>
  <c r="F50" i="4" s="1"/>
  <c r="L50" i="4" s="1"/>
  <c r="H51" i="4"/>
  <c r="F51" i="4" s="1"/>
  <c r="L51" i="4" s="1"/>
  <c r="H52" i="4"/>
  <c r="F52" i="4" s="1"/>
  <c r="L52" i="4" s="1"/>
  <c r="H53" i="4"/>
  <c r="F53" i="4" s="1"/>
  <c r="L53" i="4" s="1"/>
  <c r="H54" i="4"/>
  <c r="F54" i="4" s="1"/>
  <c r="L54" i="4" s="1"/>
  <c r="G15" i="4"/>
  <c r="H15" i="4" s="1"/>
  <c r="I15" i="4" s="1"/>
  <c r="G17" i="4"/>
  <c r="H17" i="4" s="1"/>
  <c r="I17" i="4" s="1"/>
  <c r="G19" i="4"/>
  <c r="H19" i="4" s="1"/>
  <c r="I19" i="4" s="1"/>
  <c r="G21" i="4"/>
  <c r="H21" i="4" s="1"/>
  <c r="I21" i="4" s="1"/>
  <c r="H24" i="4"/>
  <c r="G16" i="4"/>
  <c r="H16" i="4" s="1"/>
  <c r="I16" i="4" s="1"/>
  <c r="G18" i="4"/>
  <c r="G20" i="4"/>
  <c r="H20" i="4" s="1"/>
  <c r="E20" i="4" s="1"/>
  <c r="K20" i="4" s="1"/>
  <c r="H22" i="4"/>
  <c r="H27" i="4"/>
  <c r="D27" i="4" s="1"/>
  <c r="J27" i="4" s="1"/>
  <c r="H28" i="4"/>
  <c r="D28" i="4" s="1"/>
  <c r="J28" i="4" s="1"/>
  <c r="H29" i="4"/>
  <c r="H30" i="4"/>
  <c r="G14" i="4"/>
  <c r="H14" i="4" s="1"/>
  <c r="I14" i="4" s="1"/>
  <c r="H33" i="4"/>
  <c r="F33" i="4" s="1"/>
  <c r="L33" i="4" s="1"/>
  <c r="H25" i="4"/>
  <c r="H26" i="4"/>
  <c r="H31" i="4"/>
  <c r="F31" i="4" s="1"/>
  <c r="L31" i="4" s="1"/>
  <c r="H32" i="4"/>
  <c r="H18" i="4"/>
  <c r="I18" i="4" s="1"/>
  <c r="H23" i="4"/>
  <c r="I23" i="4" s="1"/>
  <c r="I52" i="4" l="1"/>
  <c r="E33" i="4"/>
  <c r="K33" i="4" s="1"/>
  <c r="I54" i="4"/>
  <c r="I39" i="4"/>
  <c r="I53" i="4"/>
  <c r="I28" i="5"/>
  <c r="I29" i="5"/>
  <c r="H30" i="5"/>
  <c r="E35" i="5"/>
  <c r="K35" i="5" s="1"/>
  <c r="E36" i="5"/>
  <c r="K36" i="5" s="1"/>
  <c r="E37" i="5"/>
  <c r="K37" i="5" s="1"/>
  <c r="E38" i="5"/>
  <c r="K38" i="5" s="1"/>
  <c r="E39" i="5"/>
  <c r="K39" i="5" s="1"/>
  <c r="E40" i="5"/>
  <c r="K40" i="5" s="1"/>
  <c r="E41" i="5"/>
  <c r="K41" i="5" s="1"/>
  <c r="E42" i="5"/>
  <c r="K42" i="5" s="1"/>
  <c r="E43" i="5"/>
  <c r="K43" i="5" s="1"/>
  <c r="E44" i="5"/>
  <c r="K44" i="5" s="1"/>
  <c r="E45" i="5"/>
  <c r="K45" i="5" s="1"/>
  <c r="E46" i="5"/>
  <c r="K46" i="5" s="1"/>
  <c r="E47" i="5"/>
  <c r="K47" i="5" s="1"/>
  <c r="F35" i="5"/>
  <c r="L35" i="5" s="1"/>
  <c r="F36" i="5"/>
  <c r="L36" i="5" s="1"/>
  <c r="F37" i="5"/>
  <c r="L37" i="5" s="1"/>
  <c r="F38" i="5"/>
  <c r="L38" i="5" s="1"/>
  <c r="F39" i="5"/>
  <c r="L39" i="5" s="1"/>
  <c r="F40" i="5"/>
  <c r="L40" i="5" s="1"/>
  <c r="F41" i="5"/>
  <c r="L41" i="5" s="1"/>
  <c r="F42" i="5"/>
  <c r="L42" i="5" s="1"/>
  <c r="F43" i="5"/>
  <c r="L43" i="5" s="1"/>
  <c r="F44" i="5"/>
  <c r="L44" i="5" s="1"/>
  <c r="F45" i="5"/>
  <c r="L45" i="5" s="1"/>
  <c r="F46" i="5"/>
  <c r="L46" i="5" s="1"/>
  <c r="F47" i="5"/>
  <c r="L47" i="5" s="1"/>
  <c r="D28" i="5"/>
  <c r="J28" i="5" s="1"/>
  <c r="D29" i="5"/>
  <c r="J29" i="5" s="1"/>
  <c r="I51" i="4"/>
  <c r="I49" i="4"/>
  <c r="E39" i="4"/>
  <c r="K39" i="4" s="1"/>
  <c r="I37" i="4"/>
  <c r="E44" i="4"/>
  <c r="K44" i="4" s="1"/>
  <c r="E38" i="4"/>
  <c r="K38" i="4" s="1"/>
  <c r="I47" i="4"/>
  <c r="E43" i="4"/>
  <c r="K43" i="4" s="1"/>
  <c r="I42" i="4"/>
  <c r="I45" i="4"/>
  <c r="I50" i="4"/>
  <c r="I46" i="4"/>
  <c r="I40" i="4"/>
  <c r="E40" i="4"/>
  <c r="K40" i="4" s="1"/>
  <c r="I48" i="4"/>
  <c r="I44" i="4"/>
  <c r="E42" i="4"/>
  <c r="K42" i="4" s="1"/>
  <c r="I38" i="4"/>
  <c r="E37" i="4"/>
  <c r="K37" i="4" s="1"/>
  <c r="I41" i="4"/>
  <c r="I43" i="4"/>
  <c r="E41" i="4"/>
  <c r="K41" i="4" s="1"/>
  <c r="E53" i="4"/>
  <c r="K53" i="4" s="1"/>
  <c r="E51" i="4"/>
  <c r="K51" i="4" s="1"/>
  <c r="E49" i="4"/>
  <c r="K49" i="4" s="1"/>
  <c r="E47" i="4"/>
  <c r="K47" i="4" s="1"/>
  <c r="E45" i="4"/>
  <c r="K45" i="4" s="1"/>
  <c r="D53" i="4"/>
  <c r="J53" i="4" s="1"/>
  <c r="D51" i="4"/>
  <c r="J51" i="4" s="1"/>
  <c r="D49" i="4"/>
  <c r="J49" i="4" s="1"/>
  <c r="D47" i="4"/>
  <c r="J47" i="4" s="1"/>
  <c r="D45" i="4"/>
  <c r="J45" i="4" s="1"/>
  <c r="D43" i="4"/>
  <c r="J43" i="4" s="1"/>
  <c r="D41" i="4"/>
  <c r="J41" i="4" s="1"/>
  <c r="D38" i="4"/>
  <c r="J38" i="4" s="1"/>
  <c r="E54" i="4"/>
  <c r="K54" i="4" s="1"/>
  <c r="E52" i="4"/>
  <c r="K52" i="4" s="1"/>
  <c r="E50" i="4"/>
  <c r="K50" i="4" s="1"/>
  <c r="E48" i="4"/>
  <c r="K48" i="4" s="1"/>
  <c r="E46" i="4"/>
  <c r="K46" i="4" s="1"/>
  <c r="D54" i="4"/>
  <c r="J54" i="4" s="1"/>
  <c r="D52" i="4"/>
  <c r="J52" i="4" s="1"/>
  <c r="D50" i="4"/>
  <c r="J50" i="4" s="1"/>
  <c r="D48" i="4"/>
  <c r="J48" i="4" s="1"/>
  <c r="D46" i="4"/>
  <c r="J46" i="4" s="1"/>
  <c r="D44" i="4"/>
  <c r="J44" i="4" s="1"/>
  <c r="D42" i="4"/>
  <c r="J42" i="4" s="1"/>
  <c r="D40" i="4"/>
  <c r="J40" i="4" s="1"/>
  <c r="D39" i="4"/>
  <c r="J39" i="4" s="1"/>
  <c r="D37" i="4"/>
  <c r="J37" i="4" s="1"/>
  <c r="E36" i="4"/>
  <c r="K36" i="4" s="1"/>
  <c r="D36" i="4"/>
  <c r="J36" i="4" s="1"/>
  <c r="F36" i="4"/>
  <c r="L36" i="4" s="1"/>
  <c r="I22" i="4"/>
  <c r="I20" i="4"/>
  <c r="D20" i="4"/>
  <c r="J20" i="4" s="1"/>
  <c r="F20" i="4"/>
  <c r="L20" i="4" s="1"/>
  <c r="D33" i="4"/>
  <c r="J33" i="4" s="1"/>
  <c r="I33" i="4"/>
  <c r="I27" i="4"/>
  <c r="I31" i="4"/>
  <c r="E24" i="4"/>
  <c r="K24" i="4" s="1"/>
  <c r="D24" i="4"/>
  <c r="J24" i="4" s="1"/>
  <c r="D26" i="4"/>
  <c r="J26" i="4" s="1"/>
  <c r="I26" i="4"/>
  <c r="E32" i="4"/>
  <c r="K32" i="4" s="1"/>
  <c r="D32" i="4"/>
  <c r="J32" i="4" s="1"/>
  <c r="E31" i="4"/>
  <c r="K31" i="4" s="1"/>
  <c r="D31" i="4"/>
  <c r="J31" i="4" s="1"/>
  <c r="I28" i="4"/>
  <c r="I30" i="4"/>
  <c r="F30" i="4"/>
  <c r="L30" i="4" s="1"/>
  <c r="D30" i="4"/>
  <c r="J30" i="4" s="1"/>
  <c r="E30" i="4"/>
  <c r="K30" i="4" s="1"/>
  <c r="F29" i="4"/>
  <c r="L29" i="4" s="1"/>
  <c r="D29" i="4"/>
  <c r="J29" i="4" s="1"/>
  <c r="E29" i="4"/>
  <c r="K29" i="4" s="1"/>
  <c r="D25" i="4"/>
  <c r="J25" i="4" s="1"/>
  <c r="E25" i="4"/>
  <c r="K25" i="4" s="1"/>
  <c r="F25" i="4"/>
  <c r="L25" i="4" s="1"/>
  <c r="I25" i="4"/>
  <c r="F28" i="4"/>
  <c r="L28" i="4" s="1"/>
  <c r="I32" i="4"/>
  <c r="E28" i="4"/>
  <c r="K28" i="4" s="1"/>
  <c r="F27" i="4"/>
  <c r="L27" i="4" s="1"/>
  <c r="I24" i="4"/>
  <c r="E27" i="4"/>
  <c r="K27" i="4" s="1"/>
  <c r="F26" i="4"/>
  <c r="L26" i="4" s="1"/>
  <c r="E26" i="4"/>
  <c r="K26" i="4" s="1"/>
  <c r="F32" i="4"/>
  <c r="L32" i="4" s="1"/>
  <c r="I29" i="4"/>
  <c r="F24" i="4"/>
  <c r="L24" i="4" s="1"/>
  <c r="D14" i="4"/>
  <c r="J14" i="4" s="1"/>
  <c r="D21" i="4"/>
  <c r="J21" i="4" s="1"/>
  <c r="D17" i="4"/>
  <c r="J17" i="4" s="1"/>
  <c r="D16" i="4"/>
  <c r="J16" i="4" s="1"/>
  <c r="E17" i="4"/>
  <c r="K17" i="4" s="1"/>
  <c r="E21" i="4"/>
  <c r="K21" i="4" s="1"/>
  <c r="E14" i="4"/>
  <c r="K14" i="4" s="1"/>
  <c r="E18" i="4"/>
  <c r="K18" i="4" s="1"/>
  <c r="D22" i="4"/>
  <c r="J22" i="4" s="1"/>
  <c r="E22" i="4"/>
  <c r="K22" i="4" s="1"/>
  <c r="E16" i="4"/>
  <c r="K16" i="4" s="1"/>
  <c r="D19" i="4"/>
  <c r="J19" i="4" s="1"/>
  <c r="E19" i="4"/>
  <c r="K19" i="4" s="1"/>
  <c r="D23" i="4"/>
  <c r="J23" i="4" s="1"/>
  <c r="D15" i="4"/>
  <c r="J15" i="4" s="1"/>
  <c r="E15" i="4"/>
  <c r="K15" i="4" s="1"/>
  <c r="D18" i="4"/>
  <c r="J18" i="4" s="1"/>
  <c r="E23" i="4"/>
  <c r="K23" i="4" s="1"/>
  <c r="F14" i="4"/>
  <c r="L14" i="4" s="1"/>
  <c r="F15" i="4"/>
  <c r="L15" i="4" s="1"/>
  <c r="F16" i="4"/>
  <c r="L16" i="4" s="1"/>
  <c r="F17" i="4"/>
  <c r="L17" i="4" s="1"/>
  <c r="F18" i="4"/>
  <c r="L18" i="4" s="1"/>
  <c r="F19" i="4"/>
  <c r="L19" i="4" s="1"/>
  <c r="F21" i="4"/>
  <c r="L21" i="4" s="1"/>
  <c r="F22" i="4"/>
  <c r="L22" i="4" s="1"/>
  <c r="F23" i="4"/>
  <c r="L23" i="4" s="1"/>
  <c r="H74" i="3"/>
  <c r="D74" i="3" s="1"/>
  <c r="J74" i="3" s="1"/>
  <c r="I74" i="3"/>
  <c r="H75" i="3"/>
  <c r="D75" i="3" s="1"/>
  <c r="J75" i="3" s="1"/>
  <c r="I75" i="3"/>
  <c r="H76" i="3"/>
  <c r="F76" i="3" s="1"/>
  <c r="L76" i="3" s="1"/>
  <c r="I76" i="3"/>
  <c r="H77" i="3"/>
  <c r="E77" i="3" s="1"/>
  <c r="K77" i="3" s="1"/>
  <c r="I77" i="3"/>
  <c r="H78" i="3"/>
  <c r="F78" i="3" s="1"/>
  <c r="L78" i="3" s="1"/>
  <c r="I78" i="3"/>
  <c r="H79" i="3"/>
  <c r="F79" i="3" s="1"/>
  <c r="L79" i="3" s="1"/>
  <c r="I79" i="3"/>
  <c r="H80" i="3"/>
  <c r="E80" i="3" s="1"/>
  <c r="K80" i="3" s="1"/>
  <c r="I80" i="3"/>
  <c r="H81" i="3"/>
  <c r="F81" i="3" s="1"/>
  <c r="L81" i="3" s="1"/>
  <c r="I81" i="3"/>
  <c r="H82" i="3"/>
  <c r="E82" i="3" s="1"/>
  <c r="K82" i="3" s="1"/>
  <c r="I82" i="3"/>
  <c r="H83" i="3"/>
  <c r="D83" i="3" s="1"/>
  <c r="J83" i="3" s="1"/>
  <c r="I83" i="3"/>
  <c r="H84" i="3"/>
  <c r="F84" i="3" s="1"/>
  <c r="L84" i="3" s="1"/>
  <c r="I84" i="3"/>
  <c r="H85" i="3"/>
  <c r="E85" i="3" s="1"/>
  <c r="K85" i="3" s="1"/>
  <c r="I85" i="3"/>
  <c r="H86" i="3"/>
  <c r="F86" i="3" s="1"/>
  <c r="L86" i="3" s="1"/>
  <c r="I86" i="3"/>
  <c r="H87" i="3"/>
  <c r="F87" i="3" s="1"/>
  <c r="L87" i="3" s="1"/>
  <c r="I87" i="3"/>
  <c r="H88" i="3"/>
  <c r="D88" i="3" s="1"/>
  <c r="J88" i="3" s="1"/>
  <c r="I88" i="3"/>
  <c r="H89" i="3"/>
  <c r="E89" i="3" s="1"/>
  <c r="K89" i="3" s="1"/>
  <c r="I89" i="3"/>
  <c r="H90" i="3"/>
  <c r="F90" i="3" s="1"/>
  <c r="L90" i="3" s="1"/>
  <c r="I90" i="3"/>
  <c r="H91" i="3"/>
  <c r="F91" i="3" s="1"/>
  <c r="L91" i="3" s="1"/>
  <c r="I91" i="3"/>
  <c r="H92" i="3"/>
  <c r="D92" i="3" s="1"/>
  <c r="J92" i="3" s="1"/>
  <c r="I92" i="3"/>
  <c r="H93" i="3"/>
  <c r="F93" i="3" s="1"/>
  <c r="L93" i="3" s="1"/>
  <c r="I93" i="3"/>
  <c r="H94" i="3"/>
  <c r="F94" i="3" s="1"/>
  <c r="L94" i="3" s="1"/>
  <c r="I94" i="3"/>
  <c r="H95" i="3"/>
  <c r="D95" i="3" s="1"/>
  <c r="J95" i="3" s="1"/>
  <c r="I95" i="3"/>
  <c r="H96" i="3"/>
  <c r="D96" i="3" s="1"/>
  <c r="J96" i="3" s="1"/>
  <c r="I96" i="3"/>
  <c r="J72" i="3"/>
  <c r="K72" i="3"/>
  <c r="L72" i="3"/>
  <c r="J73" i="3"/>
  <c r="K73" i="3"/>
  <c r="L73" i="3"/>
  <c r="E30" i="5" l="1"/>
  <c r="K30" i="5" s="1"/>
  <c r="D30" i="5"/>
  <c r="J30" i="5" s="1"/>
  <c r="F30" i="5"/>
  <c r="L30" i="5" s="1"/>
  <c r="I30" i="5"/>
  <c r="F95" i="3"/>
  <c r="L95" i="3" s="1"/>
  <c r="F92" i="3"/>
  <c r="L92" i="3" s="1"/>
  <c r="F89" i="3"/>
  <c r="L89" i="3" s="1"/>
  <c r="F88" i="3"/>
  <c r="L88" i="3" s="1"/>
  <c r="F85" i="3"/>
  <c r="L85" i="3" s="1"/>
  <c r="F82" i="3"/>
  <c r="L82" i="3" s="1"/>
  <c r="F75" i="3"/>
  <c r="L75" i="3" s="1"/>
  <c r="E96" i="3"/>
  <c r="K96" i="3" s="1"/>
  <c r="E93" i="3"/>
  <c r="K93" i="3" s="1"/>
  <c r="E90" i="3"/>
  <c r="K90" i="3" s="1"/>
  <c r="E87" i="3"/>
  <c r="K87" i="3" s="1"/>
  <c r="E84" i="3"/>
  <c r="K84" i="3" s="1"/>
  <c r="E81" i="3"/>
  <c r="K81" i="3" s="1"/>
  <c r="E79" i="3"/>
  <c r="K79" i="3" s="1"/>
  <c r="E78" i="3"/>
  <c r="K78" i="3" s="1"/>
  <c r="E75" i="3"/>
  <c r="K75" i="3" s="1"/>
  <c r="D94" i="3"/>
  <c r="J94" i="3" s="1"/>
  <c r="D93" i="3"/>
  <c r="J93" i="3" s="1"/>
  <c r="D90" i="3"/>
  <c r="J90" i="3" s="1"/>
  <c r="D89" i="3"/>
  <c r="J89" i="3" s="1"/>
  <c r="D87" i="3"/>
  <c r="J87" i="3" s="1"/>
  <c r="D86" i="3"/>
  <c r="J86" i="3" s="1"/>
  <c r="D85" i="3"/>
  <c r="J85" i="3" s="1"/>
  <c r="D84" i="3"/>
  <c r="J84" i="3" s="1"/>
  <c r="D82" i="3"/>
  <c r="J82" i="3" s="1"/>
  <c r="D81" i="3"/>
  <c r="J81" i="3" s="1"/>
  <c r="D80" i="3"/>
  <c r="J80" i="3" s="1"/>
  <c r="D79" i="3"/>
  <c r="J79" i="3" s="1"/>
  <c r="D78" i="3"/>
  <c r="J78" i="3" s="1"/>
  <c r="D77" i="3"/>
  <c r="J77" i="3" s="1"/>
  <c r="D76" i="3"/>
  <c r="J76" i="3" s="1"/>
  <c r="F96" i="3"/>
  <c r="L96" i="3" s="1"/>
  <c r="F83" i="3"/>
  <c r="L83" i="3" s="1"/>
  <c r="F80" i="3"/>
  <c r="L80" i="3" s="1"/>
  <c r="F77" i="3"/>
  <c r="L77" i="3" s="1"/>
  <c r="F74" i="3"/>
  <c r="L74" i="3" s="1"/>
  <c r="E94" i="3"/>
  <c r="K94" i="3" s="1"/>
  <c r="E91" i="3"/>
  <c r="K91" i="3" s="1"/>
  <c r="E86" i="3"/>
  <c r="K86" i="3" s="1"/>
  <c r="E76" i="3"/>
  <c r="K76" i="3" s="1"/>
  <c r="D91" i="3"/>
  <c r="J91" i="3" s="1"/>
  <c r="E74" i="3"/>
  <c r="K74" i="3" s="1"/>
  <c r="E95" i="3"/>
  <c r="K95" i="3" s="1"/>
  <c r="E92" i="3"/>
  <c r="K92" i="3" s="1"/>
  <c r="E88" i="3"/>
  <c r="K88" i="3" s="1"/>
  <c r="E83" i="3"/>
  <c r="K83" i="3" s="1"/>
  <c r="L65" i="3"/>
  <c r="K65" i="3"/>
  <c r="J65" i="3"/>
  <c r="L64" i="3"/>
  <c r="K64" i="3"/>
  <c r="J64" i="3"/>
  <c r="L63" i="3"/>
  <c r="K63" i="3"/>
  <c r="J63" i="3"/>
  <c r="I73" i="3"/>
  <c r="H73" i="3"/>
  <c r="F73" i="3" s="1"/>
  <c r="D73" i="3"/>
  <c r="H72" i="3"/>
  <c r="D72" i="3" s="1"/>
  <c r="F72" i="3"/>
  <c r="E72" i="3"/>
  <c r="H71" i="3"/>
  <c r="I71" i="3" s="1"/>
  <c r="H70" i="3"/>
  <c r="F70" i="3" s="1"/>
  <c r="L70" i="3" s="1"/>
  <c r="H69" i="3"/>
  <c r="I69" i="3" s="1"/>
  <c r="H68" i="3"/>
  <c r="I68" i="3" s="1"/>
  <c r="H67" i="3"/>
  <c r="E67" i="3" s="1"/>
  <c r="K67" i="3" s="1"/>
  <c r="H66" i="3"/>
  <c r="I66" i="3" s="1"/>
  <c r="H65" i="3"/>
  <c r="F65" i="3" s="1"/>
  <c r="H64" i="3"/>
  <c r="F64" i="3" s="1"/>
  <c r="H63" i="3"/>
  <c r="I63" i="3" s="1"/>
  <c r="H62" i="3"/>
  <c r="F62" i="3" s="1"/>
  <c r="L62" i="3" s="1"/>
  <c r="H61" i="3"/>
  <c r="I61" i="3" s="1"/>
  <c r="H60" i="3"/>
  <c r="I60" i="3" s="1"/>
  <c r="H59" i="3"/>
  <c r="F59" i="3" s="1"/>
  <c r="L59" i="3" s="1"/>
  <c r="H58" i="3"/>
  <c r="I58" i="3" s="1"/>
  <c r="L51" i="3"/>
  <c r="H46" i="3"/>
  <c r="D46" i="3" s="1"/>
  <c r="H47" i="3"/>
  <c r="I47" i="3" s="1"/>
  <c r="H48" i="3"/>
  <c r="D48" i="3" s="1"/>
  <c r="D49" i="3"/>
  <c r="E49" i="3"/>
  <c r="H49" i="3"/>
  <c r="F49" i="3" s="1"/>
  <c r="I49" i="3"/>
  <c r="H50" i="3"/>
  <c r="I50" i="3" s="1"/>
  <c r="H51" i="3"/>
  <c r="D51" i="3" s="1"/>
  <c r="D52" i="3"/>
  <c r="E52" i="3"/>
  <c r="F52" i="3"/>
  <c r="H52" i="3"/>
  <c r="I52" i="3"/>
  <c r="H53" i="3"/>
  <c r="D53" i="3" s="1"/>
  <c r="I53" i="3"/>
  <c r="H54" i="3"/>
  <c r="D54" i="3" s="1"/>
  <c r="H55" i="3"/>
  <c r="I55" i="3" s="1"/>
  <c r="H56" i="3"/>
  <c r="D56" i="3" s="1"/>
  <c r="J56" i="3" s="1"/>
  <c r="H57" i="3"/>
  <c r="F57" i="3" s="1"/>
  <c r="L57" i="3" s="1"/>
  <c r="H45" i="3"/>
  <c r="F45" i="3" s="1"/>
  <c r="H44" i="3"/>
  <c r="F44" i="3" s="1"/>
  <c r="H43" i="3"/>
  <c r="I43" i="3" s="1"/>
  <c r="D71" i="3" l="1"/>
  <c r="J71" i="3" s="1"/>
  <c r="F71" i="3"/>
  <c r="L71" i="3" s="1"/>
  <c r="E71" i="3"/>
  <c r="K71" i="3" s="1"/>
  <c r="D69" i="3"/>
  <c r="J69" i="3" s="1"/>
  <c r="E69" i="3"/>
  <c r="K69" i="3" s="1"/>
  <c r="F69" i="3"/>
  <c r="L69" i="3" s="1"/>
  <c r="D68" i="3"/>
  <c r="J68" i="3" s="1"/>
  <c r="E68" i="3"/>
  <c r="K68" i="3" s="1"/>
  <c r="F67" i="3"/>
  <c r="L67" i="3" s="1"/>
  <c r="E66" i="3"/>
  <c r="K66" i="3" s="1"/>
  <c r="F66" i="3"/>
  <c r="L66" i="3" s="1"/>
  <c r="D66" i="3"/>
  <c r="J66" i="3" s="1"/>
  <c r="F60" i="3"/>
  <c r="L60" i="3" s="1"/>
  <c r="D59" i="3"/>
  <c r="J59" i="3" s="1"/>
  <c r="F61" i="3"/>
  <c r="L61" i="3" s="1"/>
  <c r="E64" i="3"/>
  <c r="E58" i="3"/>
  <c r="K58" i="3" s="1"/>
  <c r="D61" i="3"/>
  <c r="J61" i="3" s="1"/>
  <c r="E61" i="3"/>
  <c r="K61" i="3" s="1"/>
  <c r="D58" i="3"/>
  <c r="J58" i="3" s="1"/>
  <c r="F58" i="3"/>
  <c r="L58" i="3" s="1"/>
  <c r="E63" i="3"/>
  <c r="F63" i="3"/>
  <c r="D64" i="3"/>
  <c r="I65" i="3"/>
  <c r="E59" i="3"/>
  <c r="K59" i="3" s="1"/>
  <c r="D62" i="3"/>
  <c r="J62" i="3" s="1"/>
  <c r="D57" i="3"/>
  <c r="J57" i="3" s="1"/>
  <c r="E62" i="3"/>
  <c r="K62" i="3" s="1"/>
  <c r="D65" i="3"/>
  <c r="E57" i="3"/>
  <c r="K57" i="3" s="1"/>
  <c r="D60" i="3"/>
  <c r="J60" i="3" s="1"/>
  <c r="E65" i="3"/>
  <c r="E60" i="3"/>
  <c r="K60" i="3" s="1"/>
  <c r="D63" i="3"/>
  <c r="I64" i="3"/>
  <c r="I72" i="3"/>
  <c r="F68" i="3"/>
  <c r="L68" i="3" s="1"/>
  <c r="D70" i="3"/>
  <c r="J70" i="3" s="1"/>
  <c r="E73" i="3"/>
  <c r="I67" i="3"/>
  <c r="D67" i="3"/>
  <c r="J67" i="3" s="1"/>
  <c r="E70" i="3"/>
  <c r="K70" i="3" s="1"/>
  <c r="I62" i="3"/>
  <c r="I70" i="3"/>
  <c r="I59" i="3"/>
  <c r="I56" i="3"/>
  <c r="F55" i="3"/>
  <c r="E55" i="3"/>
  <c r="D55" i="3"/>
  <c r="E51" i="3"/>
  <c r="I51" i="3"/>
  <c r="F51" i="3"/>
  <c r="I48" i="3"/>
  <c r="F47" i="3"/>
  <c r="E47" i="3"/>
  <c r="D47" i="3"/>
  <c r="I44" i="3"/>
  <c r="E44" i="3"/>
  <c r="D44" i="3"/>
  <c r="F50" i="3"/>
  <c r="F53" i="3"/>
  <c r="E50" i="3"/>
  <c r="F56" i="3"/>
  <c r="L56" i="3" s="1"/>
  <c r="I54" i="3"/>
  <c r="E53" i="3"/>
  <c r="D50" i="3"/>
  <c r="F48" i="3"/>
  <c r="I46" i="3"/>
  <c r="I57" i="3"/>
  <c r="E56" i="3"/>
  <c r="K56" i="3" s="1"/>
  <c r="E48" i="3"/>
  <c r="F46" i="3"/>
  <c r="F54" i="3"/>
  <c r="E54" i="3"/>
  <c r="E46" i="3"/>
  <c r="I45" i="3"/>
  <c r="D45" i="3"/>
  <c r="E45" i="3"/>
  <c r="D43" i="3"/>
  <c r="E43" i="3"/>
  <c r="F43" i="3"/>
  <c r="H36" i="3"/>
  <c r="I36" i="3" s="1"/>
  <c r="I37" i="3"/>
  <c r="H37" i="3"/>
  <c r="F37" i="3" s="1"/>
  <c r="L37" i="3" s="1"/>
  <c r="E37" i="3"/>
  <c r="K37" i="3" s="1"/>
  <c r="D37" i="3"/>
  <c r="J37" i="3" s="1"/>
  <c r="H94" i="1"/>
  <c r="F94" i="1" s="1"/>
  <c r="L94" i="1" s="1"/>
  <c r="I94" i="1"/>
  <c r="H95" i="1"/>
  <c r="F95" i="1" s="1"/>
  <c r="L95" i="1" s="1"/>
  <c r="I95" i="1"/>
  <c r="H96" i="1"/>
  <c r="F96" i="1" s="1"/>
  <c r="L96" i="1" s="1"/>
  <c r="I96" i="1"/>
  <c r="H97" i="1"/>
  <c r="F97" i="1" s="1"/>
  <c r="L97" i="1" s="1"/>
  <c r="I97" i="1"/>
  <c r="H98" i="1"/>
  <c r="F98" i="1" s="1"/>
  <c r="L98" i="1" s="1"/>
  <c r="I98" i="1"/>
  <c r="H99" i="1"/>
  <c r="F99" i="1" s="1"/>
  <c r="L99" i="1" s="1"/>
  <c r="I99" i="1"/>
  <c r="H100" i="1"/>
  <c r="F100" i="1" s="1"/>
  <c r="L100" i="1" s="1"/>
  <c r="I100" i="1"/>
  <c r="H101" i="1"/>
  <c r="F101" i="1" s="1"/>
  <c r="L101" i="1" s="1"/>
  <c r="I101" i="1"/>
  <c r="H102" i="1"/>
  <c r="D102" i="1" s="1"/>
  <c r="J102" i="1" s="1"/>
  <c r="I102" i="1"/>
  <c r="H103" i="1"/>
  <c r="F103" i="1" s="1"/>
  <c r="L103" i="1" s="1"/>
  <c r="I103" i="1"/>
  <c r="H88" i="1"/>
  <c r="I88" i="1" s="1"/>
  <c r="H33" i="3"/>
  <c r="I33" i="3" s="1"/>
  <c r="H32" i="3"/>
  <c r="I32" i="3" s="1"/>
  <c r="H34" i="3"/>
  <c r="F34" i="3" s="1"/>
  <c r="L34" i="3" s="1"/>
  <c r="D34" i="3"/>
  <c r="J34" i="3" s="1"/>
  <c r="H31" i="3"/>
  <c r="E31" i="3" s="1"/>
  <c r="K31" i="3" s="1"/>
  <c r="F31" i="3"/>
  <c r="L31" i="3" s="1"/>
  <c r="D31" i="3"/>
  <c r="J31" i="3" s="1"/>
  <c r="H80" i="1"/>
  <c r="E80" i="1" s="1"/>
  <c r="K80" i="1" s="1"/>
  <c r="H81" i="1"/>
  <c r="E81" i="1" s="1"/>
  <c r="K81" i="1" s="1"/>
  <c r="H82" i="1"/>
  <c r="E82" i="1" s="1"/>
  <c r="K82" i="1" s="1"/>
  <c r="H83" i="1"/>
  <c r="E83" i="1" s="1"/>
  <c r="K83" i="1" s="1"/>
  <c r="H84" i="1"/>
  <c r="E84" i="1" s="1"/>
  <c r="K84" i="1" s="1"/>
  <c r="H85" i="1"/>
  <c r="E85" i="1" s="1"/>
  <c r="K85" i="1" s="1"/>
  <c r="I85" i="1"/>
  <c r="H86" i="1"/>
  <c r="E86" i="1" s="1"/>
  <c r="K86" i="1" s="1"/>
  <c r="H87" i="1"/>
  <c r="E87" i="1" s="1"/>
  <c r="K87" i="1" s="1"/>
  <c r="H89" i="1"/>
  <c r="E89" i="1" s="1"/>
  <c r="K89" i="1" s="1"/>
  <c r="H90" i="1"/>
  <c r="E90" i="1" s="1"/>
  <c r="K90" i="1" s="1"/>
  <c r="H91" i="1"/>
  <c r="E91" i="1" s="1"/>
  <c r="K91" i="1" s="1"/>
  <c r="H92" i="1"/>
  <c r="E92" i="1" s="1"/>
  <c r="K92" i="1" s="1"/>
  <c r="D93" i="1"/>
  <c r="J93" i="1" s="1"/>
  <c r="H93" i="1"/>
  <c r="E93" i="1" s="1"/>
  <c r="K93" i="1" s="1"/>
  <c r="I93" i="1"/>
  <c r="H38" i="3"/>
  <c r="I38" i="3" s="1"/>
  <c r="H35" i="3"/>
  <c r="E35" i="3" s="1"/>
  <c r="K35" i="3" s="1"/>
  <c r="H30" i="3"/>
  <c r="I30" i="3" s="1"/>
  <c r="E30" i="3"/>
  <c r="K30" i="3" s="1"/>
  <c r="H29" i="3"/>
  <c r="D29" i="3" s="1"/>
  <c r="J29" i="3" s="1"/>
  <c r="H23" i="3"/>
  <c r="I23" i="3" s="1"/>
  <c r="H22" i="3"/>
  <c r="I22" i="3" s="1"/>
  <c r="F22" i="3"/>
  <c r="L22" i="3" s="1"/>
  <c r="H21" i="3"/>
  <c r="I21" i="3" s="1"/>
  <c r="H20" i="3"/>
  <c r="I20" i="3" s="1"/>
  <c r="H17" i="3"/>
  <c r="I17" i="3" s="1"/>
  <c r="H16" i="3"/>
  <c r="I16" i="3" s="1"/>
  <c r="H14" i="3"/>
  <c r="I14" i="3" s="1"/>
  <c r="E14" i="3"/>
  <c r="K14" i="3" s="1"/>
  <c r="H15" i="3"/>
  <c r="I15" i="3" s="1"/>
  <c r="D15" i="3"/>
  <c r="J15" i="3" s="1"/>
  <c r="H19" i="3"/>
  <c r="E19" i="3" s="1"/>
  <c r="K19" i="3" s="1"/>
  <c r="D36" i="3" l="1"/>
  <c r="J36" i="3" s="1"/>
  <c r="E36" i="3"/>
  <c r="K36" i="3" s="1"/>
  <c r="F36" i="3"/>
  <c r="L36" i="3" s="1"/>
  <c r="I92" i="1"/>
  <c r="I90" i="1"/>
  <c r="E103" i="1"/>
  <c r="K103" i="1" s="1"/>
  <c r="E101" i="1"/>
  <c r="K101" i="1" s="1"/>
  <c r="E99" i="1"/>
  <c r="K99" i="1" s="1"/>
  <c r="E97" i="1"/>
  <c r="K97" i="1" s="1"/>
  <c r="E94" i="1"/>
  <c r="K94" i="1" s="1"/>
  <c r="D101" i="1"/>
  <c r="J101" i="1" s="1"/>
  <c r="D99" i="1"/>
  <c r="J99" i="1" s="1"/>
  <c r="D97" i="1"/>
  <c r="J97" i="1" s="1"/>
  <c r="D94" i="1"/>
  <c r="J94" i="1" s="1"/>
  <c r="E102" i="1"/>
  <c r="K102" i="1" s="1"/>
  <c r="E100" i="1"/>
  <c r="K100" i="1" s="1"/>
  <c r="E98" i="1"/>
  <c r="K98" i="1" s="1"/>
  <c r="E96" i="1"/>
  <c r="K96" i="1" s="1"/>
  <c r="E95" i="1"/>
  <c r="K95" i="1" s="1"/>
  <c r="D103" i="1"/>
  <c r="J103" i="1" s="1"/>
  <c r="D100" i="1"/>
  <c r="J100" i="1" s="1"/>
  <c r="D98" i="1"/>
  <c r="J98" i="1" s="1"/>
  <c r="D96" i="1"/>
  <c r="J96" i="1" s="1"/>
  <c r="D95" i="1"/>
  <c r="J95" i="1" s="1"/>
  <c r="F102" i="1"/>
  <c r="L102" i="1" s="1"/>
  <c r="D90" i="1"/>
  <c r="J90" i="1" s="1"/>
  <c r="D91" i="1"/>
  <c r="J91" i="1" s="1"/>
  <c r="D88" i="1"/>
  <c r="J88" i="1" s="1"/>
  <c r="E88" i="1"/>
  <c r="K88" i="1" s="1"/>
  <c r="F88" i="1"/>
  <c r="L88" i="1" s="1"/>
  <c r="I87" i="1"/>
  <c r="D87" i="1"/>
  <c r="J87" i="1" s="1"/>
  <c r="D33" i="3"/>
  <c r="J33" i="3" s="1"/>
  <c r="E33" i="3"/>
  <c r="K33" i="3" s="1"/>
  <c r="F33" i="3"/>
  <c r="L33" i="3" s="1"/>
  <c r="I86" i="1"/>
  <c r="D84" i="1"/>
  <c r="J84" i="1" s="1"/>
  <c r="I83" i="1"/>
  <c r="D83" i="1"/>
  <c r="J83" i="1" s="1"/>
  <c r="D92" i="1"/>
  <c r="J92" i="1" s="1"/>
  <c r="D85" i="1"/>
  <c r="J85" i="1" s="1"/>
  <c r="I91" i="1"/>
  <c r="I84" i="1"/>
  <c r="I89" i="1"/>
  <c r="D89" i="1"/>
  <c r="J89" i="1" s="1"/>
  <c r="D86" i="1"/>
  <c r="J86" i="1" s="1"/>
  <c r="D82" i="1"/>
  <c r="J82" i="1" s="1"/>
  <c r="I82" i="1"/>
  <c r="E34" i="3"/>
  <c r="K34" i="3" s="1"/>
  <c r="D22" i="3"/>
  <c r="J22" i="3" s="1"/>
  <c r="E22" i="3"/>
  <c r="K22" i="3" s="1"/>
  <c r="I34" i="3"/>
  <c r="I31" i="3"/>
  <c r="D30" i="3"/>
  <c r="J30" i="3" s="1"/>
  <c r="I81" i="1"/>
  <c r="D81" i="1"/>
  <c r="J81" i="1" s="1"/>
  <c r="D32" i="3"/>
  <c r="J32" i="3" s="1"/>
  <c r="E32" i="3"/>
  <c r="K32" i="3" s="1"/>
  <c r="F32" i="3"/>
  <c r="L32" i="3" s="1"/>
  <c r="D80" i="1"/>
  <c r="J80" i="1" s="1"/>
  <c r="I80" i="1"/>
  <c r="F93" i="1"/>
  <c r="L93" i="1" s="1"/>
  <c r="F92" i="1"/>
  <c r="L92" i="1" s="1"/>
  <c r="F91" i="1"/>
  <c r="L91" i="1" s="1"/>
  <c r="F90" i="1"/>
  <c r="L90" i="1" s="1"/>
  <c r="F89" i="1"/>
  <c r="L89" i="1" s="1"/>
  <c r="F87" i="1"/>
  <c r="L87" i="1" s="1"/>
  <c r="F86" i="1"/>
  <c r="L86" i="1" s="1"/>
  <c r="F85" i="1"/>
  <c r="L85" i="1" s="1"/>
  <c r="F84" i="1"/>
  <c r="L84" i="1" s="1"/>
  <c r="F83" i="1"/>
  <c r="L83" i="1" s="1"/>
  <c r="F82" i="1"/>
  <c r="L82" i="1" s="1"/>
  <c r="F81" i="1"/>
  <c r="L81" i="1" s="1"/>
  <c r="F80" i="1"/>
  <c r="L80" i="1" s="1"/>
  <c r="F38" i="3"/>
  <c r="L38" i="3" s="1"/>
  <c r="D38" i="3"/>
  <c r="J38" i="3" s="1"/>
  <c r="E38" i="3"/>
  <c r="K38" i="3" s="1"/>
  <c r="F35" i="3"/>
  <c r="L35" i="3" s="1"/>
  <c r="I35" i="3"/>
  <c r="D35" i="3"/>
  <c r="J35" i="3" s="1"/>
  <c r="F30" i="3"/>
  <c r="L30" i="3" s="1"/>
  <c r="I29" i="3"/>
  <c r="F29" i="3"/>
  <c r="L29" i="3" s="1"/>
  <c r="E29" i="3"/>
  <c r="K29" i="3" s="1"/>
  <c r="F19" i="3"/>
  <c r="L19" i="3" s="1"/>
  <c r="D23" i="3"/>
  <c r="J23" i="3" s="1"/>
  <c r="E23" i="3"/>
  <c r="K23" i="3" s="1"/>
  <c r="F23" i="3"/>
  <c r="L23" i="3" s="1"/>
  <c r="F21" i="3"/>
  <c r="L21" i="3" s="1"/>
  <c r="D21" i="3"/>
  <c r="J21" i="3" s="1"/>
  <c r="E21" i="3"/>
  <c r="K21" i="3" s="1"/>
  <c r="D20" i="3"/>
  <c r="J20" i="3" s="1"/>
  <c r="E20" i="3"/>
  <c r="K20" i="3" s="1"/>
  <c r="F20" i="3"/>
  <c r="L20" i="3" s="1"/>
  <c r="E17" i="3"/>
  <c r="K17" i="3" s="1"/>
  <c r="D17" i="3"/>
  <c r="J17" i="3" s="1"/>
  <c r="F17" i="3"/>
  <c r="L17" i="3" s="1"/>
  <c r="F16" i="3"/>
  <c r="L16" i="3" s="1"/>
  <c r="D16" i="3"/>
  <c r="J16" i="3" s="1"/>
  <c r="E16" i="3"/>
  <c r="K16" i="3" s="1"/>
  <c r="D14" i="3"/>
  <c r="J14" i="3" s="1"/>
  <c r="F14" i="3"/>
  <c r="L14" i="3" s="1"/>
  <c r="F15" i="3"/>
  <c r="L15" i="3" s="1"/>
  <c r="E15" i="3"/>
  <c r="K15" i="3" s="1"/>
  <c r="I19" i="3"/>
  <c r="D19" i="3"/>
  <c r="J19" i="3" s="1"/>
  <c r="H18" i="3"/>
  <c r="I18" i="3" s="1"/>
  <c r="H52" i="1"/>
  <c r="D52" i="1" s="1"/>
  <c r="J52" i="1" s="1"/>
  <c r="H53" i="1"/>
  <c r="D53" i="1" s="1"/>
  <c r="J53" i="1" s="1"/>
  <c r="H54" i="1"/>
  <c r="D54" i="1" s="1"/>
  <c r="J54" i="1" s="1"/>
  <c r="H55" i="1"/>
  <c r="D55" i="1" s="1"/>
  <c r="J55" i="1" s="1"/>
  <c r="H56" i="1"/>
  <c r="D56" i="1" s="1"/>
  <c r="J56" i="1" s="1"/>
  <c r="H57" i="1"/>
  <c r="D57" i="1" s="1"/>
  <c r="J57" i="1" s="1"/>
  <c r="H58" i="1"/>
  <c r="D58" i="1" s="1"/>
  <c r="J58" i="1" s="1"/>
  <c r="H59" i="1"/>
  <c r="D59" i="1" s="1"/>
  <c r="J59" i="1" s="1"/>
  <c r="H60" i="1"/>
  <c r="D60" i="1" s="1"/>
  <c r="J60" i="1" s="1"/>
  <c r="H61" i="1"/>
  <c r="D61" i="1" s="1"/>
  <c r="J61" i="1" s="1"/>
  <c r="H62" i="1"/>
  <c r="D62" i="1" s="1"/>
  <c r="J62" i="1" s="1"/>
  <c r="H63" i="1"/>
  <c r="D63" i="1" s="1"/>
  <c r="J63" i="1" s="1"/>
  <c r="H64" i="1"/>
  <c r="D64" i="1" s="1"/>
  <c r="J64" i="1" s="1"/>
  <c r="I64" i="1"/>
  <c r="H65" i="1"/>
  <c r="D65" i="1" s="1"/>
  <c r="J65" i="1" s="1"/>
  <c r="H66" i="1"/>
  <c r="D66" i="1" s="1"/>
  <c r="J66" i="1" s="1"/>
  <c r="H67" i="1"/>
  <c r="D67" i="1" s="1"/>
  <c r="J67" i="1" s="1"/>
  <c r="H68" i="1"/>
  <c r="D68" i="1" s="1"/>
  <c r="J68" i="1" s="1"/>
  <c r="H69" i="1"/>
  <c r="D69" i="1" s="1"/>
  <c r="J69" i="1" s="1"/>
  <c r="H70" i="1"/>
  <c r="D70" i="1" s="1"/>
  <c r="J70" i="1" s="1"/>
  <c r="H71" i="1"/>
  <c r="D71" i="1" s="1"/>
  <c r="J71" i="1" s="1"/>
  <c r="H72" i="1"/>
  <c r="D72" i="1" s="1"/>
  <c r="J72" i="1" s="1"/>
  <c r="H73" i="1"/>
  <c r="D73" i="1" s="1"/>
  <c r="J73" i="1" s="1"/>
  <c r="H74" i="1"/>
  <c r="D74" i="1" s="1"/>
  <c r="J74" i="1" s="1"/>
  <c r="I74" i="1"/>
  <c r="H75" i="1"/>
  <c r="D75" i="1" s="1"/>
  <c r="J75" i="1" s="1"/>
  <c r="H76" i="1"/>
  <c r="D76" i="1" s="1"/>
  <c r="J76" i="1" s="1"/>
  <c r="H77" i="1"/>
  <c r="D77" i="1" s="1"/>
  <c r="J77" i="1" s="1"/>
  <c r="H78" i="1"/>
  <c r="D78" i="1" s="1"/>
  <c r="J78" i="1" s="1"/>
  <c r="H79" i="1"/>
  <c r="D79" i="1" s="1"/>
  <c r="J79" i="1" s="1"/>
  <c r="H46" i="1"/>
  <c r="I46" i="1" s="1"/>
  <c r="E18" i="3" l="1"/>
  <c r="K18" i="3" s="1"/>
  <c r="F18" i="3"/>
  <c r="L18" i="3" s="1"/>
  <c r="D18" i="3"/>
  <c r="J18" i="3" s="1"/>
  <c r="I65" i="1"/>
  <c r="I75" i="1"/>
  <c r="I55" i="1"/>
  <c r="I79" i="1"/>
  <c r="I78" i="1"/>
  <c r="I76" i="1"/>
  <c r="I77" i="1"/>
  <c r="I73" i="1"/>
  <c r="I72" i="1"/>
  <c r="I71" i="1"/>
  <c r="I70" i="1"/>
  <c r="I69" i="1"/>
  <c r="I68" i="1"/>
  <c r="I67" i="1"/>
  <c r="I66" i="1"/>
  <c r="I63" i="1"/>
  <c r="I62" i="1"/>
  <c r="I59" i="1"/>
  <c r="I58" i="1"/>
  <c r="I54" i="1"/>
  <c r="I61" i="1"/>
  <c r="I57" i="1"/>
  <c r="I53" i="1"/>
  <c r="I60" i="1"/>
  <c r="I56" i="1"/>
  <c r="I52" i="1"/>
  <c r="F79" i="1"/>
  <c r="L79" i="1" s="1"/>
  <c r="F78" i="1"/>
  <c r="L78" i="1" s="1"/>
  <c r="F77" i="1"/>
  <c r="L77" i="1" s="1"/>
  <c r="F76" i="1"/>
  <c r="L76" i="1" s="1"/>
  <c r="F75" i="1"/>
  <c r="L75" i="1" s="1"/>
  <c r="F74" i="1"/>
  <c r="L74" i="1" s="1"/>
  <c r="F73" i="1"/>
  <c r="L73" i="1" s="1"/>
  <c r="F72" i="1"/>
  <c r="L72" i="1" s="1"/>
  <c r="F71" i="1"/>
  <c r="L71" i="1" s="1"/>
  <c r="F70" i="1"/>
  <c r="L70" i="1" s="1"/>
  <c r="F69" i="1"/>
  <c r="L69" i="1" s="1"/>
  <c r="F68" i="1"/>
  <c r="L68" i="1" s="1"/>
  <c r="F67" i="1"/>
  <c r="L67" i="1" s="1"/>
  <c r="F66" i="1"/>
  <c r="L66" i="1" s="1"/>
  <c r="F65" i="1"/>
  <c r="L65" i="1" s="1"/>
  <c r="F64" i="1"/>
  <c r="L64" i="1" s="1"/>
  <c r="F63" i="1"/>
  <c r="L63" i="1" s="1"/>
  <c r="F62" i="1"/>
  <c r="L62" i="1" s="1"/>
  <c r="F61" i="1"/>
  <c r="L61" i="1" s="1"/>
  <c r="F60" i="1"/>
  <c r="L60" i="1" s="1"/>
  <c r="F59" i="1"/>
  <c r="L59" i="1" s="1"/>
  <c r="F58" i="1"/>
  <c r="L58" i="1" s="1"/>
  <c r="F57" i="1"/>
  <c r="L57" i="1" s="1"/>
  <c r="F56" i="1"/>
  <c r="L56" i="1" s="1"/>
  <c r="F55" i="1"/>
  <c r="L55" i="1" s="1"/>
  <c r="F54" i="1"/>
  <c r="L54" i="1" s="1"/>
  <c r="F53" i="1"/>
  <c r="L53" i="1" s="1"/>
  <c r="F52" i="1"/>
  <c r="L52" i="1" s="1"/>
  <c r="E79" i="1"/>
  <c r="K79" i="1" s="1"/>
  <c r="E78" i="1"/>
  <c r="K78" i="1" s="1"/>
  <c r="E77" i="1"/>
  <c r="K77" i="1" s="1"/>
  <c r="E76" i="1"/>
  <c r="K76" i="1" s="1"/>
  <c r="E75" i="1"/>
  <c r="K75" i="1" s="1"/>
  <c r="E74" i="1"/>
  <c r="K74" i="1" s="1"/>
  <c r="E73" i="1"/>
  <c r="K73" i="1" s="1"/>
  <c r="E72" i="1"/>
  <c r="K72" i="1" s="1"/>
  <c r="E71" i="1"/>
  <c r="K71" i="1" s="1"/>
  <c r="E70" i="1"/>
  <c r="K70" i="1" s="1"/>
  <c r="E69" i="1"/>
  <c r="K69" i="1" s="1"/>
  <c r="E68" i="1"/>
  <c r="K68" i="1" s="1"/>
  <c r="E67" i="1"/>
  <c r="K67" i="1" s="1"/>
  <c r="E66" i="1"/>
  <c r="K66" i="1" s="1"/>
  <c r="E65" i="1"/>
  <c r="K65" i="1" s="1"/>
  <c r="E64" i="1"/>
  <c r="K64" i="1" s="1"/>
  <c r="E63" i="1"/>
  <c r="K63" i="1" s="1"/>
  <c r="E62" i="1"/>
  <c r="K62" i="1" s="1"/>
  <c r="E61" i="1"/>
  <c r="K61" i="1" s="1"/>
  <c r="E60" i="1"/>
  <c r="K60" i="1" s="1"/>
  <c r="E59" i="1"/>
  <c r="K59" i="1" s="1"/>
  <c r="E58" i="1"/>
  <c r="K58" i="1" s="1"/>
  <c r="E57" i="1"/>
  <c r="K57" i="1" s="1"/>
  <c r="E56" i="1"/>
  <c r="K56" i="1" s="1"/>
  <c r="E55" i="1"/>
  <c r="K55" i="1" s="1"/>
  <c r="E54" i="1"/>
  <c r="K54" i="1" s="1"/>
  <c r="E53" i="1"/>
  <c r="K53" i="1" s="1"/>
  <c r="E52" i="1"/>
  <c r="K52" i="1" s="1"/>
  <c r="D46" i="1"/>
  <c r="J46" i="1" s="1"/>
  <c r="E46" i="1"/>
  <c r="K46" i="1" s="1"/>
  <c r="F46" i="1"/>
  <c r="L46" i="1" s="1"/>
  <c r="H28" i="1"/>
  <c r="I28" i="1" s="1"/>
  <c r="H32" i="1"/>
  <c r="D32" i="1" s="1"/>
  <c r="J32" i="1" s="1"/>
  <c r="H33" i="1"/>
  <c r="D33" i="1" s="1"/>
  <c r="J33" i="1" s="1"/>
  <c r="H34" i="1"/>
  <c r="D34" i="1" s="1"/>
  <c r="J34" i="1" s="1"/>
  <c r="H35" i="1"/>
  <c r="D35" i="1" s="1"/>
  <c r="J35" i="1" s="1"/>
  <c r="H36" i="1"/>
  <c r="D36" i="1" s="1"/>
  <c r="J36" i="1" s="1"/>
  <c r="H37" i="1"/>
  <c r="D37" i="1" s="1"/>
  <c r="J37" i="1" s="1"/>
  <c r="H38" i="1"/>
  <c r="D38" i="1" s="1"/>
  <c r="J38" i="1" s="1"/>
  <c r="H39" i="1"/>
  <c r="D39" i="1" s="1"/>
  <c r="J39" i="1" s="1"/>
  <c r="H40" i="1"/>
  <c r="D40" i="1" s="1"/>
  <c r="J40" i="1" s="1"/>
  <c r="H41" i="1"/>
  <c r="D41" i="1" s="1"/>
  <c r="J41" i="1" s="1"/>
  <c r="H42" i="1"/>
  <c r="D42" i="1" s="1"/>
  <c r="J42" i="1" s="1"/>
  <c r="H43" i="1"/>
  <c r="D43" i="1" s="1"/>
  <c r="J43" i="1" s="1"/>
  <c r="H44" i="1"/>
  <c r="D44" i="1" s="1"/>
  <c r="J44" i="1" s="1"/>
  <c r="H45" i="1"/>
  <c r="D45" i="1" s="1"/>
  <c r="J45" i="1" s="1"/>
  <c r="H47" i="1"/>
  <c r="D47" i="1" s="1"/>
  <c r="J47" i="1" s="1"/>
  <c r="H48" i="1"/>
  <c r="D48" i="1" s="1"/>
  <c r="J48" i="1" s="1"/>
  <c r="H49" i="1"/>
  <c r="D49" i="1" s="1"/>
  <c r="J49" i="1" s="1"/>
  <c r="H50" i="1"/>
  <c r="D50" i="1" s="1"/>
  <c r="J50" i="1" s="1"/>
  <c r="H51" i="1"/>
  <c r="D51" i="1" s="1"/>
  <c r="J51" i="1" s="1"/>
  <c r="H49" i="2"/>
  <c r="I49" i="2" s="1"/>
  <c r="F49" i="2"/>
  <c r="L49" i="2" s="1"/>
  <c r="E49" i="2"/>
  <c r="K49" i="2" s="1"/>
  <c r="D49" i="2"/>
  <c r="J49" i="2" s="1"/>
  <c r="H48" i="2"/>
  <c r="I48" i="2" s="1"/>
  <c r="F48" i="2"/>
  <c r="L48" i="2" s="1"/>
  <c r="E48" i="2"/>
  <c r="K48" i="2" s="1"/>
  <c r="D48" i="2"/>
  <c r="J48" i="2" s="1"/>
  <c r="H47" i="2"/>
  <c r="I47" i="2" s="1"/>
  <c r="F47" i="2"/>
  <c r="L47" i="2" s="1"/>
  <c r="E47" i="2"/>
  <c r="K47" i="2" s="1"/>
  <c r="D47" i="2"/>
  <c r="J47" i="2" s="1"/>
  <c r="H46" i="2"/>
  <c r="I46" i="2" s="1"/>
  <c r="F46" i="2"/>
  <c r="L46" i="2" s="1"/>
  <c r="E46" i="2"/>
  <c r="K46" i="2" s="1"/>
  <c r="D46" i="2"/>
  <c r="J46" i="2" s="1"/>
  <c r="H45" i="2"/>
  <c r="I45" i="2" s="1"/>
  <c r="F45" i="2"/>
  <c r="L45" i="2" s="1"/>
  <c r="E45" i="2"/>
  <c r="K45" i="2" s="1"/>
  <c r="D45" i="2"/>
  <c r="J45" i="2" s="1"/>
  <c r="H44" i="2"/>
  <c r="I44" i="2" s="1"/>
  <c r="F44" i="2"/>
  <c r="L44" i="2" s="1"/>
  <c r="E44" i="2"/>
  <c r="K44" i="2" s="1"/>
  <c r="D44" i="2"/>
  <c r="J44" i="2" s="1"/>
  <c r="H43" i="2"/>
  <c r="I43" i="2" s="1"/>
  <c r="F43" i="2"/>
  <c r="L43" i="2" s="1"/>
  <c r="E43" i="2"/>
  <c r="K43" i="2" s="1"/>
  <c r="D43" i="2"/>
  <c r="J43" i="2" s="1"/>
  <c r="H42" i="2"/>
  <c r="I42" i="2" s="1"/>
  <c r="F42" i="2"/>
  <c r="L42" i="2" s="1"/>
  <c r="E42" i="2"/>
  <c r="K42" i="2" s="1"/>
  <c r="D42" i="2"/>
  <c r="J42" i="2" s="1"/>
  <c r="H41" i="2"/>
  <c r="I41" i="2" s="1"/>
  <c r="F41" i="2"/>
  <c r="L41" i="2" s="1"/>
  <c r="E41" i="2"/>
  <c r="K41" i="2" s="1"/>
  <c r="D41" i="2"/>
  <c r="J41" i="2" s="1"/>
  <c r="H40" i="2"/>
  <c r="I40" i="2" s="1"/>
  <c r="F40" i="2"/>
  <c r="L40" i="2" s="1"/>
  <c r="E40" i="2"/>
  <c r="K40" i="2" s="1"/>
  <c r="D40" i="2"/>
  <c r="J40" i="2" s="1"/>
  <c r="H39" i="2"/>
  <c r="I39" i="2" s="1"/>
  <c r="F39" i="2"/>
  <c r="L39" i="2" s="1"/>
  <c r="E39" i="2"/>
  <c r="K39" i="2" s="1"/>
  <c r="D39" i="2"/>
  <c r="J39" i="2" s="1"/>
  <c r="H38" i="2"/>
  <c r="I38" i="2" s="1"/>
  <c r="F38" i="2"/>
  <c r="L38" i="2" s="1"/>
  <c r="E38" i="2"/>
  <c r="K38" i="2" s="1"/>
  <c r="D38" i="2"/>
  <c r="J38" i="2" s="1"/>
  <c r="H37" i="2"/>
  <c r="I37" i="2" s="1"/>
  <c r="F37" i="2"/>
  <c r="L37" i="2" s="1"/>
  <c r="E37" i="2"/>
  <c r="K37" i="2" s="1"/>
  <c r="D37" i="2"/>
  <c r="J37" i="2" s="1"/>
  <c r="H36" i="2"/>
  <c r="I36" i="2" s="1"/>
  <c r="F36" i="2"/>
  <c r="L36" i="2" s="1"/>
  <c r="E36" i="2"/>
  <c r="K36" i="2" s="1"/>
  <c r="D36" i="2"/>
  <c r="J36" i="2" s="1"/>
  <c r="H35" i="2"/>
  <c r="I35" i="2" s="1"/>
  <c r="F35" i="2"/>
  <c r="L35" i="2" s="1"/>
  <c r="E35" i="2"/>
  <c r="K35" i="2" s="1"/>
  <c r="D35" i="2"/>
  <c r="J35" i="2" s="1"/>
  <c r="H34" i="2"/>
  <c r="I34" i="2" s="1"/>
  <c r="F34" i="2"/>
  <c r="L34" i="2" s="1"/>
  <c r="E34" i="2"/>
  <c r="K34" i="2" s="1"/>
  <c r="D34" i="2"/>
  <c r="J34" i="2" s="1"/>
  <c r="H33" i="2"/>
  <c r="I33" i="2" s="1"/>
  <c r="F33" i="2"/>
  <c r="L33" i="2" s="1"/>
  <c r="E33" i="2"/>
  <c r="K33" i="2" s="1"/>
  <c r="D33" i="2"/>
  <c r="J33" i="2" s="1"/>
  <c r="H32" i="2"/>
  <c r="I32" i="2" s="1"/>
  <c r="F32" i="2"/>
  <c r="L32" i="2" s="1"/>
  <c r="E32" i="2"/>
  <c r="K32" i="2" s="1"/>
  <c r="D32" i="2"/>
  <c r="J32" i="2" s="1"/>
  <c r="H31" i="2"/>
  <c r="I31" i="2" s="1"/>
  <c r="F31" i="2"/>
  <c r="L31" i="2" s="1"/>
  <c r="E31" i="2"/>
  <c r="K31" i="2" s="1"/>
  <c r="D31" i="2"/>
  <c r="J31" i="2" s="1"/>
  <c r="H30" i="2"/>
  <c r="I30" i="2" s="1"/>
  <c r="F30" i="2"/>
  <c r="L30" i="2" s="1"/>
  <c r="E30" i="2"/>
  <c r="K30" i="2" s="1"/>
  <c r="D30" i="2"/>
  <c r="J30" i="2" s="1"/>
  <c r="H29" i="2"/>
  <c r="I29" i="2" s="1"/>
  <c r="F29" i="2"/>
  <c r="L29" i="2" s="1"/>
  <c r="E29" i="2"/>
  <c r="K29" i="2" s="1"/>
  <c r="D29" i="2"/>
  <c r="J29" i="2" s="1"/>
  <c r="H28" i="2"/>
  <c r="I28" i="2" s="1"/>
  <c r="F28" i="2"/>
  <c r="L28" i="2" s="1"/>
  <c r="E28" i="2"/>
  <c r="K28" i="2" s="1"/>
  <c r="D28" i="2"/>
  <c r="J28" i="2" s="1"/>
  <c r="H27" i="2"/>
  <c r="I27" i="2" s="1"/>
  <c r="F27" i="2"/>
  <c r="L27" i="2" s="1"/>
  <c r="E27" i="2"/>
  <c r="K27" i="2" s="1"/>
  <c r="D27" i="2"/>
  <c r="J27" i="2" s="1"/>
  <c r="H26" i="2"/>
  <c r="I26" i="2" s="1"/>
  <c r="F26" i="2"/>
  <c r="L26" i="2" s="1"/>
  <c r="E26" i="2"/>
  <c r="K26" i="2" s="1"/>
  <c r="D26" i="2"/>
  <c r="J26" i="2" s="1"/>
  <c r="H25" i="2"/>
  <c r="I25" i="2" s="1"/>
  <c r="F25" i="2"/>
  <c r="L25" i="2" s="1"/>
  <c r="E25" i="2"/>
  <c r="K25" i="2" s="1"/>
  <c r="D25" i="2"/>
  <c r="J25" i="2" s="1"/>
  <c r="H23" i="2"/>
  <c r="I23" i="2" s="1"/>
  <c r="F23" i="2"/>
  <c r="L23" i="2" s="1"/>
  <c r="E23" i="2"/>
  <c r="K23" i="2" s="1"/>
  <c r="D23" i="2"/>
  <c r="J23" i="2" s="1"/>
  <c r="H22" i="2"/>
  <c r="I22" i="2" s="1"/>
  <c r="F22" i="2"/>
  <c r="L22" i="2" s="1"/>
  <c r="E22" i="2"/>
  <c r="K22" i="2" s="1"/>
  <c r="D22" i="2"/>
  <c r="J22" i="2" s="1"/>
  <c r="H21" i="2"/>
  <c r="I21" i="2" s="1"/>
  <c r="F21" i="2"/>
  <c r="L21" i="2" s="1"/>
  <c r="E21" i="2"/>
  <c r="K21" i="2" s="1"/>
  <c r="D21" i="2"/>
  <c r="J21" i="2" s="1"/>
  <c r="H20" i="2"/>
  <c r="I20" i="2" s="1"/>
  <c r="F20" i="2"/>
  <c r="L20" i="2" s="1"/>
  <c r="E20" i="2"/>
  <c r="K20" i="2" s="1"/>
  <c r="D20" i="2"/>
  <c r="J20" i="2" s="1"/>
  <c r="H19" i="2"/>
  <c r="I19" i="2" s="1"/>
  <c r="F19" i="2"/>
  <c r="L19" i="2" s="1"/>
  <c r="E19" i="2"/>
  <c r="K19" i="2" s="1"/>
  <c r="D19" i="2"/>
  <c r="J19" i="2" s="1"/>
  <c r="H18" i="2"/>
  <c r="I18" i="2" s="1"/>
  <c r="F18" i="2"/>
  <c r="L18" i="2" s="1"/>
  <c r="E18" i="2"/>
  <c r="K18" i="2" s="1"/>
  <c r="D18" i="2"/>
  <c r="J18" i="2" s="1"/>
  <c r="H17" i="2"/>
  <c r="I17" i="2" s="1"/>
  <c r="F17" i="2"/>
  <c r="L17" i="2" s="1"/>
  <c r="E17" i="2"/>
  <c r="K17" i="2" s="1"/>
  <c r="D17" i="2"/>
  <c r="J17" i="2" s="1"/>
  <c r="H16" i="2"/>
  <c r="I16" i="2" s="1"/>
  <c r="F16" i="2"/>
  <c r="L16" i="2" s="1"/>
  <c r="E16" i="2"/>
  <c r="K16" i="2" s="1"/>
  <c r="D16" i="2"/>
  <c r="J16" i="2" s="1"/>
  <c r="H15" i="2"/>
  <c r="I15" i="2" s="1"/>
  <c r="F15" i="2"/>
  <c r="L15" i="2" s="1"/>
  <c r="E15" i="2"/>
  <c r="K15" i="2" s="1"/>
  <c r="D15" i="2"/>
  <c r="J15" i="2" s="1"/>
  <c r="H14" i="2"/>
  <c r="I14" i="2" s="1"/>
  <c r="F14" i="2"/>
  <c r="L14" i="2" s="1"/>
  <c r="E14" i="2"/>
  <c r="K14" i="2" s="1"/>
  <c r="D14" i="2"/>
  <c r="J14" i="2" s="1"/>
  <c r="H24" i="1"/>
  <c r="I24" i="1" s="1"/>
  <c r="H23" i="1"/>
  <c r="F23" i="1" s="1"/>
  <c r="L23" i="1" s="1"/>
  <c r="D23" i="1"/>
  <c r="J23" i="1" s="1"/>
  <c r="H22" i="1"/>
  <c r="F22" i="1" s="1"/>
  <c r="L22" i="1" s="1"/>
  <c r="H21" i="1"/>
  <c r="F21" i="1" s="1"/>
  <c r="L21" i="1" s="1"/>
  <c r="D21" i="1"/>
  <c r="J21" i="1" s="1"/>
  <c r="H20" i="1"/>
  <c r="F20" i="1" s="1"/>
  <c r="L20" i="1" s="1"/>
  <c r="H19" i="1"/>
  <c r="I19" i="1" s="1"/>
  <c r="H18" i="1"/>
  <c r="F18" i="1" s="1"/>
  <c r="L18" i="1" s="1"/>
  <c r="H17" i="1"/>
  <c r="F17" i="1" s="1"/>
  <c r="L17" i="1" s="1"/>
  <c r="H16" i="1"/>
  <c r="I16" i="1" s="1"/>
  <c r="E16" i="1"/>
  <c r="K16" i="1" s="1"/>
  <c r="D16" i="1"/>
  <c r="J16" i="1" s="1"/>
  <c r="H15" i="1"/>
  <c r="I15" i="1" s="1"/>
  <c r="H14" i="1"/>
  <c r="I14" i="1" s="1"/>
  <c r="H25" i="1"/>
  <c r="E25" i="1" s="1"/>
  <c r="K25" i="1" s="1"/>
  <c r="H26" i="1"/>
  <c r="E26" i="1" s="1"/>
  <c r="K26" i="1" s="1"/>
  <c r="H27" i="1"/>
  <c r="E27" i="1" s="1"/>
  <c r="K27" i="1" s="1"/>
  <c r="H29" i="1"/>
  <c r="E29" i="1" s="1"/>
  <c r="K29" i="1" s="1"/>
  <c r="H30" i="1"/>
  <c r="E30" i="1" s="1"/>
  <c r="K30" i="1" s="1"/>
  <c r="H31" i="1"/>
  <c r="E31" i="1" s="1"/>
  <c r="K31" i="1" s="1"/>
  <c r="E21" i="1" l="1"/>
  <c r="K21" i="1" s="1"/>
  <c r="D17" i="1"/>
  <c r="J17" i="1" s="1"/>
  <c r="I25" i="1"/>
  <c r="E17" i="1"/>
  <c r="K17" i="1" s="1"/>
  <c r="D22" i="1"/>
  <c r="J22" i="1" s="1"/>
  <c r="I31" i="1"/>
  <c r="I30" i="1"/>
  <c r="D28" i="1"/>
  <c r="J28" i="1" s="1"/>
  <c r="E28" i="1"/>
  <c r="K28" i="1" s="1"/>
  <c r="F28" i="1"/>
  <c r="L28" i="1" s="1"/>
  <c r="I27" i="1"/>
  <c r="D27" i="1"/>
  <c r="J27" i="1" s="1"/>
  <c r="D15" i="1"/>
  <c r="J15" i="1" s="1"/>
  <c r="I29" i="1"/>
  <c r="D29" i="1"/>
  <c r="J29" i="1" s="1"/>
  <c r="I51" i="1"/>
  <c r="I50" i="1"/>
  <c r="I49" i="1"/>
  <c r="I48" i="1"/>
  <c r="I47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F51" i="1"/>
  <c r="L51" i="1" s="1"/>
  <c r="F50" i="1"/>
  <c r="L50" i="1" s="1"/>
  <c r="F49" i="1"/>
  <c r="L49" i="1" s="1"/>
  <c r="F48" i="1"/>
  <c r="L48" i="1" s="1"/>
  <c r="F47" i="1"/>
  <c r="L47" i="1" s="1"/>
  <c r="F45" i="1"/>
  <c r="L45" i="1" s="1"/>
  <c r="F44" i="1"/>
  <c r="L44" i="1" s="1"/>
  <c r="F43" i="1"/>
  <c r="L43" i="1" s="1"/>
  <c r="F42" i="1"/>
  <c r="L42" i="1" s="1"/>
  <c r="F41" i="1"/>
  <c r="L41" i="1" s="1"/>
  <c r="F40" i="1"/>
  <c r="L40" i="1" s="1"/>
  <c r="F39" i="1"/>
  <c r="L39" i="1" s="1"/>
  <c r="F38" i="1"/>
  <c r="L38" i="1" s="1"/>
  <c r="F37" i="1"/>
  <c r="L37" i="1" s="1"/>
  <c r="F36" i="1"/>
  <c r="L36" i="1" s="1"/>
  <c r="F35" i="1"/>
  <c r="L35" i="1" s="1"/>
  <c r="F34" i="1"/>
  <c r="L34" i="1" s="1"/>
  <c r="F33" i="1"/>
  <c r="L33" i="1" s="1"/>
  <c r="F32" i="1"/>
  <c r="L32" i="1" s="1"/>
  <c r="E51" i="1"/>
  <c r="K51" i="1" s="1"/>
  <c r="E50" i="1"/>
  <c r="K50" i="1" s="1"/>
  <c r="E49" i="1"/>
  <c r="K49" i="1" s="1"/>
  <c r="E48" i="1"/>
  <c r="K48" i="1" s="1"/>
  <c r="E47" i="1"/>
  <c r="K47" i="1" s="1"/>
  <c r="E45" i="1"/>
  <c r="K45" i="1" s="1"/>
  <c r="E44" i="1"/>
  <c r="K44" i="1" s="1"/>
  <c r="E43" i="1"/>
  <c r="K43" i="1" s="1"/>
  <c r="E42" i="1"/>
  <c r="K42" i="1" s="1"/>
  <c r="E41" i="1"/>
  <c r="K41" i="1" s="1"/>
  <c r="E40" i="1"/>
  <c r="K40" i="1" s="1"/>
  <c r="E39" i="1"/>
  <c r="K39" i="1" s="1"/>
  <c r="E38" i="1"/>
  <c r="K38" i="1" s="1"/>
  <c r="E37" i="1"/>
  <c r="K37" i="1" s="1"/>
  <c r="E36" i="1"/>
  <c r="K36" i="1" s="1"/>
  <c r="E35" i="1"/>
  <c r="K35" i="1" s="1"/>
  <c r="E34" i="1"/>
  <c r="K34" i="1" s="1"/>
  <c r="E33" i="1"/>
  <c r="K33" i="1" s="1"/>
  <c r="E32" i="1"/>
  <c r="K32" i="1" s="1"/>
  <c r="D26" i="1"/>
  <c r="J26" i="1" s="1"/>
  <c r="D18" i="1"/>
  <c r="J18" i="1" s="1"/>
  <c r="D31" i="1"/>
  <c r="J31" i="1" s="1"/>
  <c r="D25" i="1"/>
  <c r="J25" i="1" s="1"/>
  <c r="D30" i="1"/>
  <c r="J30" i="1" s="1"/>
  <c r="D14" i="1"/>
  <c r="J14" i="1" s="1"/>
  <c r="F16" i="1"/>
  <c r="L16" i="1" s="1"/>
  <c r="E18" i="1"/>
  <c r="K18" i="1" s="1"/>
  <c r="E14" i="1"/>
  <c r="K14" i="1" s="1"/>
  <c r="I26" i="1"/>
  <c r="F14" i="1"/>
  <c r="L14" i="1" s="1"/>
  <c r="D19" i="1"/>
  <c r="J19" i="1" s="1"/>
  <c r="I22" i="1"/>
  <c r="E24" i="1"/>
  <c r="K24" i="1" s="1"/>
  <c r="D24" i="1"/>
  <c r="J24" i="1" s="1"/>
  <c r="F24" i="1"/>
  <c r="L24" i="1" s="1"/>
  <c r="I23" i="1"/>
  <c r="E23" i="1"/>
  <c r="K23" i="1" s="1"/>
  <c r="E22" i="1"/>
  <c r="K22" i="1" s="1"/>
  <c r="I21" i="1"/>
  <c r="E20" i="1"/>
  <c r="K20" i="1" s="1"/>
  <c r="I20" i="1"/>
  <c r="D20" i="1"/>
  <c r="J20" i="1" s="1"/>
  <c r="E19" i="1"/>
  <c r="K19" i="1" s="1"/>
  <c r="F19" i="1"/>
  <c r="L19" i="1" s="1"/>
  <c r="I18" i="1"/>
  <c r="I17" i="1"/>
  <c r="F15" i="1"/>
  <c r="L15" i="1" s="1"/>
  <c r="E15" i="1"/>
  <c r="K15" i="1" s="1"/>
  <c r="F31" i="1"/>
  <c r="L31" i="1" s="1"/>
  <c r="F30" i="1"/>
  <c r="L30" i="1" s="1"/>
  <c r="F29" i="1"/>
  <c r="L29" i="1" s="1"/>
  <c r="F27" i="1"/>
  <c r="L27" i="1" s="1"/>
  <c r="F26" i="1"/>
  <c r="L26" i="1" s="1"/>
  <c r="F25" i="1"/>
  <c r="L25" i="1" s="1"/>
</calcChain>
</file>

<file path=xl/sharedStrings.xml><?xml version="1.0" encoding="utf-8"?>
<sst xmlns="http://schemas.openxmlformats.org/spreadsheetml/2006/main" count="186" uniqueCount="32">
  <si>
    <t>line3.csv</t>
  </si>
  <si>
    <t>ptdf</t>
  </si>
  <si>
    <t>l</t>
  </si>
  <si>
    <t>from (NO)</t>
  </si>
  <si>
    <t>to (NO)</t>
  </si>
  <si>
    <t>x (NO)</t>
  </si>
  <si>
    <t>Pmax</t>
  </si>
  <si>
    <t>gen3.csv</t>
  </si>
  <si>
    <t>g</t>
  </si>
  <si>
    <t>n (NO)</t>
  </si>
  <si>
    <t>c</t>
  </si>
  <si>
    <t>Pmin</t>
  </si>
  <si>
    <t>Rdo</t>
  </si>
  <si>
    <t>Rup</t>
  </si>
  <si>
    <t>data.csv</t>
  </si>
  <si>
    <t>d1</t>
  </si>
  <si>
    <t>d2</t>
  </si>
  <si>
    <t>d3</t>
  </si>
  <si>
    <t>l1 (NO)</t>
  </si>
  <si>
    <t>l2 (NO)</t>
  </si>
  <si>
    <t>l3 (NO)</t>
  </si>
  <si>
    <t>g1</t>
  </si>
  <si>
    <t>g2 (NO)</t>
  </si>
  <si>
    <t>cost (NO)</t>
  </si>
  <si>
    <t>a1 (NO)</t>
  </si>
  <si>
    <t>a2 (NO)</t>
  </si>
  <si>
    <t>a3 (NO)</t>
  </si>
  <si>
    <t>quasiactive: l2</t>
  </si>
  <si>
    <t>quasiactive: l1</t>
  </si>
  <si>
    <t>infeasible</t>
  </si>
  <si>
    <t>74/170</t>
  </si>
  <si>
    <t>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</si>
</sst>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3" borderId="2" applyNumberFormat="0" applyAlignment="0" applyProtection="0"/>
    <xf numFmtId="0" fontId="6" fillId="5" borderId="3" applyNumberFormat="0" applyFont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2" borderId="0" xfId="1" applyAlignment="1">
      <alignment horizontal="center"/>
    </xf>
    <xf numFmtId="0" fontId="4" fillId="3" borderId="1" xfId="2" applyAlignment="1">
      <alignment horizontal="center"/>
    </xf>
    <xf numFmtId="0" fontId="0" fillId="0" borderId="0" xfId="0"/>
    <xf numFmtId="0" fontId="2" fillId="0" borderId="0" xfId="0" applyFont="1" applyFill="1" applyBorder="1" applyAlignment="1">
      <alignment horizontal="center"/>
    </xf>
    <xf numFmtId="0" fontId="1" fillId="4" borderId="0" xfId="3" applyAlignment="1">
      <alignment horizontal="center"/>
    </xf>
    <xf numFmtId="0" fontId="0" fillId="0" borderId="0" xfId="0" applyAlignment="1">
      <alignment horizontal="center"/>
    </xf>
    <xf numFmtId="0" fontId="4" fillId="3" borderId="1" xfId="2" applyAlignment="1"/>
    <xf numFmtId="0" fontId="5" fillId="3" borderId="2" xfId="4" applyAlignment="1">
      <alignment horizontal="center"/>
    </xf>
    <xf numFmtId="0" fontId="5" fillId="3" borderId="2" xfId="4" applyNumberFormat="1" applyAlignment="1">
      <alignment horizontal="center"/>
    </xf>
    <xf numFmtId="2" fontId="5" fillId="3" borderId="2" xfId="4" applyNumberFormat="1" applyAlignment="1">
      <alignment horizontal="center"/>
    </xf>
    <xf numFmtId="0" fontId="5" fillId="3" borderId="2" xfId="4" applyAlignment="1"/>
    <xf numFmtId="0" fontId="2" fillId="5" borderId="3" xfId="5" applyFont="1" applyAlignment="1">
      <alignment horizontal="center"/>
    </xf>
    <xf numFmtId="0" fontId="2" fillId="5" borderId="3" xfId="5" applyNumberFormat="1" applyFont="1" applyAlignment="1">
      <alignment horizontal="center"/>
    </xf>
    <xf numFmtId="2" fontId="2" fillId="5" borderId="3" xfId="5" applyNumberFormat="1" applyFont="1" applyAlignment="1">
      <alignment horizontal="center"/>
    </xf>
    <xf numFmtId="0" fontId="4" fillId="5" borderId="3" xfId="5" applyFont="1" applyAlignment="1">
      <alignment horizontal="center"/>
    </xf>
    <xf numFmtId="0" fontId="0" fillId="5" borderId="3" xfId="5" applyFont="1" applyAlignment="1"/>
    <xf numFmtId="0" fontId="7" fillId="0" borderId="0" xfId="0" applyFont="1" applyAlignment="1">
      <alignment horizontal="center"/>
    </xf>
  </cellXfs>
  <cellStyles count="6">
    <cellStyle name="20% - Énfasis1" xfId="3" builtinId="30"/>
    <cellStyle name="Cálculo" xfId="4" builtinId="22"/>
    <cellStyle name="Neutral" xfId="1" builtinId="28"/>
    <cellStyle name="Normal" xfId="0" builtinId="0"/>
    <cellStyle name="Notas" xfId="5" builtinId="10"/>
    <cellStyle name="Salida" xfId="2" builtinId="21"/>
  </cellStyles>
  <dxfs count="346"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colors>
    <mruColors>
      <color rgb="FFF48A78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8C51-9FFC-4DFF-B25C-CE680654BB84}">
  <dimension ref="A1:M96"/>
  <sheetViews>
    <sheetView workbookViewId="0">
      <selection sqref="A1:L23"/>
    </sheetView>
  </sheetViews>
  <sheetFormatPr baseColWidth="10" defaultRowHeight="12.75" x14ac:dyDescent="0.2"/>
  <cols>
    <col min="12" max="12" width="12" bestFit="1" customWidth="1"/>
    <col min="13" max="13" width="13.85546875" customWidth="1"/>
  </cols>
  <sheetData>
    <row r="1" spans="1:13" x14ac:dyDescent="0.2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</row>
    <row r="2" spans="1:13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>
        <v>0</v>
      </c>
      <c r="I2" s="2">
        <v>-0.45454545454545398</v>
      </c>
      <c r="J2" s="2">
        <v>-0.27272727272727199</v>
      </c>
      <c r="K2" s="2"/>
      <c r="L2" s="2"/>
    </row>
    <row r="3" spans="1:13" x14ac:dyDescent="0.2">
      <c r="A3" s="2">
        <v>1</v>
      </c>
      <c r="B3" s="2">
        <v>1</v>
      </c>
      <c r="C3" s="2">
        <v>2</v>
      </c>
      <c r="D3" s="2">
        <v>1</v>
      </c>
      <c r="E3" s="2">
        <v>40</v>
      </c>
      <c r="F3" s="2"/>
      <c r="G3" s="2"/>
      <c r="H3" s="2">
        <v>0</v>
      </c>
      <c r="I3" s="2">
        <v>-0.54545454545454497</v>
      </c>
      <c r="J3" s="2">
        <v>-0.72727272727272696</v>
      </c>
      <c r="K3" s="2"/>
      <c r="L3" s="2"/>
    </row>
    <row r="4" spans="1:13" x14ac:dyDescent="0.2">
      <c r="A4" s="2">
        <v>2</v>
      </c>
      <c r="B4" s="2">
        <v>1</v>
      </c>
      <c r="C4" s="2">
        <v>3</v>
      </c>
      <c r="D4" s="2">
        <v>2</v>
      </c>
      <c r="E4" s="2">
        <v>100</v>
      </c>
      <c r="F4" s="2"/>
      <c r="G4" s="2"/>
      <c r="H4" s="2">
        <v>0</v>
      </c>
      <c r="I4" s="2">
        <v>0.54545454545454497</v>
      </c>
      <c r="J4" s="2">
        <v>-0.27272727272727199</v>
      </c>
      <c r="K4" s="2"/>
      <c r="L4" s="2"/>
    </row>
    <row r="5" spans="1:13" x14ac:dyDescent="0.2">
      <c r="A5" s="2">
        <v>3</v>
      </c>
      <c r="B5" s="2">
        <v>2</v>
      </c>
      <c r="C5" s="2">
        <v>3</v>
      </c>
      <c r="D5" s="2">
        <v>3</v>
      </c>
      <c r="E5" s="2">
        <v>100</v>
      </c>
      <c r="F5" s="2"/>
      <c r="G5" s="2"/>
      <c r="H5" s="2"/>
      <c r="I5" s="2"/>
      <c r="J5" s="2"/>
      <c r="K5" s="2"/>
      <c r="L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3" x14ac:dyDescent="0.2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3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6</v>
      </c>
      <c r="F8" s="2" t="s">
        <v>12</v>
      </c>
      <c r="G8" s="2" t="s">
        <v>13</v>
      </c>
      <c r="H8" s="2"/>
      <c r="I8" s="2"/>
      <c r="J8" s="2"/>
      <c r="K8" s="2"/>
      <c r="L8" s="2"/>
    </row>
    <row r="9" spans="1:13" x14ac:dyDescent="0.2">
      <c r="A9" s="2">
        <v>1</v>
      </c>
      <c r="B9" s="2">
        <v>1</v>
      </c>
      <c r="C9" s="2">
        <v>1</v>
      </c>
      <c r="D9" s="2">
        <v>80</v>
      </c>
      <c r="E9" s="2">
        <v>200</v>
      </c>
      <c r="F9" s="2">
        <v>100</v>
      </c>
      <c r="G9" s="2">
        <v>100</v>
      </c>
      <c r="H9" s="2"/>
      <c r="I9" s="2"/>
      <c r="J9" s="2"/>
      <c r="K9" s="2"/>
      <c r="L9" s="2"/>
    </row>
    <row r="10" spans="1:13" x14ac:dyDescent="0.2">
      <c r="A10" s="2">
        <v>2</v>
      </c>
      <c r="B10" s="2">
        <v>2</v>
      </c>
      <c r="C10" s="2">
        <v>2</v>
      </c>
      <c r="D10" s="2">
        <v>80</v>
      </c>
      <c r="E10" s="2">
        <v>200</v>
      </c>
      <c r="F10" s="2">
        <v>100</v>
      </c>
      <c r="G10" s="2">
        <v>100</v>
      </c>
      <c r="H10" s="2"/>
      <c r="I10" s="2"/>
      <c r="J10" s="2"/>
      <c r="K10" s="2"/>
      <c r="L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3" x14ac:dyDescent="0.2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3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</row>
    <row r="14" spans="1:13" ht="15" x14ac:dyDescent="0.25">
      <c r="A14" s="2">
        <v>0</v>
      </c>
      <c r="B14" s="2">
        <v>120</v>
      </c>
      <c r="C14" s="4">
        <v>80</v>
      </c>
      <c r="D14" s="3">
        <f t="shared" ref="D14" si="0">I$2*(H14-B14)+J$2*(0-C14)</f>
        <v>39.999999999999915</v>
      </c>
      <c r="E14" s="3">
        <f t="shared" ref="E14" si="1">I$3*(H14-B14)+J$3*(0-C14)</f>
        <v>79.999999999999957</v>
      </c>
      <c r="F14" s="3">
        <f t="shared" ref="F14" si="2">I$4*(H14-B14)+J$4*(0-C14)</f>
        <v>-3.907985046680551E-14</v>
      </c>
      <c r="G14" s="2">
        <v>120</v>
      </c>
      <c r="H14" s="2">
        <f t="shared" ref="H14" si="3">A14+B14+C14-G14</f>
        <v>80</v>
      </c>
      <c r="I14" s="2">
        <f t="shared" ref="I14" si="4">C$9*G14+C$10*H14</f>
        <v>280</v>
      </c>
      <c r="J14" s="6">
        <f t="shared" ref="J14" si="5">IF(ROUND(ABS(D14),2)&lt;$E$3,0,IF(ROUND(D14,2)=$E$3,1,IF(ROUND(-D14,2)=$E$3,-1,2)))</f>
        <v>1</v>
      </c>
      <c r="K14" s="6">
        <f t="shared" ref="K14" si="6">IF(ROUND(ABS(E14),2)&lt;$E$4,0,IF(ROUND(E14,2)=$E$4,1,IF(ROUND(-E14,2)=$E$4,-1,2)))</f>
        <v>0</v>
      </c>
      <c r="L14" s="6">
        <f t="shared" ref="L14" si="7">IF(ROUND(ABS(F14),2)&lt;$E$5,0,IF(ROUND(F14,2)=$E$5,1,IF(ROUND(-F14,2)=$E$5,-1,2)))</f>
        <v>0</v>
      </c>
      <c r="M14" s="6"/>
    </row>
    <row r="15" spans="1:13" ht="15" x14ac:dyDescent="0.25">
      <c r="A15" s="2">
        <v>0</v>
      </c>
      <c r="B15" s="2">
        <v>200</v>
      </c>
      <c r="C15" s="4">
        <v>120</v>
      </c>
      <c r="D15" s="3">
        <f t="shared" ref="D15:D17" si="8">I$2*(H15-B15)+J$2*(0-C15)</f>
        <v>39.999999999999908</v>
      </c>
      <c r="E15" s="3">
        <f t="shared" ref="E15:E17" si="9">I$3*(H15-B15)+J$3*(0-C15)</f>
        <v>95.999999999999957</v>
      </c>
      <c r="F15" s="3">
        <f t="shared" ref="F15:F17" si="10">I$4*(H15-B15)+J$4*(0-C15)</f>
        <v>23.999999999999922</v>
      </c>
      <c r="G15" s="2">
        <v>136</v>
      </c>
      <c r="H15" s="2">
        <f t="shared" ref="H15:H17" si="11">A15+B15+C15-G15</f>
        <v>184</v>
      </c>
      <c r="I15" s="2">
        <f t="shared" ref="I15:I17" si="12">C$9*G15+C$10*H15</f>
        <v>504</v>
      </c>
      <c r="J15" s="6">
        <f t="shared" ref="J15:J17" si="13">IF(ROUND(ABS(D15),2)&lt;$E$3,0,IF(ROUND(D15,2)=$E$3,1,IF(ROUND(-D15,2)=$E$3,-1,2)))</f>
        <v>1</v>
      </c>
      <c r="K15" s="6">
        <f t="shared" ref="K15:K17" si="14">IF(ROUND(ABS(E15),2)&lt;$E$4,0,IF(ROUND(E15,2)=$E$4,1,IF(ROUND(-E15,2)=$E$4,-1,2)))</f>
        <v>0</v>
      </c>
      <c r="L15" s="6">
        <f t="shared" ref="L15:L17" si="15">IF(ROUND(ABS(F15),2)&lt;$E$5,0,IF(ROUND(F15,2)=$E$5,1,IF(ROUND(-F15,2)=$E$5,-1,2)))</f>
        <v>0</v>
      </c>
      <c r="M15" s="6"/>
    </row>
    <row r="16" spans="1:13" ht="15" x14ac:dyDescent="0.25">
      <c r="A16" s="2">
        <v>0</v>
      </c>
      <c r="B16" s="2">
        <v>150</v>
      </c>
      <c r="C16" s="4">
        <v>150</v>
      </c>
      <c r="D16" s="3">
        <f t="shared" si="8"/>
        <v>33.336363636363537</v>
      </c>
      <c r="E16" s="3">
        <f t="shared" si="9"/>
        <v>100.00363636363633</v>
      </c>
      <c r="F16" s="3">
        <f t="shared" si="10"/>
        <v>49.996363636363519</v>
      </c>
      <c r="G16" s="2">
        <v>133.34</v>
      </c>
      <c r="H16" s="2">
        <f t="shared" si="11"/>
        <v>166.66</v>
      </c>
      <c r="I16" s="2">
        <f t="shared" si="12"/>
        <v>466.65999999999997</v>
      </c>
      <c r="J16" s="6">
        <f t="shared" si="13"/>
        <v>0</v>
      </c>
      <c r="K16" s="6">
        <f t="shared" si="14"/>
        <v>1</v>
      </c>
      <c r="L16" s="6">
        <f t="shared" si="15"/>
        <v>0</v>
      </c>
      <c r="M16" s="6"/>
    </row>
    <row r="17" spans="1:13" ht="15" x14ac:dyDescent="0.25">
      <c r="A17" s="2">
        <v>0</v>
      </c>
      <c r="B17" s="2">
        <v>160</v>
      </c>
      <c r="C17" s="4">
        <v>160</v>
      </c>
      <c r="D17" s="3">
        <f t="shared" si="8"/>
        <v>29.999999999999901</v>
      </c>
      <c r="E17" s="3">
        <f t="shared" si="9"/>
        <v>99.999999999999972</v>
      </c>
      <c r="F17" s="3">
        <f t="shared" si="10"/>
        <v>59.999999999999872</v>
      </c>
      <c r="G17" s="2">
        <v>130</v>
      </c>
      <c r="H17" s="2">
        <f t="shared" si="11"/>
        <v>190</v>
      </c>
      <c r="I17" s="2">
        <f t="shared" si="12"/>
        <v>510</v>
      </c>
      <c r="J17" s="6">
        <f t="shared" si="13"/>
        <v>0</v>
      </c>
      <c r="K17" s="6">
        <f t="shared" si="14"/>
        <v>1</v>
      </c>
      <c r="L17" s="6">
        <f t="shared" si="15"/>
        <v>0</v>
      </c>
      <c r="M17" s="6"/>
    </row>
    <row r="18" spans="1:13" ht="15" x14ac:dyDescent="0.25">
      <c r="A18" s="2">
        <v>0</v>
      </c>
      <c r="B18" s="2">
        <v>0</v>
      </c>
      <c r="C18" s="4">
        <v>200</v>
      </c>
      <c r="D18" s="3">
        <f>I$2*(H18-B18)+J$2*(0-C18)</f>
        <v>54.545454545454398</v>
      </c>
      <c r="E18" s="3">
        <f t="shared" ref="E18" si="16">I$3*(H18-B18)+J$3*(0-C18)</f>
        <v>145.45454545454538</v>
      </c>
      <c r="F18" s="3">
        <f t="shared" ref="F18" si="17">I$4*(H18-B18)+J$4*(0-C18)</f>
        <v>54.545454545454398</v>
      </c>
      <c r="G18" s="2">
        <v>200</v>
      </c>
      <c r="H18" s="2">
        <f>A18+B18+C18-G18</f>
        <v>0</v>
      </c>
      <c r="I18" s="2">
        <f t="shared" ref="I18" si="18">C$9*G18+C$10*H18</f>
        <v>200</v>
      </c>
      <c r="J18" s="6">
        <f t="shared" ref="J18" si="19">IF(ROUND(ABS(D18),2)&lt;$E$3,0,IF(ROUND(D18,2)=$E$3,1,IF(ROUND(-D18,2)=$E$3,-1,2)))</f>
        <v>2</v>
      </c>
      <c r="K18" s="6">
        <f t="shared" ref="K18" si="20">IF(ROUND(ABS(E18),2)&lt;$E$4,0,IF(ROUND(E18,2)=$E$4,1,IF(ROUND(-E18,2)=$E$4,-1,2)))</f>
        <v>2</v>
      </c>
      <c r="L18" s="6">
        <f t="shared" ref="L18" si="21">IF(ROUND(ABS(F18),2)&lt;$E$5,0,IF(ROUND(F18,2)=$E$5,1,IF(ROUND(-F18,2)=$E$5,-1,2)))</f>
        <v>0</v>
      </c>
      <c r="M18" s="6"/>
    </row>
    <row r="19" spans="1:13" ht="15" x14ac:dyDescent="0.25">
      <c r="A19" s="2">
        <v>0</v>
      </c>
      <c r="B19" s="2">
        <v>100</v>
      </c>
      <c r="C19" s="4">
        <v>200</v>
      </c>
      <c r="D19" s="3">
        <f t="shared" ref="D19" si="22">I$2*(H19-B19)+J$2*(0-C19)</f>
        <v>16.668181818181722</v>
      </c>
      <c r="E19" s="3">
        <f t="shared" ref="E19:E23" si="23">I$3*(H19-B19)+J$3*(0-C19)</f>
        <v>100.00181818181815</v>
      </c>
      <c r="F19" s="3">
        <f t="shared" ref="F19:F23" si="24">I$4*(H19-B19)+J$4*(0-C19)</f>
        <v>99.998181818181621</v>
      </c>
      <c r="G19" s="2">
        <v>116.67</v>
      </c>
      <c r="H19" s="2">
        <f t="shared" ref="H19" si="25">A19+B19+C19-G19</f>
        <v>183.32999999999998</v>
      </c>
      <c r="I19" s="2">
        <f t="shared" ref="I19:I23" si="26">C$9*G19+C$10*H19</f>
        <v>483.33</v>
      </c>
      <c r="J19" s="6">
        <f t="shared" ref="J19:J23" si="27">IF(ROUND(ABS(D19),2)&lt;$E$3,0,IF(ROUND(D19,2)=$E$3,1,IF(ROUND(-D19,2)=$E$3,-1,2)))</f>
        <v>0</v>
      </c>
      <c r="K19" s="6">
        <f t="shared" ref="K19:K23" si="28">IF(ROUND(ABS(E19),2)&lt;$E$4,0,IF(ROUND(E19,2)=$E$4,1,IF(ROUND(-E19,2)=$E$4,-1,2)))</f>
        <v>1</v>
      </c>
      <c r="L19" s="6">
        <f t="shared" ref="L19:L23" si="29">IF(ROUND(ABS(F19),2)&lt;$E$5,0,IF(ROUND(F19,2)=$E$5,1,IF(ROUND(-F19,2)=$E$5,-1,2)))</f>
        <v>1</v>
      </c>
      <c r="M19" s="6"/>
    </row>
    <row r="20" spans="1:13" ht="15" x14ac:dyDescent="0.25">
      <c r="A20" s="2">
        <v>0</v>
      </c>
      <c r="B20" s="2">
        <v>100</v>
      </c>
      <c r="C20" s="4">
        <v>100</v>
      </c>
      <c r="D20" s="3">
        <f>I$2*(H20-B20)+J$2*(0-C20)</f>
        <v>36.363636363636274</v>
      </c>
      <c r="E20" s="3">
        <f t="shared" si="23"/>
        <v>83.636363636363598</v>
      </c>
      <c r="F20" s="3">
        <f t="shared" si="24"/>
        <v>16.363636363636299</v>
      </c>
      <c r="G20" s="2">
        <v>120</v>
      </c>
      <c r="H20" s="2">
        <f>A20+B20+C20-G20</f>
        <v>80</v>
      </c>
      <c r="I20" s="2">
        <f t="shared" si="26"/>
        <v>280</v>
      </c>
      <c r="J20" s="6">
        <f t="shared" si="27"/>
        <v>0</v>
      </c>
      <c r="K20" s="6">
        <f t="shared" si="28"/>
        <v>0</v>
      </c>
      <c r="L20" s="6">
        <f t="shared" si="29"/>
        <v>0</v>
      </c>
      <c r="M20" s="6" t="s">
        <v>28</v>
      </c>
    </row>
    <row r="21" spans="1:13" ht="15" x14ac:dyDescent="0.25">
      <c r="A21" s="2">
        <v>0</v>
      </c>
      <c r="B21" s="2">
        <v>160</v>
      </c>
      <c r="C21" s="4">
        <v>10</v>
      </c>
      <c r="D21" s="3">
        <f>I$2*(H21-B21)+J$2*(0-C21)</f>
        <v>39.090909090909037</v>
      </c>
      <c r="E21" s="3">
        <f t="shared" si="23"/>
        <v>50.909090909090864</v>
      </c>
      <c r="F21" s="3">
        <f t="shared" si="24"/>
        <v>-40.909090909090878</v>
      </c>
      <c r="G21" s="2">
        <v>90</v>
      </c>
      <c r="H21" s="2">
        <f>A21+B21+C21-G21</f>
        <v>80</v>
      </c>
      <c r="I21" s="2">
        <f t="shared" si="26"/>
        <v>250</v>
      </c>
      <c r="J21" s="6">
        <f t="shared" si="27"/>
        <v>0</v>
      </c>
      <c r="K21" s="6">
        <f t="shared" si="28"/>
        <v>0</v>
      </c>
      <c r="L21" s="6">
        <f t="shared" si="29"/>
        <v>0</v>
      </c>
      <c r="M21" s="6" t="s">
        <v>28</v>
      </c>
    </row>
    <row r="22" spans="1:13" ht="15" x14ac:dyDescent="0.25">
      <c r="A22" s="2">
        <v>0</v>
      </c>
      <c r="B22" s="2">
        <v>20</v>
      </c>
      <c r="C22" s="4">
        <v>150</v>
      </c>
      <c r="D22" s="3">
        <f t="shared" ref="D22:D23" si="30">I$2*(H22-B22)+J$2*(0-C22)</f>
        <v>13.636363636363562</v>
      </c>
      <c r="E22" s="3">
        <f t="shared" si="23"/>
        <v>76.363636363636346</v>
      </c>
      <c r="F22" s="3">
        <f t="shared" si="24"/>
        <v>73.636363636363498</v>
      </c>
      <c r="G22" s="2">
        <v>90</v>
      </c>
      <c r="H22" s="2">
        <f t="shared" ref="H22:H23" si="31">A22+B22+C22-G22</f>
        <v>80</v>
      </c>
      <c r="I22" s="2">
        <f t="shared" si="26"/>
        <v>250</v>
      </c>
      <c r="J22" s="6">
        <f t="shared" si="27"/>
        <v>0</v>
      </c>
      <c r="K22" s="6">
        <f t="shared" si="28"/>
        <v>0</v>
      </c>
      <c r="L22" s="6">
        <f t="shared" si="29"/>
        <v>0</v>
      </c>
      <c r="M22" s="6" t="s">
        <v>27</v>
      </c>
    </row>
    <row r="23" spans="1:13" ht="15" x14ac:dyDescent="0.25">
      <c r="A23" s="2">
        <v>0</v>
      </c>
      <c r="B23" s="2">
        <v>20</v>
      </c>
      <c r="C23" s="4">
        <v>180</v>
      </c>
      <c r="D23" s="3">
        <f t="shared" si="30"/>
        <v>21.818181818181721</v>
      </c>
      <c r="E23" s="3">
        <f t="shared" si="23"/>
        <v>98.181818181818159</v>
      </c>
      <c r="F23" s="3">
        <f t="shared" si="24"/>
        <v>81.818181818181657</v>
      </c>
      <c r="G23" s="2">
        <v>120</v>
      </c>
      <c r="H23" s="2">
        <f t="shared" si="31"/>
        <v>80</v>
      </c>
      <c r="I23" s="2">
        <f t="shared" si="26"/>
        <v>280</v>
      </c>
      <c r="J23" s="6">
        <f t="shared" si="27"/>
        <v>0</v>
      </c>
      <c r="K23" s="6">
        <f t="shared" si="28"/>
        <v>0</v>
      </c>
      <c r="L23" s="6">
        <f t="shared" si="29"/>
        <v>0</v>
      </c>
      <c r="M23" s="6" t="s">
        <v>27</v>
      </c>
    </row>
    <row r="29" spans="1:13" ht="15" x14ac:dyDescent="0.25">
      <c r="A29" s="2">
        <v>0</v>
      </c>
      <c r="B29" s="2">
        <v>140</v>
      </c>
      <c r="C29" s="4">
        <v>60</v>
      </c>
      <c r="D29" s="3">
        <f t="shared" ref="D29:D31" si="32">I$2*(H29-B29)+J$2*(0-C29)</f>
        <v>39.999999999999929</v>
      </c>
      <c r="E29" s="3">
        <f t="shared" ref="E29:E31" si="33">I$3*(H29-B29)+J$3*(0-C29)</f>
        <v>71.999999999999957</v>
      </c>
      <c r="F29" s="3">
        <f t="shared" ref="F29:F31" si="34">I$4*(H29-B29)+J$4*(0-C29)</f>
        <v>-12.000000000000018</v>
      </c>
      <c r="G29" s="2">
        <v>112</v>
      </c>
      <c r="H29" s="2">
        <f t="shared" ref="H29:H31" si="35">A29+B29+C29-G29</f>
        <v>88</v>
      </c>
      <c r="I29" s="2">
        <f t="shared" ref="I29:I31" si="36">C$9*G29+C$10*H29</f>
        <v>288</v>
      </c>
      <c r="J29" s="6">
        <f t="shared" ref="J29:J31" si="37">IF(ROUND(ABS(D29),2)&lt;$E$3,0,IF(ROUND(D29,2)=$E$3,1,IF(ROUND(-D29,2)=$E$3,-1,2)))</f>
        <v>1</v>
      </c>
      <c r="K29" s="6">
        <f t="shared" ref="K29:K31" si="38">IF(ROUND(ABS(E29),2)&lt;$E$4,0,IF(ROUND(E29,2)=$E$4,1,IF(ROUND(-E29,2)=$E$4,-1,2)))</f>
        <v>0</v>
      </c>
      <c r="L29" s="6">
        <f t="shared" ref="L29:L31" si="39">IF(ROUND(ABS(F29),2)&lt;$E$5,0,IF(ROUND(F29,2)=$E$5,1,IF(ROUND(-F29,2)=$E$5,-1,2)))</f>
        <v>0</v>
      </c>
      <c r="M29" s="11"/>
    </row>
    <row r="30" spans="1:13" ht="15" x14ac:dyDescent="0.25">
      <c r="A30" s="2">
        <v>0</v>
      </c>
      <c r="B30" s="2">
        <v>240</v>
      </c>
      <c r="C30" s="4">
        <v>80</v>
      </c>
      <c r="D30" s="3">
        <f t="shared" si="32"/>
        <v>39.999999999999915</v>
      </c>
      <c r="E30" s="3">
        <f t="shared" si="33"/>
        <v>79.999999999999957</v>
      </c>
      <c r="F30" s="3">
        <f t="shared" si="34"/>
        <v>-3.907985046680551E-14</v>
      </c>
      <c r="G30" s="2">
        <v>120</v>
      </c>
      <c r="H30" s="2">
        <f t="shared" si="35"/>
        <v>200</v>
      </c>
      <c r="I30" s="2">
        <f t="shared" si="36"/>
        <v>520</v>
      </c>
      <c r="J30" s="6">
        <f t="shared" si="37"/>
        <v>1</v>
      </c>
      <c r="K30" s="6">
        <f t="shared" si="38"/>
        <v>0</v>
      </c>
      <c r="L30" s="6">
        <f t="shared" si="39"/>
        <v>0</v>
      </c>
      <c r="M30" s="6"/>
    </row>
    <row r="31" spans="1:13" ht="15" x14ac:dyDescent="0.25">
      <c r="A31" s="2">
        <v>0</v>
      </c>
      <c r="B31" s="2">
        <v>140</v>
      </c>
      <c r="C31" s="4">
        <v>140</v>
      </c>
      <c r="D31" s="3">
        <f t="shared" si="32"/>
        <v>36.668181818181715</v>
      </c>
      <c r="E31" s="3">
        <f t="shared" si="33"/>
        <v>100.00181818181812</v>
      </c>
      <c r="F31" s="3">
        <f t="shared" si="34"/>
        <v>39.99818181818172</v>
      </c>
      <c r="G31" s="2">
        <v>136.66999999999999</v>
      </c>
      <c r="H31" s="2">
        <f t="shared" si="35"/>
        <v>143.33000000000001</v>
      </c>
      <c r="I31" s="2">
        <f t="shared" si="36"/>
        <v>423.33000000000004</v>
      </c>
      <c r="J31" s="6">
        <f t="shared" si="37"/>
        <v>0</v>
      </c>
      <c r="K31" s="6">
        <f t="shared" si="38"/>
        <v>1</v>
      </c>
      <c r="L31" s="6">
        <f t="shared" si="39"/>
        <v>0</v>
      </c>
      <c r="M31" s="11"/>
    </row>
    <row r="32" spans="1:13" ht="15" x14ac:dyDescent="0.25">
      <c r="A32" s="2">
        <v>0</v>
      </c>
      <c r="B32" s="2">
        <v>120</v>
      </c>
      <c r="C32" s="4">
        <v>160</v>
      </c>
      <c r="D32" s="3">
        <f>I$2*(H32-B32)+J$2*(0-C32)</f>
        <v>29.999999999999901</v>
      </c>
      <c r="E32" s="3">
        <f>I$3*(H32-B32)+J$3*(0-C32)</f>
        <v>99.999999999999972</v>
      </c>
      <c r="F32" s="3">
        <f>I$4*(H32-B32)+J$4*(0-C32)</f>
        <v>59.999999999999872</v>
      </c>
      <c r="G32" s="2">
        <v>130</v>
      </c>
      <c r="H32" s="2">
        <f>A32+B32+C32-G32</f>
        <v>150</v>
      </c>
      <c r="I32" s="2">
        <f>C$9*G32+C$10*H32</f>
        <v>430</v>
      </c>
      <c r="J32" s="6">
        <f>IF(ROUND(ABS(D32),2)&lt;$E$3,0,IF(ROUND(D32,2)=$E$3,1,IF(ROUND(-D32,2)=$E$3,-1,2)))</f>
        <v>0</v>
      </c>
      <c r="K32" s="6">
        <f>IF(ROUND(ABS(E32),2)&lt;$E$4,0,IF(ROUND(E32,2)=$E$4,1,IF(ROUND(-E32,2)=$E$4,-1,2)))</f>
        <v>1</v>
      </c>
      <c r="L32" s="6">
        <f>IF(ROUND(ABS(F32),2)&lt;$E$5,0,IF(ROUND(F32,2)=$E$5,1,IF(ROUND(-F32,2)=$E$5,-1,2)))</f>
        <v>0</v>
      </c>
      <c r="M32" s="11"/>
    </row>
    <row r="33" spans="1:13" ht="15" x14ac:dyDescent="0.25">
      <c r="A33" s="2">
        <v>0</v>
      </c>
      <c r="B33" s="2">
        <v>50</v>
      </c>
      <c r="C33" s="4">
        <v>200</v>
      </c>
      <c r="D33" s="3">
        <f t="shared" ref="D33" si="40">I$2*(H33-B33)+J$2*(0-C33)</f>
        <v>16.668181818181722</v>
      </c>
      <c r="E33" s="3">
        <f t="shared" ref="E33" si="41">I$3*(H33-B33)+J$3*(0-C33)</f>
        <v>100.00181818181815</v>
      </c>
      <c r="F33" s="3">
        <f t="shared" ref="F33" si="42">I$4*(H33-B33)+J$4*(0-C33)</f>
        <v>99.998181818181621</v>
      </c>
      <c r="G33" s="2">
        <v>116.67</v>
      </c>
      <c r="H33" s="2">
        <f t="shared" ref="H33" si="43">A33+B33+C33-G33</f>
        <v>133.32999999999998</v>
      </c>
      <c r="I33" s="2">
        <f t="shared" ref="I33" si="44">C$9*G33+C$10*H33</f>
        <v>383.33</v>
      </c>
      <c r="J33" s="6">
        <f t="shared" ref="J33" si="45">IF(ROUND(ABS(D33),2)&lt;$E$3,0,IF(ROUND(D33,2)=$E$3,1,IF(ROUND(-D33,2)=$E$3,-1,2)))</f>
        <v>0</v>
      </c>
      <c r="K33" s="6">
        <f t="shared" ref="K33" si="46">IF(ROUND(ABS(E33),2)&lt;$E$4,0,IF(ROUND(E33,2)=$E$4,1,IF(ROUND(-E33,2)=$E$4,-1,2)))</f>
        <v>1</v>
      </c>
      <c r="L33" s="6">
        <f t="shared" ref="L33" si="47">IF(ROUND(ABS(F33),2)&lt;$E$5,0,IF(ROUND(F33,2)=$E$5,1,IF(ROUND(-F33,2)=$E$5,-1,2)))</f>
        <v>1</v>
      </c>
      <c r="M33" s="11"/>
    </row>
    <row r="34" spans="1:13" ht="15" x14ac:dyDescent="0.25">
      <c r="A34" s="2">
        <v>0</v>
      </c>
      <c r="B34" s="2">
        <v>80</v>
      </c>
      <c r="C34" s="4">
        <v>200</v>
      </c>
      <c r="D34" s="3">
        <f>I$2*(H34-B34)+J$2*(0-C34)</f>
        <v>16.668181818181722</v>
      </c>
      <c r="E34" s="3">
        <f>I$3*(H34-B34)+J$3*(0-C34)</f>
        <v>100.00181818181815</v>
      </c>
      <c r="F34" s="3">
        <f>I$4*(H34-B34)+J$4*(0-C34)</f>
        <v>99.998181818181621</v>
      </c>
      <c r="G34" s="2">
        <v>116.67</v>
      </c>
      <c r="H34" s="2">
        <f t="shared" ref="H34" si="48">A34+B34+C34-G34</f>
        <v>163.32999999999998</v>
      </c>
      <c r="I34" s="2">
        <f>C$9*G34+C$10*H34</f>
        <v>443.33</v>
      </c>
      <c r="J34" s="6">
        <f t="shared" ref="J34" si="49">IF(ROUND(ABS(D34),2)&lt;$E$3,0,IF(ROUND(D34,2)=$E$3,1,IF(ROUND(-D34,2)=$E$3,-1,2)))</f>
        <v>0</v>
      </c>
      <c r="K34" s="6">
        <f t="shared" ref="K34" si="50">IF(ROUND(ABS(E34),2)&lt;$E$4,0,IF(ROUND(E34,2)=$E$4,1,IF(ROUND(-E34,2)=$E$4,-1,2)))</f>
        <v>1</v>
      </c>
      <c r="L34" s="6">
        <f t="shared" ref="L34" si="51">IF(ROUND(ABS(F34),2)&lt;$E$5,0,IF(ROUND(F34,2)=$E$5,1,IF(ROUND(-F34,2)=$E$5,-1,2)))</f>
        <v>1</v>
      </c>
      <c r="M34" s="11"/>
    </row>
    <row r="35" spans="1:13" ht="15" x14ac:dyDescent="0.25">
      <c r="A35" s="2">
        <v>0</v>
      </c>
      <c r="B35" s="2">
        <v>150</v>
      </c>
      <c r="C35" s="4">
        <v>20</v>
      </c>
      <c r="D35" s="3">
        <f t="shared" ref="D35:D36" si="52">I$2*(H35-B35)+J$2*(0-C35)</f>
        <v>37.272727272727217</v>
      </c>
      <c r="E35" s="3">
        <f t="shared" ref="E35:E36" si="53">I$3*(H35-B35)+J$3*(0-C35)</f>
        <v>52.727272727272684</v>
      </c>
      <c r="F35" s="3">
        <f t="shared" ref="F35:F36" si="54">I$4*(H35-B35)+J$4*(0-C35)</f>
        <v>-32.727272727272705</v>
      </c>
      <c r="G35" s="2">
        <v>90</v>
      </c>
      <c r="H35" s="2">
        <f t="shared" ref="H35:H36" si="55">A35+B35+C35-G35</f>
        <v>80</v>
      </c>
      <c r="I35" s="2">
        <f t="shared" ref="I35:I36" si="56">C$9*G35+C$10*H35</f>
        <v>250</v>
      </c>
      <c r="J35" s="6">
        <f t="shared" ref="J35:J36" si="57">IF(ROUND(ABS(D35),2)&lt;$E$3,0,IF(ROUND(D35,2)=$E$3,1,IF(ROUND(-D35,2)=$E$3,-1,2)))</f>
        <v>0</v>
      </c>
      <c r="K35" s="6">
        <f t="shared" ref="K35:K36" si="58">IF(ROUND(ABS(E35),2)&lt;$E$4,0,IF(ROUND(E35,2)=$E$4,1,IF(ROUND(-E35,2)=$E$4,-1,2)))</f>
        <v>0</v>
      </c>
      <c r="L35" s="6">
        <f t="shared" ref="L35:L36" si="59">IF(ROUND(ABS(F35),2)&lt;$E$5,0,IF(ROUND(F35,2)=$E$5,1,IF(ROUND(-F35,2)=$E$5,-1,2)))</f>
        <v>0</v>
      </c>
      <c r="M35" s="6" t="s">
        <v>28</v>
      </c>
    </row>
    <row r="36" spans="1:13" ht="15" x14ac:dyDescent="0.25">
      <c r="A36" s="2">
        <v>0</v>
      </c>
      <c r="B36" s="2">
        <v>85</v>
      </c>
      <c r="C36" s="4">
        <v>85</v>
      </c>
      <c r="D36" s="3">
        <f t="shared" si="52"/>
        <v>20.90909090909085</v>
      </c>
      <c r="E36" s="3">
        <f t="shared" si="53"/>
        <v>59.090909090909065</v>
      </c>
      <c r="F36" s="3">
        <f t="shared" si="54"/>
        <v>25.909090909090843</v>
      </c>
      <c r="G36" s="2">
        <v>80</v>
      </c>
      <c r="H36" s="2">
        <f t="shared" si="55"/>
        <v>90</v>
      </c>
      <c r="I36" s="2">
        <f t="shared" si="56"/>
        <v>260</v>
      </c>
      <c r="J36" s="6">
        <f t="shared" si="57"/>
        <v>0</v>
      </c>
      <c r="K36" s="6">
        <f t="shared" si="58"/>
        <v>0</v>
      </c>
      <c r="L36" s="6">
        <f t="shared" si="59"/>
        <v>0</v>
      </c>
      <c r="M36" s="6" t="s">
        <v>28</v>
      </c>
    </row>
    <row r="37" spans="1:13" ht="15" x14ac:dyDescent="0.25">
      <c r="A37" s="2">
        <v>0</v>
      </c>
      <c r="B37" s="2">
        <v>40</v>
      </c>
      <c r="C37" s="4">
        <v>160</v>
      </c>
      <c r="D37" s="3">
        <f t="shared" ref="D37" si="60">I$2*(H37-B37)+J$2*(0-C37)</f>
        <v>25.454545454545361</v>
      </c>
      <c r="E37" s="3">
        <f t="shared" ref="E37" si="61">I$3*(H37-B37)+J$3*(0-C37)</f>
        <v>94.545454545454518</v>
      </c>
      <c r="F37" s="3">
        <f t="shared" ref="F37" si="62">I$4*(H37-B37)+J$4*(0-C37)</f>
        <v>65.454545454545325</v>
      </c>
      <c r="G37" s="2">
        <v>120</v>
      </c>
      <c r="H37" s="2">
        <f t="shared" ref="H37" si="63">A37+B37+C37-G37</f>
        <v>80</v>
      </c>
      <c r="I37" s="2">
        <f t="shared" ref="I37" si="64">C$9*G37+C$10*H37</f>
        <v>280</v>
      </c>
      <c r="J37" s="6">
        <f t="shared" ref="J37" si="65">IF(ROUND(ABS(D37),2)&lt;$E$3,0,IF(ROUND(D37,2)=$E$3,1,IF(ROUND(-D37,2)=$E$3,-1,2)))</f>
        <v>0</v>
      </c>
      <c r="K37" s="6">
        <f t="shared" ref="K37" si="66">IF(ROUND(ABS(E37),2)&lt;$E$4,0,IF(ROUND(E37,2)=$E$4,1,IF(ROUND(-E37,2)=$E$4,-1,2)))</f>
        <v>0</v>
      </c>
      <c r="L37" s="6">
        <f t="shared" ref="L37" si="67">IF(ROUND(ABS(F37),2)&lt;$E$5,0,IF(ROUND(F37,2)=$E$5,1,IF(ROUND(-F37,2)=$E$5,-1,2)))</f>
        <v>0</v>
      </c>
      <c r="M37" s="6" t="s">
        <v>27</v>
      </c>
    </row>
    <row r="38" spans="1:13" ht="15" x14ac:dyDescent="0.25">
      <c r="A38" s="2">
        <v>0</v>
      </c>
      <c r="B38" s="2">
        <v>60</v>
      </c>
      <c r="C38" s="4">
        <v>140</v>
      </c>
      <c r="D38" s="3">
        <f t="shared" ref="D38" si="68">I$2*(H38-B38)+J$2*(0-C38)</f>
        <v>29.090909090909001</v>
      </c>
      <c r="E38" s="3">
        <f t="shared" ref="E38" si="69">I$3*(H38-B38)+J$3*(0-C38)</f>
        <v>90.909090909090878</v>
      </c>
      <c r="F38" s="3">
        <f t="shared" ref="F38" si="70">I$4*(H38-B38)+J$4*(0-C38)</f>
        <v>49.09090909090898</v>
      </c>
      <c r="G38" s="2">
        <v>120</v>
      </c>
      <c r="H38" s="2">
        <f t="shared" ref="H38" si="71">A38+B38+C38-G38</f>
        <v>80</v>
      </c>
      <c r="I38" s="2">
        <f t="shared" ref="I38" si="72">C$9*G38+C$10*H38</f>
        <v>280</v>
      </c>
      <c r="J38" s="6">
        <f t="shared" ref="J38" si="73">IF(ROUND(ABS(D38),2)&lt;$E$3,0,IF(ROUND(D38,2)=$E$3,1,IF(ROUND(-D38,2)=$E$3,-1,2)))</f>
        <v>0</v>
      </c>
      <c r="K38" s="6">
        <f t="shared" ref="K38" si="74">IF(ROUND(ABS(E38),2)&lt;$E$4,0,IF(ROUND(E38,2)=$E$4,1,IF(ROUND(-E38,2)=$E$4,-1,2)))</f>
        <v>0</v>
      </c>
      <c r="L38" s="6">
        <f t="shared" ref="L38" si="75">IF(ROUND(ABS(F38),2)&lt;$E$5,0,IF(ROUND(F38,2)=$E$5,1,IF(ROUND(-F38,2)=$E$5,-1,2)))</f>
        <v>0</v>
      </c>
      <c r="M38" s="6" t="s">
        <v>27</v>
      </c>
    </row>
    <row r="43" spans="1:13" x14ac:dyDescent="0.2">
      <c r="A43" s="2">
        <v>0</v>
      </c>
      <c r="B43" s="2">
        <v>140</v>
      </c>
      <c r="C43" s="4">
        <v>60</v>
      </c>
      <c r="D43" s="3">
        <f t="shared" ref="D43" si="76">I$2*(H43-B43)+J$2*(0-C43)</f>
        <v>79.999999999999872</v>
      </c>
      <c r="E43" s="3">
        <f t="shared" ref="E43" si="77">I$3*(H43-B43)+J$3*(0-C43)</f>
        <v>119.99999999999991</v>
      </c>
      <c r="F43" s="3">
        <f t="shared" ref="F43" si="78">I$4*(H43-B43)+J$4*(0-C43)</f>
        <v>-59.999999999999972</v>
      </c>
      <c r="G43" s="2">
        <v>200</v>
      </c>
      <c r="H43" s="2">
        <f t="shared" ref="H43" si="79">A43+B43+C43-G43</f>
        <v>0</v>
      </c>
      <c r="I43" s="2">
        <f t="shared" ref="I43" si="80">C$9*G43+C$10*H43</f>
        <v>200</v>
      </c>
    </row>
    <row r="44" spans="1:13" x14ac:dyDescent="0.2">
      <c r="A44" s="2">
        <v>0</v>
      </c>
      <c r="B44" s="2">
        <v>140</v>
      </c>
      <c r="C44" s="4">
        <v>60</v>
      </c>
      <c r="D44" s="3">
        <f t="shared" ref="D44" si="81">I$2*(H44-B44)+J$2*(0-C44)</f>
        <v>79.999999999999872</v>
      </c>
      <c r="E44" s="3">
        <f t="shared" ref="E44" si="82">I$3*(H44-B44)+J$3*(0-C44)</f>
        <v>119.99999999999991</v>
      </c>
      <c r="F44" s="3">
        <f t="shared" ref="F44" si="83">I$4*(H44-B44)+J$4*(0-C44)</f>
        <v>-59.999999999999972</v>
      </c>
      <c r="G44" s="2">
        <v>200</v>
      </c>
      <c r="H44" s="2">
        <f t="shared" ref="H44" si="84">A44+B44+C44-G44</f>
        <v>0</v>
      </c>
      <c r="I44" s="2">
        <f t="shared" ref="I44" si="85">C$9*G44+C$10*H44</f>
        <v>200</v>
      </c>
    </row>
    <row r="45" spans="1:13" x14ac:dyDescent="0.2">
      <c r="A45" s="2">
        <v>0</v>
      </c>
      <c r="B45" s="2">
        <v>240</v>
      </c>
      <c r="C45" s="4">
        <v>80</v>
      </c>
      <c r="D45" s="3">
        <f t="shared" ref="D45:D46" si="86">I$2*(H45-B45)+J$2*(0-C45)</f>
        <v>76.363636363636232</v>
      </c>
      <c r="E45" s="3">
        <f t="shared" ref="E45:E46" si="87">I$3*(H45-B45)+J$3*(0-C45)</f>
        <v>123.63636363636355</v>
      </c>
      <c r="F45" s="3">
        <f t="shared" ref="F45:F46" si="88">I$4*(H45-B45)+J$4*(0-C45)</f>
        <v>-43.63636363636364</v>
      </c>
      <c r="G45" s="2">
        <v>200</v>
      </c>
      <c r="H45" s="2">
        <f t="shared" ref="H45:H46" si="89">A45+B45+C45-G45</f>
        <v>120</v>
      </c>
      <c r="I45" s="2">
        <f t="shared" ref="I45:I46" si="90">C$9*G45+C$10*H45</f>
        <v>440</v>
      </c>
    </row>
    <row r="46" spans="1:13" x14ac:dyDescent="0.2">
      <c r="A46" s="2">
        <v>0</v>
      </c>
      <c r="B46" s="2">
        <v>140</v>
      </c>
      <c r="C46" s="4">
        <v>140</v>
      </c>
      <c r="D46" s="3">
        <f t="shared" si="86"/>
        <v>38.18181818181808</v>
      </c>
      <c r="E46" s="3">
        <f t="shared" si="87"/>
        <v>101.81818181818177</v>
      </c>
      <c r="F46" s="3">
        <f t="shared" si="88"/>
        <v>38.18181818181808</v>
      </c>
      <c r="G46" s="2">
        <v>140</v>
      </c>
      <c r="H46" s="2">
        <f t="shared" si="89"/>
        <v>140</v>
      </c>
      <c r="I46" s="2">
        <f t="shared" si="90"/>
        <v>420</v>
      </c>
    </row>
    <row r="47" spans="1:13" x14ac:dyDescent="0.2">
      <c r="A47" s="2">
        <v>0</v>
      </c>
      <c r="B47" s="2">
        <v>120</v>
      </c>
      <c r="C47" s="4">
        <v>160</v>
      </c>
      <c r="D47" s="3">
        <f t="shared" ref="D47:D59" si="91">I$2*(H47-B47)+J$2*(0-C47)</f>
        <v>61.818181818181678</v>
      </c>
      <c r="E47" s="3">
        <f t="shared" ref="E47:E65" si="92">I$3*(H47-B47)+J$3*(0-C47)</f>
        <v>138.18181818181813</v>
      </c>
      <c r="F47" s="3">
        <f t="shared" ref="F47:F65" si="93">I$4*(H47-B47)+J$4*(0-C47)</f>
        <v>21.818181818181721</v>
      </c>
      <c r="G47" s="2">
        <v>200</v>
      </c>
      <c r="H47" s="2">
        <f t="shared" ref="H47:H57" si="94">A47+B47+C47-G47</f>
        <v>80</v>
      </c>
      <c r="I47" s="2">
        <f t="shared" ref="I47:I57" si="95">C$9*G47+C$10*H47</f>
        <v>360</v>
      </c>
    </row>
    <row r="48" spans="1:13" x14ac:dyDescent="0.2">
      <c r="A48" s="2">
        <v>0</v>
      </c>
      <c r="B48" s="2">
        <v>50</v>
      </c>
      <c r="C48" s="4">
        <v>200</v>
      </c>
      <c r="D48" s="3">
        <f t="shared" si="91"/>
        <v>77.272727272727096</v>
      </c>
      <c r="E48" s="3">
        <f t="shared" si="92"/>
        <v>172.72727272727263</v>
      </c>
      <c r="F48" s="3">
        <f t="shared" si="93"/>
        <v>27.272727272727149</v>
      </c>
      <c r="G48" s="2">
        <v>250</v>
      </c>
      <c r="H48" s="2">
        <f t="shared" si="94"/>
        <v>0</v>
      </c>
      <c r="I48" s="2">
        <f t="shared" si="95"/>
        <v>250</v>
      </c>
    </row>
    <row r="49" spans="1:12" x14ac:dyDescent="0.2">
      <c r="A49" s="2">
        <v>0</v>
      </c>
      <c r="B49" s="2"/>
      <c r="C49" s="4"/>
      <c r="D49" s="3">
        <f t="shared" si="91"/>
        <v>0</v>
      </c>
      <c r="E49" s="3">
        <f t="shared" si="92"/>
        <v>0</v>
      </c>
      <c r="F49" s="3">
        <f t="shared" si="93"/>
        <v>0</v>
      </c>
      <c r="G49" s="2"/>
      <c r="H49" s="2">
        <f t="shared" si="94"/>
        <v>0</v>
      </c>
      <c r="I49" s="2">
        <f t="shared" si="95"/>
        <v>0</v>
      </c>
    </row>
    <row r="50" spans="1:12" x14ac:dyDescent="0.2">
      <c r="A50" s="2">
        <v>0</v>
      </c>
      <c r="B50" s="2">
        <v>150</v>
      </c>
      <c r="C50" s="4">
        <v>20</v>
      </c>
      <c r="D50" s="3">
        <f t="shared" si="91"/>
        <v>73.636363636363541</v>
      </c>
      <c r="E50" s="3">
        <f t="shared" si="92"/>
        <v>96.363636363636289</v>
      </c>
      <c r="F50" s="3">
        <f t="shared" si="93"/>
        <v>-76.363636363636303</v>
      </c>
      <c r="G50" s="2">
        <v>170</v>
      </c>
      <c r="H50" s="2">
        <f t="shared" si="94"/>
        <v>0</v>
      </c>
      <c r="I50" s="2">
        <f t="shared" si="95"/>
        <v>170</v>
      </c>
    </row>
    <row r="51" spans="1:12" x14ac:dyDescent="0.2">
      <c r="A51" s="2">
        <v>0</v>
      </c>
      <c r="B51" s="2">
        <v>150</v>
      </c>
      <c r="C51" s="4">
        <v>20</v>
      </c>
      <c r="D51" s="3">
        <f t="shared" si="91"/>
        <v>39.999999999999943</v>
      </c>
      <c r="E51" s="3">
        <f t="shared" si="92"/>
        <v>55.999999999999957</v>
      </c>
      <c r="F51" s="3">
        <f t="shared" si="93"/>
        <v>-35.999999999999979</v>
      </c>
      <c r="G51" s="2">
        <v>96</v>
      </c>
      <c r="H51" s="2">
        <f t="shared" si="94"/>
        <v>74</v>
      </c>
      <c r="I51" s="2">
        <f t="shared" si="95"/>
        <v>244</v>
      </c>
      <c r="K51" t="s">
        <v>30</v>
      </c>
      <c r="L51">
        <f>74/170</f>
        <v>0.43529411764705883</v>
      </c>
    </row>
    <row r="52" spans="1:12" x14ac:dyDescent="0.2">
      <c r="A52" s="2">
        <v>0</v>
      </c>
      <c r="B52" s="2"/>
      <c r="C52" s="4"/>
      <c r="D52" s="3">
        <f t="shared" si="91"/>
        <v>0</v>
      </c>
      <c r="E52" s="3">
        <f t="shared" si="92"/>
        <v>0</v>
      </c>
      <c r="F52" s="3">
        <f t="shared" si="93"/>
        <v>0</v>
      </c>
      <c r="G52" s="2"/>
      <c r="H52" s="2">
        <f t="shared" si="94"/>
        <v>0</v>
      </c>
      <c r="I52" s="2">
        <f t="shared" si="95"/>
        <v>0</v>
      </c>
    </row>
    <row r="53" spans="1:12" x14ac:dyDescent="0.2">
      <c r="A53" s="2">
        <v>0</v>
      </c>
      <c r="B53" s="2"/>
      <c r="C53" s="4"/>
      <c r="D53" s="3">
        <f t="shared" si="91"/>
        <v>0</v>
      </c>
      <c r="E53" s="3">
        <f t="shared" si="92"/>
        <v>0</v>
      </c>
      <c r="F53" s="3">
        <f t="shared" si="93"/>
        <v>0</v>
      </c>
      <c r="G53" s="2"/>
      <c r="H53" s="2">
        <f t="shared" si="94"/>
        <v>0</v>
      </c>
      <c r="I53" s="2">
        <f t="shared" si="95"/>
        <v>0</v>
      </c>
    </row>
    <row r="54" spans="1:12" x14ac:dyDescent="0.2">
      <c r="A54" s="2">
        <v>0</v>
      </c>
      <c r="B54" s="2"/>
      <c r="C54" s="4"/>
      <c r="D54" s="3">
        <f t="shared" si="91"/>
        <v>0</v>
      </c>
      <c r="E54" s="3">
        <f t="shared" si="92"/>
        <v>0</v>
      </c>
      <c r="F54" s="3">
        <f t="shared" si="93"/>
        <v>0</v>
      </c>
      <c r="G54" s="2"/>
      <c r="H54" s="2">
        <f t="shared" si="94"/>
        <v>0</v>
      </c>
      <c r="I54" s="2">
        <f t="shared" si="95"/>
        <v>0</v>
      </c>
    </row>
    <row r="55" spans="1:12" x14ac:dyDescent="0.2">
      <c r="A55" s="2" t="s">
        <v>31</v>
      </c>
      <c r="B55" s="2"/>
      <c r="C55" s="4"/>
      <c r="D55" s="3" t="e">
        <f t="shared" si="91"/>
        <v>#VALUE!</v>
      </c>
      <c r="E55" s="3" t="e">
        <f t="shared" si="92"/>
        <v>#VALUE!</v>
      </c>
      <c r="F55" s="3" t="e">
        <f t="shared" si="93"/>
        <v>#VALUE!</v>
      </c>
      <c r="G55" s="2"/>
      <c r="H55" s="2" t="e">
        <f t="shared" si="94"/>
        <v>#VALUE!</v>
      </c>
      <c r="I55" s="2" t="e">
        <f t="shared" si="95"/>
        <v>#VALUE!</v>
      </c>
    </row>
    <row r="56" spans="1:12" x14ac:dyDescent="0.2">
      <c r="A56" s="2">
        <v>0</v>
      </c>
      <c r="B56" s="2">
        <v>120</v>
      </c>
      <c r="C56" s="4">
        <v>80</v>
      </c>
      <c r="D56" s="3">
        <f t="shared" si="91"/>
        <v>39.999999999999915</v>
      </c>
      <c r="E56" s="3">
        <f t="shared" si="92"/>
        <v>79.999999999999957</v>
      </c>
      <c r="F56" s="3">
        <f t="shared" si="93"/>
        <v>-3.907985046680551E-14</v>
      </c>
      <c r="G56" s="2">
        <v>120</v>
      </c>
      <c r="H56" s="2">
        <f t="shared" si="94"/>
        <v>80</v>
      </c>
      <c r="I56" s="2">
        <f t="shared" si="95"/>
        <v>280</v>
      </c>
      <c r="J56">
        <f t="shared" ref="J56" si="96">IF(ROUND(ABS(D56),2)&lt;$E$3,0,IF(ROUND(D56,2)=$E$3,1,IF(ROUND(-D56,2)=$E$3,-1,2)))</f>
        <v>1</v>
      </c>
      <c r="K56">
        <f t="shared" ref="K56" si="97">IF(ROUND(ABS(E56),2)&lt;$E$4,0,IF(ROUND(E56,2)=$E$4,1,IF(ROUND(-E56,2)=$E$4,-1,2)))</f>
        <v>0</v>
      </c>
      <c r="L56">
        <f t="shared" ref="L56" si="98">IF(ROUND(ABS(F56),2)&lt;$E$5,0,IF(ROUND(F56,2)=$E$5,1,IF(ROUND(-F56,2)=$E$5,-1,2)))</f>
        <v>0</v>
      </c>
    </row>
    <row r="57" spans="1:12" s="15" customFormat="1" ht="15" x14ac:dyDescent="0.25">
      <c r="A57" s="12">
        <v>0</v>
      </c>
      <c r="B57" s="12">
        <v>200</v>
      </c>
      <c r="C57" s="13">
        <v>120</v>
      </c>
      <c r="D57" s="14">
        <f t="shared" si="91"/>
        <v>23.636363636363562</v>
      </c>
      <c r="E57" s="14">
        <f t="shared" si="92"/>
        <v>76.363636363636346</v>
      </c>
      <c r="F57" s="14">
        <f t="shared" si="93"/>
        <v>43.636363636363541</v>
      </c>
      <c r="G57" s="12">
        <v>100</v>
      </c>
      <c r="H57" s="12">
        <f t="shared" si="94"/>
        <v>220</v>
      </c>
      <c r="I57" s="12">
        <f t="shared" si="95"/>
        <v>540</v>
      </c>
      <c r="J57" s="15">
        <f t="shared" ref="J57:J65" si="99">IF(ROUND(ABS(D57),2)&lt;$E$3,0,IF(ROUND(D57,2)=$E$3,1,IF(ROUND(-D57,2)=$E$3,-1,2)))</f>
        <v>0</v>
      </c>
      <c r="K57" s="15">
        <f t="shared" ref="K57:K65" si="100">IF(ROUND(ABS(E57),2)&lt;$E$4,0,IF(ROUND(E57,2)=$E$4,1,IF(ROUND(-E57,2)=$E$4,-1,2)))</f>
        <v>0</v>
      </c>
      <c r="L57" s="15">
        <f t="shared" ref="L57:L65" si="101">IF(ROUND(ABS(F57),2)&lt;$E$5,0,IF(ROUND(F57,2)=$E$5,1,IF(ROUND(-F57,2)=$E$5,-1,2)))</f>
        <v>0</v>
      </c>
    </row>
    <row r="58" spans="1:12" x14ac:dyDescent="0.2">
      <c r="A58" s="2">
        <v>0</v>
      </c>
      <c r="B58" s="2">
        <v>150</v>
      </c>
      <c r="C58" s="4">
        <v>150</v>
      </c>
      <c r="D58" s="3">
        <f t="shared" si="91"/>
        <v>33.336363636363537</v>
      </c>
      <c r="E58" s="3">
        <f t="shared" si="92"/>
        <v>100.00363636363633</v>
      </c>
      <c r="F58" s="3">
        <f t="shared" si="93"/>
        <v>49.996363636363519</v>
      </c>
      <c r="G58" s="2">
        <v>133.34</v>
      </c>
      <c r="H58" s="2">
        <f t="shared" ref="H58:H73" si="102">A58+B58+C58-G58</f>
        <v>166.66</v>
      </c>
      <c r="I58" s="2">
        <f t="shared" ref="I58:I73" si="103">C$9*G58+C$10*H58</f>
        <v>466.65999999999997</v>
      </c>
      <c r="J58">
        <f t="shared" si="99"/>
        <v>0</v>
      </c>
      <c r="K58">
        <f t="shared" si="100"/>
        <v>1</v>
      </c>
      <c r="L58">
        <f t="shared" si="101"/>
        <v>0</v>
      </c>
    </row>
    <row r="59" spans="1:12" x14ac:dyDescent="0.2">
      <c r="A59" s="2">
        <v>0</v>
      </c>
      <c r="B59" s="2">
        <v>160</v>
      </c>
      <c r="C59" s="4">
        <v>160</v>
      </c>
      <c r="D59" s="3">
        <f t="shared" si="91"/>
        <v>25.454545454545361</v>
      </c>
      <c r="E59" s="3">
        <f t="shared" si="92"/>
        <v>94.545454545454518</v>
      </c>
      <c r="F59" s="3">
        <f t="shared" si="93"/>
        <v>65.454545454545325</v>
      </c>
      <c r="G59" s="2">
        <v>120</v>
      </c>
      <c r="H59" s="2">
        <f t="shared" si="102"/>
        <v>200</v>
      </c>
      <c r="I59" s="2">
        <f t="shared" si="103"/>
        <v>520</v>
      </c>
      <c r="J59">
        <f t="shared" si="99"/>
        <v>0</v>
      </c>
      <c r="K59">
        <f t="shared" si="100"/>
        <v>0</v>
      </c>
      <c r="L59">
        <f t="shared" si="101"/>
        <v>0</v>
      </c>
    </row>
    <row r="60" spans="1:12" x14ac:dyDescent="0.2">
      <c r="A60" s="2">
        <v>0</v>
      </c>
      <c r="B60" s="2">
        <v>0</v>
      </c>
      <c r="C60" s="4">
        <v>200</v>
      </c>
      <c r="D60" s="3">
        <f>I$2*(H60-B60)+J$2*(0-C60)</f>
        <v>54.545454545454398</v>
      </c>
      <c r="E60" s="3">
        <f t="shared" si="92"/>
        <v>145.45454545454538</v>
      </c>
      <c r="F60" s="3">
        <f t="shared" si="93"/>
        <v>54.545454545454398</v>
      </c>
      <c r="G60" s="2">
        <v>200</v>
      </c>
      <c r="H60" s="2">
        <f t="shared" si="102"/>
        <v>0</v>
      </c>
      <c r="I60" s="2">
        <f t="shared" si="103"/>
        <v>200</v>
      </c>
      <c r="J60">
        <f t="shared" si="99"/>
        <v>2</v>
      </c>
      <c r="K60">
        <f t="shared" si="100"/>
        <v>2</v>
      </c>
      <c r="L60">
        <f t="shared" si="101"/>
        <v>0</v>
      </c>
    </row>
    <row r="61" spans="1:12" x14ac:dyDescent="0.2">
      <c r="A61" s="2">
        <v>0</v>
      </c>
      <c r="B61" s="2">
        <v>100</v>
      </c>
      <c r="C61" s="4">
        <v>200</v>
      </c>
      <c r="D61" s="3">
        <f t="shared" ref="D61" si="104">I$2*(H61-B61)+J$2*(0-C61)</f>
        <v>16.668181818181722</v>
      </c>
      <c r="E61" s="3">
        <f t="shared" si="92"/>
        <v>100.00181818181815</v>
      </c>
      <c r="F61" s="3">
        <f t="shared" si="93"/>
        <v>99.998181818181621</v>
      </c>
      <c r="G61" s="2">
        <v>116.67</v>
      </c>
      <c r="H61" s="2">
        <f t="shared" si="102"/>
        <v>183.32999999999998</v>
      </c>
      <c r="I61" s="2">
        <f t="shared" si="103"/>
        <v>483.33</v>
      </c>
      <c r="J61">
        <f t="shared" si="99"/>
        <v>0</v>
      </c>
      <c r="K61">
        <f t="shared" si="100"/>
        <v>1</v>
      </c>
      <c r="L61">
        <f t="shared" si="101"/>
        <v>1</v>
      </c>
    </row>
    <row r="62" spans="1:12" x14ac:dyDescent="0.2">
      <c r="A62" s="2">
        <v>0</v>
      </c>
      <c r="B62" s="2">
        <v>100</v>
      </c>
      <c r="C62" s="4">
        <v>100</v>
      </c>
      <c r="D62" s="3">
        <f>I$2*(H62-B62)+J$2*(0-C62)</f>
        <v>63.636363636363512</v>
      </c>
      <c r="E62" s="3">
        <f t="shared" si="92"/>
        <v>116.36363636363629</v>
      </c>
      <c r="F62" s="3">
        <f t="shared" si="93"/>
        <v>-16.363636363636399</v>
      </c>
      <c r="G62" s="2">
        <v>180</v>
      </c>
      <c r="H62" s="2">
        <f t="shared" si="102"/>
        <v>20</v>
      </c>
      <c r="I62" s="2">
        <f t="shared" si="103"/>
        <v>220</v>
      </c>
      <c r="J62">
        <f t="shared" si="99"/>
        <v>2</v>
      </c>
      <c r="K62">
        <f t="shared" si="100"/>
        <v>2</v>
      </c>
      <c r="L62">
        <f t="shared" si="101"/>
        <v>0</v>
      </c>
    </row>
    <row r="63" spans="1:12" x14ac:dyDescent="0.2">
      <c r="A63" s="2">
        <v>0</v>
      </c>
      <c r="B63" s="2">
        <v>160</v>
      </c>
      <c r="C63" s="4">
        <v>10</v>
      </c>
      <c r="D63" s="3">
        <f>I$2*(H63-B63)+J$2*(0-C63)</f>
        <v>39.090909090909037</v>
      </c>
      <c r="E63" s="3">
        <f t="shared" si="92"/>
        <v>50.909090909090864</v>
      </c>
      <c r="F63" s="3">
        <f t="shared" si="93"/>
        <v>-40.909090909090878</v>
      </c>
      <c r="G63" s="2">
        <v>90</v>
      </c>
      <c r="H63" s="2">
        <f t="shared" si="102"/>
        <v>80</v>
      </c>
      <c r="I63" s="2">
        <f t="shared" si="103"/>
        <v>250</v>
      </c>
      <c r="J63">
        <f t="shared" si="99"/>
        <v>0</v>
      </c>
      <c r="K63">
        <f t="shared" si="100"/>
        <v>0</v>
      </c>
      <c r="L63">
        <f t="shared" si="101"/>
        <v>0</v>
      </c>
    </row>
    <row r="64" spans="1:12" x14ac:dyDescent="0.2">
      <c r="A64" s="2">
        <v>0</v>
      </c>
      <c r="B64" s="2">
        <v>20</v>
      </c>
      <c r="C64" s="4">
        <v>150</v>
      </c>
      <c r="D64" s="3">
        <f t="shared" ref="D64:D65" si="105">I$2*(H64-B64)+J$2*(0-C64)</f>
        <v>13.636363636363562</v>
      </c>
      <c r="E64" s="3">
        <f t="shared" si="92"/>
        <v>76.363636363636346</v>
      </c>
      <c r="F64" s="3">
        <f t="shared" si="93"/>
        <v>73.636363636363498</v>
      </c>
      <c r="G64" s="2">
        <v>90</v>
      </c>
      <c r="H64" s="2">
        <f t="shared" si="102"/>
        <v>80</v>
      </c>
      <c r="I64" s="2">
        <f t="shared" si="103"/>
        <v>250</v>
      </c>
      <c r="J64">
        <f t="shared" si="99"/>
        <v>0</v>
      </c>
      <c r="K64">
        <f t="shared" si="100"/>
        <v>0</v>
      </c>
      <c r="L64">
        <f t="shared" si="101"/>
        <v>0</v>
      </c>
    </row>
    <row r="65" spans="1:12" x14ac:dyDescent="0.2">
      <c r="A65" s="2">
        <v>0</v>
      </c>
      <c r="B65" s="2">
        <v>20</v>
      </c>
      <c r="C65" s="4">
        <v>180</v>
      </c>
      <c r="D65" s="3">
        <f t="shared" si="105"/>
        <v>21.818181818181721</v>
      </c>
      <c r="E65" s="3">
        <f t="shared" si="92"/>
        <v>98.181818181818159</v>
      </c>
      <c r="F65" s="3">
        <f t="shared" si="93"/>
        <v>81.818181818181657</v>
      </c>
      <c r="G65" s="2">
        <v>120</v>
      </c>
      <c r="H65" s="2">
        <f t="shared" si="102"/>
        <v>80</v>
      </c>
      <c r="I65" s="2">
        <f t="shared" si="103"/>
        <v>280</v>
      </c>
      <c r="J65">
        <f t="shared" si="99"/>
        <v>0</v>
      </c>
      <c r="K65">
        <f t="shared" si="100"/>
        <v>0</v>
      </c>
      <c r="L65">
        <f t="shared" si="101"/>
        <v>0</v>
      </c>
    </row>
    <row r="66" spans="1:12" x14ac:dyDescent="0.2">
      <c r="A66" s="2">
        <v>0</v>
      </c>
      <c r="B66" s="2">
        <v>30</v>
      </c>
      <c r="C66" s="4">
        <v>240</v>
      </c>
      <c r="D66" s="3">
        <f t="shared" ref="D66:D73" si="106">I$2*(H66-B66)+J$2*(0-C66)</f>
        <v>47.272727272727124</v>
      </c>
      <c r="E66" s="3">
        <f t="shared" ref="E66:E73" si="107">I$3*(H66-B66)+J$3*(0-C66)</f>
        <v>152.72727272727269</v>
      </c>
      <c r="F66" s="3">
        <f t="shared" ref="F66:F73" si="108">I$4*(H66-B66)+J$4*(0-C66)</f>
        <v>87.272727272727082</v>
      </c>
      <c r="G66" s="2">
        <v>200</v>
      </c>
      <c r="H66" s="2">
        <f t="shared" si="102"/>
        <v>70</v>
      </c>
      <c r="I66" s="2">
        <f t="shared" si="103"/>
        <v>340</v>
      </c>
      <c r="J66">
        <f t="shared" ref="J66:J73" si="109">IF(ROUND(ABS(D66),2)&lt;$E$3,0,IF(ROUND(D66,2)=$E$3,1,IF(ROUND(-D66,2)=$E$3,-1,2)))</f>
        <v>2</v>
      </c>
      <c r="K66">
        <f t="shared" ref="K66:K73" si="110">IF(ROUND(ABS(E66),2)&lt;$E$4,0,IF(ROUND(E66,2)=$E$4,1,IF(ROUND(-E66,2)=$E$4,-1,2)))</f>
        <v>2</v>
      </c>
      <c r="L66">
        <f t="shared" ref="L66:L73" si="111">IF(ROUND(ABS(F66),2)&lt;$E$5,0,IF(ROUND(F66,2)=$E$5,1,IF(ROUND(-F66,2)=$E$5,-1,2)))</f>
        <v>0</v>
      </c>
    </row>
    <row r="67" spans="1:12" x14ac:dyDescent="0.2">
      <c r="A67" s="2">
        <v>0</v>
      </c>
      <c r="B67" s="2">
        <v>230</v>
      </c>
      <c r="C67" s="4">
        <v>90</v>
      </c>
      <c r="D67" s="3">
        <f t="shared" si="106"/>
        <v>38.181818181818102</v>
      </c>
      <c r="E67" s="3">
        <f t="shared" si="107"/>
        <v>81.81818181818177</v>
      </c>
      <c r="F67" s="3">
        <f t="shared" si="108"/>
        <v>8.1818181818181301</v>
      </c>
      <c r="G67" s="2">
        <v>120</v>
      </c>
      <c r="H67" s="2">
        <f t="shared" si="102"/>
        <v>200</v>
      </c>
      <c r="I67" s="2">
        <f t="shared" si="103"/>
        <v>520</v>
      </c>
      <c r="J67">
        <f t="shared" si="109"/>
        <v>0</v>
      </c>
      <c r="K67">
        <f t="shared" si="110"/>
        <v>0</v>
      </c>
      <c r="L67">
        <f t="shared" si="111"/>
        <v>0</v>
      </c>
    </row>
    <row r="68" spans="1:12" x14ac:dyDescent="0.2">
      <c r="A68" s="2">
        <v>0</v>
      </c>
      <c r="B68" s="2"/>
      <c r="C68" s="4"/>
      <c r="D68" s="3">
        <f t="shared" si="106"/>
        <v>27.272727272727238</v>
      </c>
      <c r="E68" s="3">
        <f t="shared" si="107"/>
        <v>32.727272727272698</v>
      </c>
      <c r="F68" s="3">
        <f t="shared" si="108"/>
        <v>-32.727272727272698</v>
      </c>
      <c r="G68" s="2">
        <v>60</v>
      </c>
      <c r="H68" s="2">
        <f t="shared" si="102"/>
        <v>-60</v>
      </c>
      <c r="I68" s="2">
        <f t="shared" si="103"/>
        <v>-60</v>
      </c>
      <c r="J68">
        <f t="shared" si="109"/>
        <v>0</v>
      </c>
      <c r="K68">
        <f t="shared" si="110"/>
        <v>0</v>
      </c>
      <c r="L68">
        <f t="shared" si="111"/>
        <v>0</v>
      </c>
    </row>
    <row r="69" spans="1:12" x14ac:dyDescent="0.2">
      <c r="A69" s="2">
        <v>0</v>
      </c>
      <c r="B69" s="2"/>
      <c r="C69" s="4"/>
      <c r="D69" s="3">
        <f t="shared" si="106"/>
        <v>27.272727272727238</v>
      </c>
      <c r="E69" s="3">
        <f t="shared" si="107"/>
        <v>32.727272727272698</v>
      </c>
      <c r="F69" s="3">
        <f t="shared" si="108"/>
        <v>-32.727272727272698</v>
      </c>
      <c r="G69" s="2">
        <v>60</v>
      </c>
      <c r="H69" s="2">
        <f t="shared" si="102"/>
        <v>-60</v>
      </c>
      <c r="I69" s="2">
        <f t="shared" si="103"/>
        <v>-60</v>
      </c>
      <c r="J69">
        <f t="shared" si="109"/>
        <v>0</v>
      </c>
      <c r="K69">
        <f t="shared" si="110"/>
        <v>0</v>
      </c>
      <c r="L69">
        <f t="shared" si="111"/>
        <v>0</v>
      </c>
    </row>
    <row r="70" spans="1:12" x14ac:dyDescent="0.2">
      <c r="A70" s="2">
        <v>0</v>
      </c>
      <c r="B70" s="2"/>
      <c r="C70" s="4"/>
      <c r="D70" s="3">
        <f t="shared" si="106"/>
        <v>60.609090909090831</v>
      </c>
      <c r="E70" s="3">
        <f t="shared" si="107"/>
        <v>72.730909090909023</v>
      </c>
      <c r="F70" s="3">
        <f t="shared" si="108"/>
        <v>-72.730909090909023</v>
      </c>
      <c r="G70" s="2">
        <v>133.34</v>
      </c>
      <c r="H70" s="2">
        <f t="shared" si="102"/>
        <v>-133.34</v>
      </c>
      <c r="I70" s="2">
        <f t="shared" si="103"/>
        <v>-133.34</v>
      </c>
      <c r="J70">
        <f t="shared" si="109"/>
        <v>2</v>
      </c>
      <c r="K70">
        <f t="shared" si="110"/>
        <v>0</v>
      </c>
      <c r="L70">
        <f t="shared" si="111"/>
        <v>0</v>
      </c>
    </row>
    <row r="71" spans="1:12" x14ac:dyDescent="0.2">
      <c r="A71" s="2">
        <v>0</v>
      </c>
      <c r="B71" s="2"/>
      <c r="C71" s="4"/>
      <c r="D71" s="3">
        <f t="shared" si="106"/>
        <v>36.363636363636317</v>
      </c>
      <c r="E71" s="3">
        <f t="shared" si="107"/>
        <v>43.636363636363598</v>
      </c>
      <c r="F71" s="3">
        <f t="shared" si="108"/>
        <v>-43.636363636363598</v>
      </c>
      <c r="G71" s="2">
        <v>80</v>
      </c>
      <c r="H71" s="2">
        <f t="shared" si="102"/>
        <v>-80</v>
      </c>
      <c r="I71" s="2">
        <f t="shared" si="103"/>
        <v>-80</v>
      </c>
      <c r="J71">
        <f t="shared" si="109"/>
        <v>0</v>
      </c>
      <c r="K71">
        <f t="shared" si="110"/>
        <v>0</v>
      </c>
      <c r="L71">
        <f t="shared" si="111"/>
        <v>0</v>
      </c>
    </row>
    <row r="72" spans="1:12" x14ac:dyDescent="0.2">
      <c r="A72" s="2">
        <v>0</v>
      </c>
      <c r="B72" s="2"/>
      <c r="C72" s="4"/>
      <c r="D72" s="3">
        <f t="shared" si="106"/>
        <v>0</v>
      </c>
      <c r="E72" s="3">
        <f t="shared" si="107"/>
        <v>0</v>
      </c>
      <c r="F72" s="3">
        <f t="shared" si="108"/>
        <v>0</v>
      </c>
      <c r="G72" s="2"/>
      <c r="H72" s="2">
        <f t="shared" si="102"/>
        <v>0</v>
      </c>
      <c r="I72" s="2">
        <f t="shared" si="103"/>
        <v>0</v>
      </c>
      <c r="J72">
        <f t="shared" si="109"/>
        <v>0</v>
      </c>
      <c r="K72">
        <f t="shared" si="110"/>
        <v>0</v>
      </c>
      <c r="L72">
        <f t="shared" si="111"/>
        <v>0</v>
      </c>
    </row>
    <row r="73" spans="1:12" x14ac:dyDescent="0.2">
      <c r="A73" s="2">
        <v>0</v>
      </c>
      <c r="B73" s="2"/>
      <c r="C73" s="4"/>
      <c r="D73" s="3">
        <f t="shared" si="106"/>
        <v>0</v>
      </c>
      <c r="E73" s="3">
        <f t="shared" si="107"/>
        <v>0</v>
      </c>
      <c r="F73" s="3">
        <f t="shared" si="108"/>
        <v>0</v>
      </c>
      <c r="G73" s="2"/>
      <c r="H73" s="2">
        <f t="shared" si="102"/>
        <v>0</v>
      </c>
      <c r="I73" s="2">
        <f t="shared" si="103"/>
        <v>0</v>
      </c>
      <c r="J73">
        <f t="shared" si="109"/>
        <v>0</v>
      </c>
      <c r="K73">
        <f t="shared" si="110"/>
        <v>0</v>
      </c>
      <c r="L73">
        <f t="shared" si="111"/>
        <v>0</v>
      </c>
    </row>
    <row r="74" spans="1:12" x14ac:dyDescent="0.2">
      <c r="A74" s="2">
        <v>0</v>
      </c>
      <c r="B74" s="2"/>
      <c r="C74" s="4"/>
      <c r="D74" s="3">
        <f t="shared" ref="D74:D96" si="112">I$2*(H74-B74)+J$2*(0-C74)</f>
        <v>0</v>
      </c>
      <c r="E74" s="3">
        <f t="shared" ref="E74:E96" si="113">I$3*(H74-B74)+J$3*(0-C74)</f>
        <v>0</v>
      </c>
      <c r="F74" s="3">
        <f t="shared" ref="F74:F96" si="114">I$4*(H74-B74)+J$4*(0-C74)</f>
        <v>0</v>
      </c>
      <c r="G74" s="2"/>
      <c r="H74" s="2">
        <f t="shared" ref="H74:H96" si="115">A74+B74+C74-G74</f>
        <v>0</v>
      </c>
      <c r="I74" s="2">
        <f t="shared" ref="I74:I96" si="116">C$9*G74+C$10*H74</f>
        <v>0</v>
      </c>
      <c r="J74">
        <f t="shared" ref="J74:J96" si="117">IF(ROUND(ABS(D74),2)&lt;$E$3,0,IF(ROUND(D74,2)=$E$3,1,IF(ROUND(-D74,2)=$E$3,-1,2)))</f>
        <v>0</v>
      </c>
      <c r="K74">
        <f t="shared" ref="K74:K96" si="118">IF(ROUND(ABS(E74),2)&lt;$E$4,0,IF(ROUND(E74,2)=$E$4,1,IF(ROUND(-E74,2)=$E$4,-1,2)))</f>
        <v>0</v>
      </c>
      <c r="L74">
        <f t="shared" ref="L74:L96" si="119">IF(ROUND(ABS(F74),2)&lt;$E$5,0,IF(ROUND(F74,2)=$E$5,1,IF(ROUND(-F74,2)=$E$5,-1,2)))</f>
        <v>0</v>
      </c>
    </row>
    <row r="75" spans="1:12" x14ac:dyDescent="0.2">
      <c r="A75" s="2">
        <v>0</v>
      </c>
      <c r="B75" s="2"/>
      <c r="C75" s="4"/>
      <c r="D75" s="3">
        <f t="shared" si="112"/>
        <v>0</v>
      </c>
      <c r="E75" s="3">
        <f t="shared" si="113"/>
        <v>0</v>
      </c>
      <c r="F75" s="3">
        <f t="shared" si="114"/>
        <v>0</v>
      </c>
      <c r="G75" s="2"/>
      <c r="H75" s="2">
        <f t="shared" si="115"/>
        <v>0</v>
      </c>
      <c r="I75" s="2">
        <f t="shared" si="116"/>
        <v>0</v>
      </c>
      <c r="J75">
        <f t="shared" si="117"/>
        <v>0</v>
      </c>
      <c r="K75">
        <f t="shared" si="118"/>
        <v>0</v>
      </c>
      <c r="L75">
        <f t="shared" si="119"/>
        <v>0</v>
      </c>
    </row>
    <row r="76" spans="1:12" x14ac:dyDescent="0.2">
      <c r="A76" s="2">
        <v>0</v>
      </c>
      <c r="B76" s="2"/>
      <c r="C76" s="4"/>
      <c r="D76" s="3">
        <f t="shared" si="112"/>
        <v>0</v>
      </c>
      <c r="E76" s="3">
        <f t="shared" si="113"/>
        <v>0</v>
      </c>
      <c r="F76" s="3">
        <f t="shared" si="114"/>
        <v>0</v>
      </c>
      <c r="G76" s="2"/>
      <c r="H76" s="2">
        <f t="shared" si="115"/>
        <v>0</v>
      </c>
      <c r="I76" s="2">
        <f t="shared" si="116"/>
        <v>0</v>
      </c>
      <c r="J76">
        <f t="shared" si="117"/>
        <v>0</v>
      </c>
      <c r="K76">
        <f t="shared" si="118"/>
        <v>0</v>
      </c>
      <c r="L76">
        <f t="shared" si="119"/>
        <v>0</v>
      </c>
    </row>
    <row r="77" spans="1:12" x14ac:dyDescent="0.2">
      <c r="A77" s="2">
        <v>0</v>
      </c>
      <c r="B77" s="2"/>
      <c r="C77" s="4"/>
      <c r="D77" s="3">
        <f t="shared" si="112"/>
        <v>0</v>
      </c>
      <c r="E77" s="3">
        <f t="shared" si="113"/>
        <v>0</v>
      </c>
      <c r="F77" s="3">
        <f t="shared" si="114"/>
        <v>0</v>
      </c>
      <c r="G77" s="2"/>
      <c r="H77" s="2">
        <f t="shared" si="115"/>
        <v>0</v>
      </c>
      <c r="I77" s="2">
        <f t="shared" si="116"/>
        <v>0</v>
      </c>
      <c r="J77">
        <f t="shared" si="117"/>
        <v>0</v>
      </c>
      <c r="K77">
        <f t="shared" si="118"/>
        <v>0</v>
      </c>
      <c r="L77">
        <f t="shared" si="119"/>
        <v>0</v>
      </c>
    </row>
    <row r="78" spans="1:12" x14ac:dyDescent="0.2">
      <c r="A78" s="2">
        <v>0</v>
      </c>
      <c r="B78" s="2"/>
      <c r="C78" s="4"/>
      <c r="D78" s="3">
        <f t="shared" si="112"/>
        <v>0</v>
      </c>
      <c r="E78" s="3">
        <f t="shared" si="113"/>
        <v>0</v>
      </c>
      <c r="F78" s="3">
        <f t="shared" si="114"/>
        <v>0</v>
      </c>
      <c r="G78" s="2"/>
      <c r="H78" s="2">
        <f t="shared" si="115"/>
        <v>0</v>
      </c>
      <c r="I78" s="2">
        <f t="shared" si="116"/>
        <v>0</v>
      </c>
      <c r="J78">
        <f t="shared" si="117"/>
        <v>0</v>
      </c>
      <c r="K78">
        <f t="shared" si="118"/>
        <v>0</v>
      </c>
      <c r="L78">
        <f t="shared" si="119"/>
        <v>0</v>
      </c>
    </row>
    <row r="79" spans="1:12" x14ac:dyDescent="0.2">
      <c r="A79" s="2">
        <v>0</v>
      </c>
      <c r="B79" s="2"/>
      <c r="C79" s="4"/>
      <c r="D79" s="3">
        <f t="shared" si="112"/>
        <v>0</v>
      </c>
      <c r="E79" s="3">
        <f t="shared" si="113"/>
        <v>0</v>
      </c>
      <c r="F79" s="3">
        <f t="shared" si="114"/>
        <v>0</v>
      </c>
      <c r="G79" s="2"/>
      <c r="H79" s="2">
        <f t="shared" si="115"/>
        <v>0</v>
      </c>
      <c r="I79" s="2">
        <f t="shared" si="116"/>
        <v>0</v>
      </c>
      <c r="J79">
        <f t="shared" si="117"/>
        <v>0</v>
      </c>
      <c r="K79">
        <f t="shared" si="118"/>
        <v>0</v>
      </c>
      <c r="L79">
        <f t="shared" si="119"/>
        <v>0</v>
      </c>
    </row>
    <row r="80" spans="1:12" x14ac:dyDescent="0.2">
      <c r="A80" s="2">
        <v>0</v>
      </c>
      <c r="B80" s="2"/>
      <c r="C80" s="4"/>
      <c r="D80" s="3">
        <f t="shared" si="112"/>
        <v>0</v>
      </c>
      <c r="E80" s="3">
        <f t="shared" si="113"/>
        <v>0</v>
      </c>
      <c r="F80" s="3">
        <f t="shared" si="114"/>
        <v>0</v>
      </c>
      <c r="G80" s="2"/>
      <c r="H80" s="2">
        <f t="shared" si="115"/>
        <v>0</v>
      </c>
      <c r="I80" s="2">
        <f t="shared" si="116"/>
        <v>0</v>
      </c>
      <c r="J80">
        <f t="shared" si="117"/>
        <v>0</v>
      </c>
      <c r="K80">
        <f t="shared" si="118"/>
        <v>0</v>
      </c>
      <c r="L80">
        <f t="shared" si="119"/>
        <v>0</v>
      </c>
    </row>
    <row r="81" spans="1:12" x14ac:dyDescent="0.2">
      <c r="A81" s="2">
        <v>0</v>
      </c>
      <c r="B81" s="2"/>
      <c r="C81" s="4"/>
      <c r="D81" s="3">
        <f t="shared" si="112"/>
        <v>0</v>
      </c>
      <c r="E81" s="3">
        <f t="shared" si="113"/>
        <v>0</v>
      </c>
      <c r="F81" s="3">
        <f t="shared" si="114"/>
        <v>0</v>
      </c>
      <c r="G81" s="2"/>
      <c r="H81" s="2">
        <f t="shared" si="115"/>
        <v>0</v>
      </c>
      <c r="I81" s="2">
        <f t="shared" si="116"/>
        <v>0</v>
      </c>
      <c r="J81">
        <f t="shared" si="117"/>
        <v>0</v>
      </c>
      <c r="K81">
        <f t="shared" si="118"/>
        <v>0</v>
      </c>
      <c r="L81">
        <f t="shared" si="119"/>
        <v>0</v>
      </c>
    </row>
    <row r="82" spans="1:12" x14ac:dyDescent="0.2">
      <c r="A82" s="2">
        <v>0</v>
      </c>
      <c r="B82" s="2"/>
      <c r="C82" s="4"/>
      <c r="D82" s="3">
        <f t="shared" si="112"/>
        <v>0</v>
      </c>
      <c r="E82" s="3">
        <f t="shared" si="113"/>
        <v>0</v>
      </c>
      <c r="F82" s="3">
        <f t="shared" si="114"/>
        <v>0</v>
      </c>
      <c r="G82" s="2"/>
      <c r="H82" s="2">
        <f t="shared" si="115"/>
        <v>0</v>
      </c>
      <c r="I82" s="2">
        <f t="shared" si="116"/>
        <v>0</v>
      </c>
      <c r="J82">
        <f t="shared" si="117"/>
        <v>0</v>
      </c>
      <c r="K82">
        <f t="shared" si="118"/>
        <v>0</v>
      </c>
      <c r="L82">
        <f t="shared" si="119"/>
        <v>0</v>
      </c>
    </row>
    <row r="83" spans="1:12" x14ac:dyDescent="0.2">
      <c r="A83" s="2">
        <v>0</v>
      </c>
      <c r="B83" s="2"/>
      <c r="C83" s="4"/>
      <c r="D83" s="3">
        <f t="shared" si="112"/>
        <v>0</v>
      </c>
      <c r="E83" s="3">
        <f t="shared" si="113"/>
        <v>0</v>
      </c>
      <c r="F83" s="3">
        <f t="shared" si="114"/>
        <v>0</v>
      </c>
      <c r="G83" s="2"/>
      <c r="H83" s="2">
        <f t="shared" si="115"/>
        <v>0</v>
      </c>
      <c r="I83" s="2">
        <f t="shared" si="116"/>
        <v>0</v>
      </c>
      <c r="J83">
        <f t="shared" si="117"/>
        <v>0</v>
      </c>
      <c r="K83">
        <f t="shared" si="118"/>
        <v>0</v>
      </c>
      <c r="L83">
        <f t="shared" si="119"/>
        <v>0</v>
      </c>
    </row>
    <row r="84" spans="1:12" x14ac:dyDescent="0.2">
      <c r="A84" s="2">
        <v>0</v>
      </c>
      <c r="B84" s="2"/>
      <c r="C84" s="4"/>
      <c r="D84" s="3">
        <f t="shared" si="112"/>
        <v>0</v>
      </c>
      <c r="E84" s="3">
        <f t="shared" si="113"/>
        <v>0</v>
      </c>
      <c r="F84" s="3">
        <f t="shared" si="114"/>
        <v>0</v>
      </c>
      <c r="G84" s="2"/>
      <c r="H84" s="2">
        <f t="shared" si="115"/>
        <v>0</v>
      </c>
      <c r="I84" s="2">
        <f t="shared" si="116"/>
        <v>0</v>
      </c>
      <c r="J84">
        <f t="shared" si="117"/>
        <v>0</v>
      </c>
      <c r="K84">
        <f t="shared" si="118"/>
        <v>0</v>
      </c>
      <c r="L84">
        <f t="shared" si="119"/>
        <v>0</v>
      </c>
    </row>
    <row r="85" spans="1:12" x14ac:dyDescent="0.2">
      <c r="A85" s="2">
        <v>0</v>
      </c>
      <c r="B85" s="2"/>
      <c r="C85" s="4"/>
      <c r="D85" s="3">
        <f t="shared" si="112"/>
        <v>0</v>
      </c>
      <c r="E85" s="3">
        <f t="shared" si="113"/>
        <v>0</v>
      </c>
      <c r="F85" s="3">
        <f t="shared" si="114"/>
        <v>0</v>
      </c>
      <c r="G85" s="2"/>
      <c r="H85" s="2">
        <f t="shared" si="115"/>
        <v>0</v>
      </c>
      <c r="I85" s="2">
        <f t="shared" si="116"/>
        <v>0</v>
      </c>
      <c r="J85">
        <f t="shared" si="117"/>
        <v>0</v>
      </c>
      <c r="K85">
        <f t="shared" si="118"/>
        <v>0</v>
      </c>
      <c r="L85">
        <f t="shared" si="119"/>
        <v>0</v>
      </c>
    </row>
    <row r="86" spans="1:12" x14ac:dyDescent="0.2">
      <c r="A86" s="2">
        <v>0</v>
      </c>
      <c r="B86" s="2"/>
      <c r="C86" s="4"/>
      <c r="D86" s="3">
        <f t="shared" si="112"/>
        <v>0</v>
      </c>
      <c r="E86" s="3">
        <f t="shared" si="113"/>
        <v>0</v>
      </c>
      <c r="F86" s="3">
        <f t="shared" si="114"/>
        <v>0</v>
      </c>
      <c r="G86" s="2"/>
      <c r="H86" s="2">
        <f t="shared" si="115"/>
        <v>0</v>
      </c>
      <c r="I86" s="2">
        <f t="shared" si="116"/>
        <v>0</v>
      </c>
      <c r="J86">
        <f t="shared" si="117"/>
        <v>0</v>
      </c>
      <c r="K86">
        <f t="shared" si="118"/>
        <v>0</v>
      </c>
      <c r="L86">
        <f t="shared" si="119"/>
        <v>0</v>
      </c>
    </row>
    <row r="87" spans="1:12" x14ac:dyDescent="0.2">
      <c r="A87" s="2">
        <v>0</v>
      </c>
      <c r="B87" s="2"/>
      <c r="C87" s="4"/>
      <c r="D87" s="3">
        <f t="shared" si="112"/>
        <v>0</v>
      </c>
      <c r="E87" s="3">
        <f t="shared" si="113"/>
        <v>0</v>
      </c>
      <c r="F87" s="3">
        <f t="shared" si="114"/>
        <v>0</v>
      </c>
      <c r="G87" s="2"/>
      <c r="H87" s="2">
        <f t="shared" si="115"/>
        <v>0</v>
      </c>
      <c r="I87" s="2">
        <f t="shared" si="116"/>
        <v>0</v>
      </c>
      <c r="J87">
        <f t="shared" si="117"/>
        <v>0</v>
      </c>
      <c r="K87">
        <f t="shared" si="118"/>
        <v>0</v>
      </c>
      <c r="L87">
        <f t="shared" si="119"/>
        <v>0</v>
      </c>
    </row>
    <row r="88" spans="1:12" x14ac:dyDescent="0.2">
      <c r="A88" s="2">
        <v>0</v>
      </c>
      <c r="B88" s="2"/>
      <c r="C88" s="4"/>
      <c r="D88" s="3">
        <f t="shared" si="112"/>
        <v>0</v>
      </c>
      <c r="E88" s="3">
        <f t="shared" si="113"/>
        <v>0</v>
      </c>
      <c r="F88" s="3">
        <f t="shared" si="114"/>
        <v>0</v>
      </c>
      <c r="G88" s="2"/>
      <c r="H88" s="2">
        <f t="shared" si="115"/>
        <v>0</v>
      </c>
      <c r="I88" s="2">
        <f t="shared" si="116"/>
        <v>0</v>
      </c>
      <c r="J88">
        <f t="shared" si="117"/>
        <v>0</v>
      </c>
      <c r="K88">
        <f t="shared" si="118"/>
        <v>0</v>
      </c>
      <c r="L88">
        <f t="shared" si="119"/>
        <v>0</v>
      </c>
    </row>
    <row r="89" spans="1:12" x14ac:dyDescent="0.2">
      <c r="A89" s="2">
        <v>0</v>
      </c>
      <c r="B89" s="2"/>
      <c r="C89" s="4"/>
      <c r="D89" s="3">
        <f t="shared" si="112"/>
        <v>0</v>
      </c>
      <c r="E89" s="3">
        <f t="shared" si="113"/>
        <v>0</v>
      </c>
      <c r="F89" s="3">
        <f t="shared" si="114"/>
        <v>0</v>
      </c>
      <c r="G89" s="2"/>
      <c r="H89" s="2">
        <f t="shared" si="115"/>
        <v>0</v>
      </c>
      <c r="I89" s="2">
        <f t="shared" si="116"/>
        <v>0</v>
      </c>
      <c r="J89">
        <f t="shared" si="117"/>
        <v>0</v>
      </c>
      <c r="K89">
        <f t="shared" si="118"/>
        <v>0</v>
      </c>
      <c r="L89">
        <f t="shared" si="119"/>
        <v>0</v>
      </c>
    </row>
    <row r="90" spans="1:12" x14ac:dyDescent="0.2">
      <c r="A90" s="2">
        <v>0</v>
      </c>
      <c r="B90" s="2"/>
      <c r="C90" s="4"/>
      <c r="D90" s="3">
        <f t="shared" si="112"/>
        <v>0</v>
      </c>
      <c r="E90" s="3">
        <f t="shared" si="113"/>
        <v>0</v>
      </c>
      <c r="F90" s="3">
        <f t="shared" si="114"/>
        <v>0</v>
      </c>
      <c r="G90" s="2"/>
      <c r="H90" s="2">
        <f t="shared" si="115"/>
        <v>0</v>
      </c>
      <c r="I90" s="2">
        <f t="shared" si="116"/>
        <v>0</v>
      </c>
      <c r="J90">
        <f t="shared" si="117"/>
        <v>0</v>
      </c>
      <c r="K90">
        <f t="shared" si="118"/>
        <v>0</v>
      </c>
      <c r="L90">
        <f t="shared" si="119"/>
        <v>0</v>
      </c>
    </row>
    <row r="91" spans="1:12" x14ac:dyDescent="0.2">
      <c r="A91" s="2">
        <v>0</v>
      </c>
      <c r="B91" s="2"/>
      <c r="C91" s="4"/>
      <c r="D91" s="3">
        <f t="shared" si="112"/>
        <v>0</v>
      </c>
      <c r="E91" s="3">
        <f t="shared" si="113"/>
        <v>0</v>
      </c>
      <c r="F91" s="3">
        <f t="shared" si="114"/>
        <v>0</v>
      </c>
      <c r="G91" s="2"/>
      <c r="H91" s="2">
        <f t="shared" si="115"/>
        <v>0</v>
      </c>
      <c r="I91" s="2">
        <f t="shared" si="116"/>
        <v>0</v>
      </c>
      <c r="J91">
        <f t="shared" si="117"/>
        <v>0</v>
      </c>
      <c r="K91">
        <f t="shared" si="118"/>
        <v>0</v>
      </c>
      <c r="L91">
        <f t="shared" si="119"/>
        <v>0</v>
      </c>
    </row>
    <row r="92" spans="1:12" x14ac:dyDescent="0.2">
      <c r="A92" s="2">
        <v>0</v>
      </c>
      <c r="B92" s="2"/>
      <c r="C92" s="4"/>
      <c r="D92" s="3">
        <f t="shared" si="112"/>
        <v>0</v>
      </c>
      <c r="E92" s="3">
        <f t="shared" si="113"/>
        <v>0</v>
      </c>
      <c r="F92" s="3">
        <f t="shared" si="114"/>
        <v>0</v>
      </c>
      <c r="G92" s="2"/>
      <c r="H92" s="2">
        <f t="shared" si="115"/>
        <v>0</v>
      </c>
      <c r="I92" s="2">
        <f t="shared" si="116"/>
        <v>0</v>
      </c>
      <c r="J92">
        <f t="shared" si="117"/>
        <v>0</v>
      </c>
      <c r="K92">
        <f t="shared" si="118"/>
        <v>0</v>
      </c>
      <c r="L92">
        <f t="shared" si="119"/>
        <v>0</v>
      </c>
    </row>
    <row r="93" spans="1:12" x14ac:dyDescent="0.2">
      <c r="A93" s="2">
        <v>0</v>
      </c>
      <c r="B93" s="2"/>
      <c r="C93" s="4"/>
      <c r="D93" s="3">
        <f t="shared" si="112"/>
        <v>0</v>
      </c>
      <c r="E93" s="3">
        <f t="shared" si="113"/>
        <v>0</v>
      </c>
      <c r="F93" s="3">
        <f t="shared" si="114"/>
        <v>0</v>
      </c>
      <c r="G93" s="2"/>
      <c r="H93" s="2">
        <f t="shared" si="115"/>
        <v>0</v>
      </c>
      <c r="I93" s="2">
        <f t="shared" si="116"/>
        <v>0</v>
      </c>
      <c r="J93">
        <f t="shared" si="117"/>
        <v>0</v>
      </c>
      <c r="K93">
        <f t="shared" si="118"/>
        <v>0</v>
      </c>
      <c r="L93">
        <f t="shared" si="119"/>
        <v>0</v>
      </c>
    </row>
    <row r="94" spans="1:12" x14ac:dyDescent="0.2">
      <c r="A94" s="2">
        <v>0</v>
      </c>
      <c r="B94" s="2"/>
      <c r="C94" s="4"/>
      <c r="D94" s="3">
        <f t="shared" si="112"/>
        <v>0</v>
      </c>
      <c r="E94" s="3">
        <f t="shared" si="113"/>
        <v>0</v>
      </c>
      <c r="F94" s="3">
        <f t="shared" si="114"/>
        <v>0</v>
      </c>
      <c r="G94" s="2"/>
      <c r="H94" s="2">
        <f t="shared" si="115"/>
        <v>0</v>
      </c>
      <c r="I94" s="2">
        <f t="shared" si="116"/>
        <v>0</v>
      </c>
      <c r="J94">
        <f t="shared" si="117"/>
        <v>0</v>
      </c>
      <c r="K94">
        <f t="shared" si="118"/>
        <v>0</v>
      </c>
      <c r="L94">
        <f t="shared" si="119"/>
        <v>0</v>
      </c>
    </row>
    <row r="95" spans="1:12" x14ac:dyDescent="0.2">
      <c r="A95" s="2">
        <v>0</v>
      </c>
      <c r="B95" s="2"/>
      <c r="C95" s="4"/>
      <c r="D95" s="3">
        <f t="shared" si="112"/>
        <v>0</v>
      </c>
      <c r="E95" s="3">
        <f t="shared" si="113"/>
        <v>0</v>
      </c>
      <c r="F95" s="3">
        <f t="shared" si="114"/>
        <v>0</v>
      </c>
      <c r="G95" s="2"/>
      <c r="H95" s="2">
        <f t="shared" si="115"/>
        <v>0</v>
      </c>
      <c r="I95" s="2">
        <f t="shared" si="116"/>
        <v>0</v>
      </c>
      <c r="J95">
        <f t="shared" si="117"/>
        <v>0</v>
      </c>
      <c r="K95">
        <f t="shared" si="118"/>
        <v>0</v>
      </c>
      <c r="L95">
        <f t="shared" si="119"/>
        <v>0</v>
      </c>
    </row>
    <row r="96" spans="1:12" x14ac:dyDescent="0.2">
      <c r="A96" s="2">
        <v>0</v>
      </c>
      <c r="B96" s="2"/>
      <c r="C96" s="4"/>
      <c r="D96" s="3">
        <f t="shared" si="112"/>
        <v>0</v>
      </c>
      <c r="E96" s="3">
        <f t="shared" si="113"/>
        <v>0</v>
      </c>
      <c r="F96" s="3">
        <f t="shared" si="114"/>
        <v>0</v>
      </c>
      <c r="G96" s="2"/>
      <c r="H96" s="2">
        <f t="shared" si="115"/>
        <v>0</v>
      </c>
      <c r="I96" s="2">
        <f t="shared" si="116"/>
        <v>0</v>
      </c>
      <c r="J96">
        <f t="shared" si="117"/>
        <v>0</v>
      </c>
      <c r="K96">
        <f t="shared" si="118"/>
        <v>0</v>
      </c>
      <c r="L96">
        <f t="shared" si="119"/>
        <v>0</v>
      </c>
    </row>
  </sheetData>
  <conditionalFormatting sqref="D18">
    <cfRule type="cellIs" dxfId="345" priority="279" operator="between">
      <formula>-E$3</formula>
      <formula>E$3</formula>
    </cfRule>
  </conditionalFormatting>
  <conditionalFormatting sqref="D18">
    <cfRule type="cellIs" dxfId="344" priority="280" operator="notBetween">
      <formula>-E$3</formula>
      <formula>E$3</formula>
    </cfRule>
  </conditionalFormatting>
  <conditionalFormatting sqref="E18">
    <cfRule type="cellIs" dxfId="343" priority="281" operator="between">
      <formula>-E$4</formula>
      <formula>E$4</formula>
    </cfRule>
  </conditionalFormatting>
  <conditionalFormatting sqref="E18">
    <cfRule type="cellIs" dxfId="342" priority="282" operator="notBetween">
      <formula>-E$4</formula>
      <formula>E$4</formula>
    </cfRule>
  </conditionalFormatting>
  <conditionalFormatting sqref="F18">
    <cfRule type="cellIs" dxfId="341" priority="283" operator="between">
      <formula>-E$5</formula>
      <formula>E$5</formula>
    </cfRule>
  </conditionalFormatting>
  <conditionalFormatting sqref="F18">
    <cfRule type="cellIs" dxfId="340" priority="284" operator="notBetween">
      <formula>-E$5</formula>
      <formula>-E$5</formula>
    </cfRule>
  </conditionalFormatting>
  <conditionalFormatting sqref="G18">
    <cfRule type="cellIs" dxfId="339" priority="285" operator="between">
      <formula>0</formula>
      <formula>D$9</formula>
    </cfRule>
  </conditionalFormatting>
  <conditionalFormatting sqref="H18">
    <cfRule type="cellIs" dxfId="338" priority="286" operator="between">
      <formula>0</formula>
      <formula>D$10</formula>
    </cfRule>
  </conditionalFormatting>
  <conditionalFormatting sqref="G18">
    <cfRule type="cellIs" dxfId="337" priority="287" operator="greaterThan">
      <formula>E$9</formula>
    </cfRule>
  </conditionalFormatting>
  <conditionalFormatting sqref="H18">
    <cfRule type="cellIs" dxfId="336" priority="288" operator="greaterThan">
      <formula>E$10</formula>
    </cfRule>
  </conditionalFormatting>
  <conditionalFormatting sqref="D14">
    <cfRule type="cellIs" dxfId="335" priority="199" operator="between">
      <formula>-E$3</formula>
      <formula>E$3</formula>
    </cfRule>
  </conditionalFormatting>
  <conditionalFormatting sqref="D14">
    <cfRule type="cellIs" dxfId="334" priority="200" operator="notBetween">
      <formula>-E$3</formula>
      <formula>E$3</formula>
    </cfRule>
  </conditionalFormatting>
  <conditionalFormatting sqref="E14">
    <cfRule type="cellIs" dxfId="333" priority="201" operator="between">
      <formula>-E$4</formula>
      <formula>E$4</formula>
    </cfRule>
  </conditionalFormatting>
  <conditionalFormatting sqref="E14">
    <cfRule type="cellIs" dxfId="332" priority="202" operator="notBetween">
      <formula>-E$4</formula>
      <formula>E$4</formula>
    </cfRule>
  </conditionalFormatting>
  <conditionalFormatting sqref="F14">
    <cfRule type="cellIs" dxfId="331" priority="203" operator="between">
      <formula>-E$5</formula>
      <formula>E$5</formula>
    </cfRule>
  </conditionalFormatting>
  <conditionalFormatting sqref="F14">
    <cfRule type="cellIs" dxfId="330" priority="204" operator="notBetween">
      <formula>-E$5</formula>
      <formula>-E$5</formula>
    </cfRule>
  </conditionalFormatting>
  <conditionalFormatting sqref="G14">
    <cfRule type="cellIs" dxfId="329" priority="205" operator="between">
      <formula>0</formula>
      <formula>D$9</formula>
    </cfRule>
  </conditionalFormatting>
  <conditionalFormatting sqref="H14">
    <cfRule type="cellIs" dxfId="328" priority="206" operator="between">
      <formula>0</formula>
      <formula>D$10</formula>
    </cfRule>
  </conditionalFormatting>
  <conditionalFormatting sqref="G14">
    <cfRule type="cellIs" dxfId="327" priority="207" operator="greaterThan">
      <formula>E$9</formula>
    </cfRule>
  </conditionalFormatting>
  <conditionalFormatting sqref="H14">
    <cfRule type="cellIs" dxfId="326" priority="208" operator="greaterThan">
      <formula>E$10</formula>
    </cfRule>
  </conditionalFormatting>
  <conditionalFormatting sqref="D16">
    <cfRule type="cellIs" dxfId="325" priority="189" operator="between">
      <formula>-E$3</formula>
      <formula>E$3</formula>
    </cfRule>
  </conditionalFormatting>
  <conditionalFormatting sqref="D16">
    <cfRule type="cellIs" dxfId="324" priority="190" operator="notBetween">
      <formula>-E$3</formula>
      <formula>E$3</formula>
    </cfRule>
  </conditionalFormatting>
  <conditionalFormatting sqref="E16">
    <cfRule type="cellIs" dxfId="323" priority="191" operator="between">
      <formula>-E$4</formula>
      <formula>E$4</formula>
    </cfRule>
  </conditionalFormatting>
  <conditionalFormatting sqref="E16">
    <cfRule type="cellIs" dxfId="322" priority="192" operator="notBetween">
      <formula>-E$4</formula>
      <formula>E$4</formula>
    </cfRule>
  </conditionalFormatting>
  <conditionalFormatting sqref="F16">
    <cfRule type="cellIs" dxfId="321" priority="193" operator="between">
      <formula>-E$5</formula>
      <formula>E$5</formula>
    </cfRule>
  </conditionalFormatting>
  <conditionalFormatting sqref="F16">
    <cfRule type="cellIs" dxfId="320" priority="194" operator="notBetween">
      <formula>-E$5</formula>
      <formula>-E$5</formula>
    </cfRule>
  </conditionalFormatting>
  <conditionalFormatting sqref="G16">
    <cfRule type="cellIs" dxfId="319" priority="195" operator="between">
      <formula>0</formula>
      <formula>D$9</formula>
    </cfRule>
  </conditionalFormatting>
  <conditionalFormatting sqref="H16">
    <cfRule type="cellIs" dxfId="318" priority="196" operator="between">
      <formula>0</formula>
      <formula>D$10</formula>
    </cfRule>
  </conditionalFormatting>
  <conditionalFormatting sqref="G16">
    <cfRule type="cellIs" dxfId="317" priority="197" operator="greaterThan">
      <formula>E$9</formula>
    </cfRule>
  </conditionalFormatting>
  <conditionalFormatting sqref="H16">
    <cfRule type="cellIs" dxfId="316" priority="198" operator="greaterThan">
      <formula>E$10</formula>
    </cfRule>
  </conditionalFormatting>
  <conditionalFormatting sqref="D17">
    <cfRule type="cellIs" dxfId="315" priority="179" operator="between">
      <formula>-E$3</formula>
      <formula>E$3</formula>
    </cfRule>
  </conditionalFormatting>
  <conditionalFormatting sqref="D17">
    <cfRule type="cellIs" dxfId="314" priority="180" operator="notBetween">
      <formula>-E$3</formula>
      <formula>E$3</formula>
    </cfRule>
  </conditionalFormatting>
  <conditionalFormatting sqref="E17">
    <cfRule type="cellIs" dxfId="313" priority="181" operator="between">
      <formula>-E$4</formula>
      <formula>E$4</formula>
    </cfRule>
  </conditionalFormatting>
  <conditionalFormatting sqref="E17">
    <cfRule type="cellIs" dxfId="312" priority="182" operator="notBetween">
      <formula>-E$4</formula>
      <formula>E$4</formula>
    </cfRule>
  </conditionalFormatting>
  <conditionalFormatting sqref="F17">
    <cfRule type="cellIs" dxfId="311" priority="183" operator="between">
      <formula>-E$5</formula>
      <formula>E$5</formula>
    </cfRule>
  </conditionalFormatting>
  <conditionalFormatting sqref="F17">
    <cfRule type="cellIs" dxfId="310" priority="184" operator="notBetween">
      <formula>-E$5</formula>
      <formula>-E$5</formula>
    </cfRule>
  </conditionalFormatting>
  <conditionalFormatting sqref="G17">
    <cfRule type="cellIs" dxfId="309" priority="185" operator="between">
      <formula>0</formula>
      <formula>D$9</formula>
    </cfRule>
  </conditionalFormatting>
  <conditionalFormatting sqref="H17">
    <cfRule type="cellIs" dxfId="308" priority="186" operator="between">
      <formula>0</formula>
      <formula>D$10</formula>
    </cfRule>
  </conditionalFormatting>
  <conditionalFormatting sqref="G17">
    <cfRule type="cellIs" dxfId="307" priority="187" operator="greaterThan">
      <formula>E$9</formula>
    </cfRule>
  </conditionalFormatting>
  <conditionalFormatting sqref="H17">
    <cfRule type="cellIs" dxfId="306" priority="188" operator="greaterThan">
      <formula>E$10</formula>
    </cfRule>
  </conditionalFormatting>
  <conditionalFormatting sqref="D20">
    <cfRule type="cellIs" dxfId="305" priority="169" operator="between">
      <formula>-E$3</formula>
      <formula>E$3</formula>
    </cfRule>
  </conditionalFormatting>
  <conditionalFormatting sqref="D20">
    <cfRule type="cellIs" dxfId="304" priority="170" operator="notBetween">
      <formula>-E$3</formula>
      <formula>E$3</formula>
    </cfRule>
  </conditionalFormatting>
  <conditionalFormatting sqref="E20">
    <cfRule type="cellIs" dxfId="303" priority="171" operator="between">
      <formula>-E$4</formula>
      <formula>E$4</formula>
    </cfRule>
  </conditionalFormatting>
  <conditionalFormatting sqref="E20">
    <cfRule type="cellIs" dxfId="302" priority="172" operator="notBetween">
      <formula>-E$4</formula>
      <formula>E$4</formula>
    </cfRule>
  </conditionalFormatting>
  <conditionalFormatting sqref="F20">
    <cfRule type="cellIs" dxfId="301" priority="173" operator="between">
      <formula>-E$5</formula>
      <formula>E$5</formula>
    </cfRule>
  </conditionalFormatting>
  <conditionalFormatting sqref="F20">
    <cfRule type="cellIs" dxfId="300" priority="174" operator="notBetween">
      <formula>-E$5</formula>
      <formula>-E$5</formula>
    </cfRule>
  </conditionalFormatting>
  <conditionalFormatting sqref="G20">
    <cfRule type="cellIs" dxfId="299" priority="175" operator="between">
      <formula>0</formula>
      <formula>D$9</formula>
    </cfRule>
  </conditionalFormatting>
  <conditionalFormatting sqref="H20">
    <cfRule type="cellIs" dxfId="298" priority="176" operator="between">
      <formula>0</formula>
      <formula>D$10</formula>
    </cfRule>
  </conditionalFormatting>
  <conditionalFormatting sqref="G20">
    <cfRule type="cellIs" dxfId="297" priority="177" operator="greaterThan">
      <formula>E$9</formula>
    </cfRule>
  </conditionalFormatting>
  <conditionalFormatting sqref="H20">
    <cfRule type="cellIs" dxfId="296" priority="178" operator="greaterThan">
      <formula>E$10</formula>
    </cfRule>
  </conditionalFormatting>
  <conditionalFormatting sqref="D21">
    <cfRule type="cellIs" dxfId="295" priority="159" operator="between">
      <formula>-E$3</formula>
      <formula>E$3</formula>
    </cfRule>
  </conditionalFormatting>
  <conditionalFormatting sqref="D21">
    <cfRule type="cellIs" dxfId="294" priority="160" operator="notBetween">
      <formula>-E$3</formula>
      <formula>E$3</formula>
    </cfRule>
  </conditionalFormatting>
  <conditionalFormatting sqref="E21">
    <cfRule type="cellIs" dxfId="293" priority="161" operator="between">
      <formula>-E$4</formula>
      <formula>E$4</formula>
    </cfRule>
  </conditionalFormatting>
  <conditionalFormatting sqref="E21">
    <cfRule type="cellIs" dxfId="292" priority="162" operator="notBetween">
      <formula>-E$4</formula>
      <formula>E$4</formula>
    </cfRule>
  </conditionalFormatting>
  <conditionalFormatting sqref="F21">
    <cfRule type="cellIs" dxfId="291" priority="163" operator="between">
      <formula>-E$5</formula>
      <formula>E$5</formula>
    </cfRule>
  </conditionalFormatting>
  <conditionalFormatting sqref="F21">
    <cfRule type="cellIs" dxfId="290" priority="164" operator="notBetween">
      <formula>-E$5</formula>
      <formula>-E$5</formula>
    </cfRule>
  </conditionalFormatting>
  <conditionalFormatting sqref="G21">
    <cfRule type="cellIs" dxfId="289" priority="165" operator="between">
      <formula>0</formula>
      <formula>D$9</formula>
    </cfRule>
  </conditionalFormatting>
  <conditionalFormatting sqref="H21">
    <cfRule type="cellIs" dxfId="288" priority="166" operator="between">
      <formula>0</formula>
      <formula>D$10</formula>
    </cfRule>
  </conditionalFormatting>
  <conditionalFormatting sqref="G21">
    <cfRule type="cellIs" dxfId="287" priority="167" operator="greaterThan">
      <formula>E$9</formula>
    </cfRule>
  </conditionalFormatting>
  <conditionalFormatting sqref="H21">
    <cfRule type="cellIs" dxfId="286" priority="168" operator="greaterThan">
      <formula>E$10</formula>
    </cfRule>
  </conditionalFormatting>
  <conditionalFormatting sqref="D19">
    <cfRule type="cellIs" dxfId="285" priority="219" operator="between">
      <formula>-E$3</formula>
      <formula>E$3</formula>
    </cfRule>
  </conditionalFormatting>
  <conditionalFormatting sqref="D19">
    <cfRule type="cellIs" dxfId="284" priority="220" operator="notBetween">
      <formula>-E$3</formula>
      <formula>E$3</formula>
    </cfRule>
  </conditionalFormatting>
  <conditionalFormatting sqref="E19">
    <cfRule type="cellIs" dxfId="283" priority="221" operator="between">
      <formula>-E$4</formula>
      <formula>E$4</formula>
    </cfRule>
  </conditionalFormatting>
  <conditionalFormatting sqref="E19">
    <cfRule type="cellIs" dxfId="282" priority="222" operator="notBetween">
      <formula>-E$4</formula>
      <formula>E$4</formula>
    </cfRule>
  </conditionalFormatting>
  <conditionalFormatting sqref="F19">
    <cfRule type="cellIs" dxfId="281" priority="223" operator="between">
      <formula>-E$5</formula>
      <formula>E$5</formula>
    </cfRule>
  </conditionalFormatting>
  <conditionalFormatting sqref="F19">
    <cfRule type="cellIs" dxfId="280" priority="224" operator="notBetween">
      <formula>-E$5</formula>
      <formula>-E$5</formula>
    </cfRule>
  </conditionalFormatting>
  <conditionalFormatting sqref="G19">
    <cfRule type="cellIs" dxfId="279" priority="225" operator="between">
      <formula>0</formula>
      <formula>D$9</formula>
    </cfRule>
  </conditionalFormatting>
  <conditionalFormatting sqref="H19">
    <cfRule type="cellIs" dxfId="278" priority="226" operator="between">
      <formula>0</formula>
      <formula>D$10</formula>
    </cfRule>
  </conditionalFormatting>
  <conditionalFormatting sqref="G19">
    <cfRule type="cellIs" dxfId="277" priority="227" operator="greaterThan">
      <formula>E$9</formula>
    </cfRule>
  </conditionalFormatting>
  <conditionalFormatting sqref="H19">
    <cfRule type="cellIs" dxfId="276" priority="228" operator="greaterThan">
      <formula>E$10</formula>
    </cfRule>
  </conditionalFormatting>
  <conditionalFormatting sqref="D15">
    <cfRule type="cellIs" dxfId="275" priority="209" operator="between">
      <formula>-E$3</formula>
      <formula>E$3</formula>
    </cfRule>
  </conditionalFormatting>
  <conditionalFormatting sqref="D15">
    <cfRule type="cellIs" dxfId="274" priority="210" operator="notBetween">
      <formula>-E$3</formula>
      <formula>E$3</formula>
    </cfRule>
  </conditionalFormatting>
  <conditionalFormatting sqref="E15">
    <cfRule type="cellIs" dxfId="273" priority="211" operator="between">
      <formula>-E$4</formula>
      <formula>E$4</formula>
    </cfRule>
  </conditionalFormatting>
  <conditionalFormatting sqref="E15">
    <cfRule type="cellIs" dxfId="272" priority="212" operator="notBetween">
      <formula>-E$4</formula>
      <formula>E$4</formula>
    </cfRule>
  </conditionalFormatting>
  <conditionalFormatting sqref="F15">
    <cfRule type="cellIs" dxfId="271" priority="213" operator="between">
      <formula>-E$5</formula>
      <formula>E$5</formula>
    </cfRule>
  </conditionalFormatting>
  <conditionalFormatting sqref="F15">
    <cfRule type="cellIs" dxfId="270" priority="214" operator="notBetween">
      <formula>-E$5</formula>
      <formula>-E$5</formula>
    </cfRule>
  </conditionalFormatting>
  <conditionalFormatting sqref="G15">
    <cfRule type="cellIs" dxfId="269" priority="215" operator="between">
      <formula>0</formula>
      <formula>D$9</formula>
    </cfRule>
  </conditionalFormatting>
  <conditionalFormatting sqref="H15">
    <cfRule type="cellIs" dxfId="268" priority="216" operator="between">
      <formula>0</formula>
      <formula>D$10</formula>
    </cfRule>
  </conditionalFormatting>
  <conditionalFormatting sqref="G15">
    <cfRule type="cellIs" dxfId="267" priority="217" operator="greaterThan">
      <formula>E$9</formula>
    </cfRule>
  </conditionalFormatting>
  <conditionalFormatting sqref="H15">
    <cfRule type="cellIs" dxfId="266" priority="218" operator="greaterThan">
      <formula>E$10</formula>
    </cfRule>
  </conditionalFormatting>
  <conditionalFormatting sqref="D22">
    <cfRule type="cellIs" dxfId="265" priority="149" operator="between">
      <formula>-E$3</formula>
      <formula>E$3</formula>
    </cfRule>
  </conditionalFormatting>
  <conditionalFormatting sqref="D22">
    <cfRule type="cellIs" dxfId="264" priority="150" operator="notBetween">
      <formula>-E$3</formula>
      <formula>E$3</formula>
    </cfRule>
  </conditionalFormatting>
  <conditionalFormatting sqref="E22">
    <cfRule type="cellIs" dxfId="263" priority="151" operator="between">
      <formula>-E$4</formula>
      <formula>E$4</formula>
    </cfRule>
  </conditionalFormatting>
  <conditionalFormatting sqref="E22">
    <cfRule type="cellIs" dxfId="262" priority="152" operator="notBetween">
      <formula>-E$4</formula>
      <formula>E$4</formula>
    </cfRule>
  </conditionalFormatting>
  <conditionalFormatting sqref="F22">
    <cfRule type="cellIs" dxfId="261" priority="153" operator="between">
      <formula>-E$5</formula>
      <formula>E$5</formula>
    </cfRule>
  </conditionalFormatting>
  <conditionalFormatting sqref="F22">
    <cfRule type="cellIs" dxfId="260" priority="154" operator="notBetween">
      <formula>-E$5</formula>
      <formula>-E$5</formula>
    </cfRule>
  </conditionalFormatting>
  <conditionalFormatting sqref="G22">
    <cfRule type="cellIs" dxfId="259" priority="155" operator="between">
      <formula>0</formula>
      <formula>D$9</formula>
    </cfRule>
  </conditionalFormatting>
  <conditionalFormatting sqref="H22">
    <cfRule type="cellIs" dxfId="258" priority="156" operator="between">
      <formula>0</formula>
      <formula>D$10</formula>
    </cfRule>
  </conditionalFormatting>
  <conditionalFormatting sqref="G22">
    <cfRule type="cellIs" dxfId="257" priority="157" operator="greaterThan">
      <formula>E$9</formula>
    </cfRule>
  </conditionalFormatting>
  <conditionalFormatting sqref="H22">
    <cfRule type="cellIs" dxfId="256" priority="158" operator="greaterThan">
      <formula>E$10</formula>
    </cfRule>
  </conditionalFormatting>
  <conditionalFormatting sqref="D23">
    <cfRule type="cellIs" dxfId="255" priority="139" operator="between">
      <formula>-E$3</formula>
      <formula>E$3</formula>
    </cfRule>
  </conditionalFormatting>
  <conditionalFormatting sqref="D23">
    <cfRule type="cellIs" dxfId="254" priority="140" operator="notBetween">
      <formula>-E$3</formula>
      <formula>E$3</formula>
    </cfRule>
  </conditionalFormatting>
  <conditionalFormatting sqref="E23">
    <cfRule type="cellIs" dxfId="253" priority="141" operator="between">
      <formula>-E$4</formula>
      <formula>E$4</formula>
    </cfRule>
  </conditionalFormatting>
  <conditionalFormatting sqref="E23">
    <cfRule type="cellIs" dxfId="252" priority="142" operator="notBetween">
      <formula>-E$4</formula>
      <formula>E$4</formula>
    </cfRule>
  </conditionalFormatting>
  <conditionalFormatting sqref="F23">
    <cfRule type="cellIs" dxfId="251" priority="143" operator="between">
      <formula>-E$5</formula>
      <formula>E$5</formula>
    </cfRule>
  </conditionalFormatting>
  <conditionalFormatting sqref="F23">
    <cfRule type="cellIs" dxfId="250" priority="144" operator="notBetween">
      <formula>-E$5</formula>
      <formula>-E$5</formula>
    </cfRule>
  </conditionalFormatting>
  <conditionalFormatting sqref="G23">
    <cfRule type="cellIs" dxfId="249" priority="145" operator="between">
      <formula>0</formula>
      <formula>D$9</formula>
    </cfRule>
  </conditionalFormatting>
  <conditionalFormatting sqref="H23">
    <cfRule type="cellIs" dxfId="248" priority="146" operator="between">
      <formula>0</formula>
      <formula>D$10</formula>
    </cfRule>
  </conditionalFormatting>
  <conditionalFormatting sqref="G23">
    <cfRule type="cellIs" dxfId="247" priority="147" operator="greaterThan">
      <formula>E$9</formula>
    </cfRule>
  </conditionalFormatting>
  <conditionalFormatting sqref="H23">
    <cfRule type="cellIs" dxfId="246" priority="148" operator="greaterThan">
      <formula>E$10</formula>
    </cfRule>
  </conditionalFormatting>
  <conditionalFormatting sqref="D29">
    <cfRule type="cellIs" dxfId="245" priority="129" operator="between">
      <formula>-E$3</formula>
      <formula>E$3</formula>
    </cfRule>
  </conditionalFormatting>
  <conditionalFormatting sqref="D29">
    <cfRule type="cellIs" dxfId="244" priority="130" operator="notBetween">
      <formula>-E$3</formula>
      <formula>E$3</formula>
    </cfRule>
  </conditionalFormatting>
  <conditionalFormatting sqref="E29">
    <cfRule type="cellIs" dxfId="243" priority="131" operator="between">
      <formula>-E$4</formula>
      <formula>E$4</formula>
    </cfRule>
  </conditionalFormatting>
  <conditionalFormatting sqref="E29">
    <cfRule type="cellIs" dxfId="242" priority="132" operator="notBetween">
      <formula>-E$4</formula>
      <formula>E$4</formula>
    </cfRule>
  </conditionalFormatting>
  <conditionalFormatting sqref="F29">
    <cfRule type="cellIs" dxfId="241" priority="133" operator="between">
      <formula>-E$5</formula>
      <formula>E$5</formula>
    </cfRule>
  </conditionalFormatting>
  <conditionalFormatting sqref="F29">
    <cfRule type="cellIs" dxfId="240" priority="134" operator="notBetween">
      <formula>-E$5</formula>
      <formula>-E$5</formula>
    </cfRule>
  </conditionalFormatting>
  <conditionalFormatting sqref="G29">
    <cfRule type="cellIs" dxfId="239" priority="135" operator="between">
      <formula>0</formula>
      <formula>D$9</formula>
    </cfRule>
  </conditionalFormatting>
  <conditionalFormatting sqref="H29">
    <cfRule type="cellIs" dxfId="238" priority="136" operator="between">
      <formula>0</formula>
      <formula>D$10</formula>
    </cfRule>
  </conditionalFormatting>
  <conditionalFormatting sqref="G29">
    <cfRule type="cellIs" dxfId="237" priority="137" operator="greaterThan">
      <formula>E$9</formula>
    </cfRule>
  </conditionalFormatting>
  <conditionalFormatting sqref="H29">
    <cfRule type="cellIs" dxfId="236" priority="138" operator="greaterThan">
      <formula>E$10</formula>
    </cfRule>
  </conditionalFormatting>
  <conditionalFormatting sqref="D30">
    <cfRule type="cellIs" dxfId="235" priority="119" operator="between">
      <formula>-E$3</formula>
      <formula>E$3</formula>
    </cfRule>
  </conditionalFormatting>
  <conditionalFormatting sqref="D30">
    <cfRule type="cellIs" dxfId="234" priority="120" operator="notBetween">
      <formula>-E$3</formula>
      <formula>E$3</formula>
    </cfRule>
  </conditionalFormatting>
  <conditionalFormatting sqref="E30">
    <cfRule type="cellIs" dxfId="233" priority="121" operator="between">
      <formula>-E$4</formula>
      <formula>E$4</formula>
    </cfRule>
  </conditionalFormatting>
  <conditionalFormatting sqref="E30">
    <cfRule type="cellIs" dxfId="232" priority="122" operator="notBetween">
      <formula>-E$4</formula>
      <formula>E$4</formula>
    </cfRule>
  </conditionalFormatting>
  <conditionalFormatting sqref="F30">
    <cfRule type="cellIs" dxfId="231" priority="123" operator="between">
      <formula>-E$5</formula>
      <formula>E$5</formula>
    </cfRule>
  </conditionalFormatting>
  <conditionalFormatting sqref="F30">
    <cfRule type="cellIs" dxfId="230" priority="124" operator="notBetween">
      <formula>-E$5</formula>
      <formula>-E$5</formula>
    </cfRule>
  </conditionalFormatting>
  <conditionalFormatting sqref="G30">
    <cfRule type="cellIs" dxfId="229" priority="125" operator="between">
      <formula>0</formula>
      <formula>D$9</formula>
    </cfRule>
  </conditionalFormatting>
  <conditionalFormatting sqref="H30">
    <cfRule type="cellIs" dxfId="228" priority="126" operator="between">
      <formula>0</formula>
      <formula>D$10</formula>
    </cfRule>
  </conditionalFormatting>
  <conditionalFormatting sqref="G30">
    <cfRule type="cellIs" dxfId="227" priority="127" operator="greaterThan">
      <formula>E$9</formula>
    </cfRule>
  </conditionalFormatting>
  <conditionalFormatting sqref="H30">
    <cfRule type="cellIs" dxfId="226" priority="128" operator="greaterThan">
      <formula>E$10</formula>
    </cfRule>
  </conditionalFormatting>
  <conditionalFormatting sqref="D35">
    <cfRule type="cellIs" dxfId="225" priority="109" operator="between">
      <formula>-E$3</formula>
      <formula>E$3</formula>
    </cfRule>
  </conditionalFormatting>
  <conditionalFormatting sqref="D35">
    <cfRule type="cellIs" dxfId="224" priority="110" operator="notBetween">
      <formula>-E$3</formula>
      <formula>E$3</formula>
    </cfRule>
  </conditionalFormatting>
  <conditionalFormatting sqref="E35">
    <cfRule type="cellIs" dxfId="223" priority="111" operator="between">
      <formula>-E$4</formula>
      <formula>E$4</formula>
    </cfRule>
  </conditionalFormatting>
  <conditionalFormatting sqref="E35">
    <cfRule type="cellIs" dxfId="222" priority="112" operator="notBetween">
      <formula>-E$4</formula>
      <formula>E$4</formula>
    </cfRule>
  </conditionalFormatting>
  <conditionalFormatting sqref="F35">
    <cfRule type="cellIs" dxfId="221" priority="113" operator="between">
      <formula>-E$5</formula>
      <formula>E$5</formula>
    </cfRule>
  </conditionalFormatting>
  <conditionalFormatting sqref="F35">
    <cfRule type="cellIs" dxfId="220" priority="114" operator="notBetween">
      <formula>-E$5</formula>
      <formula>-E$5</formula>
    </cfRule>
  </conditionalFormatting>
  <conditionalFormatting sqref="G35">
    <cfRule type="cellIs" dxfId="219" priority="115" operator="between">
      <formula>0</formula>
      <formula>D$9</formula>
    </cfRule>
  </conditionalFormatting>
  <conditionalFormatting sqref="H35">
    <cfRule type="cellIs" dxfId="218" priority="116" operator="between">
      <formula>0</formula>
      <formula>D$10</formula>
    </cfRule>
  </conditionalFormatting>
  <conditionalFormatting sqref="G35">
    <cfRule type="cellIs" dxfId="217" priority="117" operator="greaterThan">
      <formula>E$9</formula>
    </cfRule>
  </conditionalFormatting>
  <conditionalFormatting sqref="H35">
    <cfRule type="cellIs" dxfId="216" priority="118" operator="greaterThan">
      <formula>E$10</formula>
    </cfRule>
  </conditionalFormatting>
  <conditionalFormatting sqref="D32">
    <cfRule type="cellIs" dxfId="215" priority="69" operator="between">
      <formula>-E$3</formula>
      <formula>E$3</formula>
    </cfRule>
  </conditionalFormatting>
  <conditionalFormatting sqref="D38">
    <cfRule type="cellIs" dxfId="214" priority="99" operator="between">
      <formula>-E$3</formula>
      <formula>E$3</formula>
    </cfRule>
  </conditionalFormatting>
  <conditionalFormatting sqref="D38">
    <cfRule type="cellIs" dxfId="213" priority="100" operator="notBetween">
      <formula>-E$3</formula>
      <formula>E$3</formula>
    </cfRule>
  </conditionalFormatting>
  <conditionalFormatting sqref="E38">
    <cfRule type="cellIs" dxfId="212" priority="101" operator="between">
      <formula>-E$4</formula>
      <formula>E$4</formula>
    </cfRule>
  </conditionalFormatting>
  <conditionalFormatting sqref="E38">
    <cfRule type="cellIs" dxfId="211" priority="102" operator="notBetween">
      <formula>-E$4</formula>
      <formula>E$4</formula>
    </cfRule>
  </conditionalFormatting>
  <conditionalFormatting sqref="F38">
    <cfRule type="cellIs" dxfId="210" priority="103" operator="between">
      <formula>-E$5</formula>
      <formula>E$5</formula>
    </cfRule>
  </conditionalFormatting>
  <conditionalFormatting sqref="F38">
    <cfRule type="cellIs" dxfId="209" priority="104" operator="notBetween">
      <formula>-E$5</formula>
      <formula>-E$5</formula>
    </cfRule>
  </conditionalFormatting>
  <conditionalFormatting sqref="G38">
    <cfRule type="cellIs" dxfId="208" priority="105" operator="between">
      <formula>0</formula>
      <formula>D$9</formula>
    </cfRule>
  </conditionalFormatting>
  <conditionalFormatting sqref="H38">
    <cfRule type="cellIs" dxfId="207" priority="106" operator="between">
      <formula>0</formula>
      <formula>D$10</formula>
    </cfRule>
  </conditionalFormatting>
  <conditionalFormatting sqref="G38">
    <cfRule type="cellIs" dxfId="206" priority="107" operator="greaterThan">
      <formula>E$9</formula>
    </cfRule>
  </conditionalFormatting>
  <conditionalFormatting sqref="H38">
    <cfRule type="cellIs" dxfId="205" priority="108" operator="greaterThan">
      <formula>E$10</formula>
    </cfRule>
  </conditionalFormatting>
  <conditionalFormatting sqref="D31">
    <cfRule type="cellIs" dxfId="204" priority="89" operator="between">
      <formula>-E$3</formula>
      <formula>E$3</formula>
    </cfRule>
  </conditionalFormatting>
  <conditionalFormatting sqref="D31">
    <cfRule type="cellIs" dxfId="203" priority="90" operator="notBetween">
      <formula>-E$3</formula>
      <formula>E$3</formula>
    </cfRule>
  </conditionalFormatting>
  <conditionalFormatting sqref="E31">
    <cfRule type="cellIs" dxfId="202" priority="91" operator="between">
      <formula>-E$4</formula>
      <formula>E$4</formula>
    </cfRule>
  </conditionalFormatting>
  <conditionalFormatting sqref="E31">
    <cfRule type="cellIs" dxfId="201" priority="92" operator="notBetween">
      <formula>-E$4</formula>
      <formula>E$4</formula>
    </cfRule>
  </conditionalFormatting>
  <conditionalFormatting sqref="F31">
    <cfRule type="cellIs" dxfId="200" priority="93" operator="between">
      <formula>-E$5</formula>
      <formula>E$5</formula>
    </cfRule>
  </conditionalFormatting>
  <conditionalFormatting sqref="F31">
    <cfRule type="cellIs" dxfId="199" priority="94" operator="notBetween">
      <formula>-E$5</formula>
      <formula>-E$5</formula>
    </cfRule>
  </conditionalFormatting>
  <conditionalFormatting sqref="G31">
    <cfRule type="cellIs" dxfId="198" priority="95" operator="between">
      <formula>0</formula>
      <formula>D$9</formula>
    </cfRule>
  </conditionalFormatting>
  <conditionalFormatting sqref="H31">
    <cfRule type="cellIs" dxfId="197" priority="96" operator="between">
      <formula>0</formula>
      <formula>D$10</formula>
    </cfRule>
  </conditionalFormatting>
  <conditionalFormatting sqref="G31">
    <cfRule type="cellIs" dxfId="196" priority="97" operator="greaterThan">
      <formula>E$9</formula>
    </cfRule>
  </conditionalFormatting>
  <conditionalFormatting sqref="H31">
    <cfRule type="cellIs" dxfId="195" priority="98" operator="greaterThan">
      <formula>E$10</formula>
    </cfRule>
  </conditionalFormatting>
  <conditionalFormatting sqref="D34">
    <cfRule type="cellIs" dxfId="194" priority="79" operator="between">
      <formula>-E$3</formula>
      <formula>E$3</formula>
    </cfRule>
  </conditionalFormatting>
  <conditionalFormatting sqref="D34">
    <cfRule type="cellIs" dxfId="193" priority="80" operator="notBetween">
      <formula>-E$3</formula>
      <formula>E$3</formula>
    </cfRule>
  </conditionalFormatting>
  <conditionalFormatting sqref="E34">
    <cfRule type="cellIs" dxfId="192" priority="81" operator="between">
      <formula>-E$4</formula>
      <formula>E$4</formula>
    </cfRule>
  </conditionalFormatting>
  <conditionalFormatting sqref="E34">
    <cfRule type="cellIs" dxfId="191" priority="82" operator="notBetween">
      <formula>-E$4</formula>
      <formula>E$4</formula>
    </cfRule>
  </conditionalFormatting>
  <conditionalFormatting sqref="F34">
    <cfRule type="cellIs" dxfId="190" priority="83" operator="between">
      <formula>-E$5</formula>
      <formula>E$5</formula>
    </cfRule>
  </conditionalFormatting>
  <conditionalFormatting sqref="F34">
    <cfRule type="cellIs" dxfId="189" priority="84" operator="notBetween">
      <formula>-E$5</formula>
      <formula>-E$5</formula>
    </cfRule>
  </conditionalFormatting>
  <conditionalFormatting sqref="G34">
    <cfRule type="cellIs" dxfId="188" priority="85" operator="between">
      <formula>0</formula>
      <formula>D$9</formula>
    </cfRule>
  </conditionalFormatting>
  <conditionalFormatting sqref="H34">
    <cfRule type="cellIs" dxfId="187" priority="86" operator="between">
      <formula>0</formula>
      <formula>D$10</formula>
    </cfRule>
  </conditionalFormatting>
  <conditionalFormatting sqref="G34">
    <cfRule type="cellIs" dxfId="186" priority="87" operator="greaterThan">
      <formula>E$9</formula>
    </cfRule>
  </conditionalFormatting>
  <conditionalFormatting sqref="H34">
    <cfRule type="cellIs" dxfId="185" priority="88" operator="greaterThan">
      <formula>E$10</formula>
    </cfRule>
  </conditionalFormatting>
  <conditionalFormatting sqref="D33">
    <cfRule type="cellIs" dxfId="184" priority="59" operator="between">
      <formula>-E$3</formula>
      <formula>E$3</formula>
    </cfRule>
  </conditionalFormatting>
  <conditionalFormatting sqref="D32">
    <cfRule type="cellIs" dxfId="183" priority="70" operator="notBetween">
      <formula>-E$3</formula>
      <formula>E$3</formula>
    </cfRule>
  </conditionalFormatting>
  <conditionalFormatting sqref="E32">
    <cfRule type="cellIs" dxfId="182" priority="71" operator="between">
      <formula>-E$4</formula>
      <formula>E$4</formula>
    </cfRule>
  </conditionalFormatting>
  <conditionalFormatting sqref="E32">
    <cfRule type="cellIs" dxfId="181" priority="72" operator="notBetween">
      <formula>-E$4</formula>
      <formula>E$4</formula>
    </cfRule>
  </conditionalFormatting>
  <conditionalFormatting sqref="F32">
    <cfRule type="cellIs" dxfId="180" priority="73" operator="between">
      <formula>-E$5</formula>
      <formula>E$5</formula>
    </cfRule>
  </conditionalFormatting>
  <conditionalFormatting sqref="F32">
    <cfRule type="cellIs" dxfId="179" priority="74" operator="notBetween">
      <formula>-E$5</formula>
      <formula>-E$5</formula>
    </cfRule>
  </conditionalFormatting>
  <conditionalFormatting sqref="G32">
    <cfRule type="cellIs" dxfId="178" priority="75" operator="between">
      <formula>0</formula>
      <formula>D$9</formula>
    </cfRule>
  </conditionalFormatting>
  <conditionalFormatting sqref="H32">
    <cfRule type="cellIs" dxfId="177" priority="76" operator="between">
      <formula>0</formula>
      <formula>D$10</formula>
    </cfRule>
  </conditionalFormatting>
  <conditionalFormatting sqref="G32">
    <cfRule type="cellIs" dxfId="176" priority="77" operator="greaterThan">
      <formula>E$9</formula>
    </cfRule>
  </conditionalFormatting>
  <conditionalFormatting sqref="H32">
    <cfRule type="cellIs" dxfId="175" priority="78" operator="greaterThan">
      <formula>E$10</formula>
    </cfRule>
  </conditionalFormatting>
  <conditionalFormatting sqref="D33">
    <cfRule type="cellIs" dxfId="174" priority="60" operator="notBetween">
      <formula>-E$3</formula>
      <formula>E$3</formula>
    </cfRule>
  </conditionalFormatting>
  <conditionalFormatting sqref="E33">
    <cfRule type="cellIs" dxfId="173" priority="61" operator="between">
      <formula>-E$4</formula>
      <formula>E$4</formula>
    </cfRule>
  </conditionalFormatting>
  <conditionalFormatting sqref="E33">
    <cfRule type="cellIs" dxfId="172" priority="62" operator="notBetween">
      <formula>-E$4</formula>
      <formula>E$4</formula>
    </cfRule>
  </conditionalFormatting>
  <conditionalFormatting sqref="F33">
    <cfRule type="cellIs" dxfId="171" priority="63" operator="between">
      <formula>-E$5</formula>
      <formula>E$5</formula>
    </cfRule>
  </conditionalFormatting>
  <conditionalFormatting sqref="F33">
    <cfRule type="cellIs" dxfId="170" priority="64" operator="notBetween">
      <formula>-E$5</formula>
      <formula>-E$5</formula>
    </cfRule>
  </conditionalFormatting>
  <conditionalFormatting sqref="G33">
    <cfRule type="cellIs" dxfId="169" priority="65" operator="between">
      <formula>0</formula>
      <formula>D$9</formula>
    </cfRule>
  </conditionalFormatting>
  <conditionalFormatting sqref="H33">
    <cfRule type="cellIs" dxfId="168" priority="66" operator="between">
      <formula>0</formula>
      <formula>D$10</formula>
    </cfRule>
  </conditionalFormatting>
  <conditionalFormatting sqref="G33">
    <cfRule type="cellIs" dxfId="167" priority="67" operator="greaterThan">
      <formula>E$9</formula>
    </cfRule>
  </conditionalFormatting>
  <conditionalFormatting sqref="H33">
    <cfRule type="cellIs" dxfId="166" priority="68" operator="greaterThan">
      <formula>E$10</formula>
    </cfRule>
  </conditionalFormatting>
  <conditionalFormatting sqref="D37">
    <cfRule type="cellIs" dxfId="165" priority="49" operator="between">
      <formula>-E$3</formula>
      <formula>E$3</formula>
    </cfRule>
  </conditionalFormatting>
  <conditionalFormatting sqref="D37">
    <cfRule type="cellIs" dxfId="164" priority="50" operator="notBetween">
      <formula>-E$3</formula>
      <formula>E$3</formula>
    </cfRule>
  </conditionalFormatting>
  <conditionalFormatting sqref="E37">
    <cfRule type="cellIs" dxfId="163" priority="51" operator="between">
      <formula>-E$4</formula>
      <formula>E$4</formula>
    </cfRule>
  </conditionalFormatting>
  <conditionalFormatting sqref="E37">
    <cfRule type="cellIs" dxfId="162" priority="52" operator="notBetween">
      <formula>-E$4</formula>
      <formula>E$4</formula>
    </cfRule>
  </conditionalFormatting>
  <conditionalFormatting sqref="F37">
    <cfRule type="cellIs" dxfId="161" priority="53" operator="between">
      <formula>-E$5</formula>
      <formula>E$5</formula>
    </cfRule>
  </conditionalFormatting>
  <conditionalFormatting sqref="F37">
    <cfRule type="cellIs" dxfId="160" priority="54" operator="notBetween">
      <formula>-E$5</formula>
      <formula>-E$5</formula>
    </cfRule>
  </conditionalFormatting>
  <conditionalFormatting sqref="G37">
    <cfRule type="cellIs" dxfId="159" priority="55" operator="between">
      <formula>0</formula>
      <formula>D$9</formula>
    </cfRule>
  </conditionalFormatting>
  <conditionalFormatting sqref="H37">
    <cfRule type="cellIs" dxfId="158" priority="56" operator="between">
      <formula>0</formula>
      <formula>D$10</formula>
    </cfRule>
  </conditionalFormatting>
  <conditionalFormatting sqref="G37">
    <cfRule type="cellIs" dxfId="157" priority="57" operator="greaterThan">
      <formula>E$9</formula>
    </cfRule>
  </conditionalFormatting>
  <conditionalFormatting sqref="H37">
    <cfRule type="cellIs" dxfId="156" priority="58" operator="greaterThan">
      <formula>E$10</formula>
    </cfRule>
  </conditionalFormatting>
  <conditionalFormatting sqref="D36">
    <cfRule type="cellIs" dxfId="155" priority="39" operator="between">
      <formula>-E$3</formula>
      <formula>E$3</formula>
    </cfRule>
  </conditionalFormatting>
  <conditionalFormatting sqref="D36">
    <cfRule type="cellIs" dxfId="154" priority="40" operator="notBetween">
      <formula>-E$3</formula>
      <formula>E$3</formula>
    </cfRule>
  </conditionalFormatting>
  <conditionalFormatting sqref="E36">
    <cfRule type="cellIs" dxfId="153" priority="41" operator="between">
      <formula>-E$4</formula>
      <formula>E$4</formula>
    </cfRule>
  </conditionalFormatting>
  <conditionalFormatting sqref="E36">
    <cfRule type="cellIs" dxfId="152" priority="42" operator="notBetween">
      <formula>-E$4</formula>
      <formula>E$4</formula>
    </cfRule>
  </conditionalFormatting>
  <conditionalFormatting sqref="F36">
    <cfRule type="cellIs" dxfId="151" priority="43" operator="between">
      <formula>-E$5</formula>
      <formula>E$5</formula>
    </cfRule>
  </conditionalFormatting>
  <conditionalFormatting sqref="F36">
    <cfRule type="cellIs" dxfId="150" priority="44" operator="notBetween">
      <formula>-E$5</formula>
      <formula>-E$5</formula>
    </cfRule>
  </conditionalFormatting>
  <conditionalFormatting sqref="G36">
    <cfRule type="cellIs" dxfId="149" priority="45" operator="between">
      <formula>0</formula>
      <formula>D$9</formula>
    </cfRule>
  </conditionalFormatting>
  <conditionalFormatting sqref="H36">
    <cfRule type="cellIs" dxfId="148" priority="46" operator="between">
      <formula>0</formula>
      <formula>D$10</formula>
    </cfRule>
  </conditionalFormatting>
  <conditionalFormatting sqref="G36">
    <cfRule type="cellIs" dxfId="147" priority="47" operator="greaterThan">
      <formula>E$9</formula>
    </cfRule>
  </conditionalFormatting>
  <conditionalFormatting sqref="H36">
    <cfRule type="cellIs" dxfId="146" priority="48" operator="greaterThan">
      <formula>E$10</formula>
    </cfRule>
  </conditionalFormatting>
  <conditionalFormatting sqref="D43:D44 D46 D48 D50 D52 D54 D56 D59 D64 D69 D61 D66 D71">
    <cfRule type="cellIs" dxfId="145" priority="29" operator="between">
      <formula>-E$3</formula>
      <formula>E$3</formula>
    </cfRule>
  </conditionalFormatting>
  <conditionalFormatting sqref="D43:D44 D46 D48 D50 D52 D54 D56 D59 D64 D69 D61 D66 D71">
    <cfRule type="cellIs" dxfId="144" priority="30" operator="notBetween">
      <formula>-E$3</formula>
      <formula>E$3</formula>
    </cfRule>
  </conditionalFormatting>
  <conditionalFormatting sqref="E43:E44 E46 E48 E50 E52 E54 E56 E59 E64 E69 E61 E66 E71">
    <cfRule type="cellIs" dxfId="143" priority="31" operator="between">
      <formula>-E$4</formula>
      <formula>E$4</formula>
    </cfRule>
  </conditionalFormatting>
  <conditionalFormatting sqref="E43:E44 E46 E48 E50 E52 E54 E56 E59 E64 E69 E61 E66 E71">
    <cfRule type="cellIs" dxfId="142" priority="32" operator="notBetween">
      <formula>-E$4</formula>
      <formula>E$4</formula>
    </cfRule>
  </conditionalFormatting>
  <conditionalFormatting sqref="F43:F44 F46 F48 F50 F52 F54 F56 F59 F64 F69 F61 F66 F71">
    <cfRule type="cellIs" dxfId="141" priority="33" operator="between">
      <formula>-E$5</formula>
      <formula>E$5</formula>
    </cfRule>
  </conditionalFormatting>
  <conditionalFormatting sqref="F43:F44 F46 F48 F50 F52 F54 F56 F59 F64 F69 F61 F66 F71">
    <cfRule type="cellIs" dxfId="140" priority="34" operator="notBetween">
      <formula>-E$5</formula>
      <formula>-E$5</formula>
    </cfRule>
  </conditionalFormatting>
  <conditionalFormatting sqref="G43:G44 G46 G48 G50 G52 G54 G56 G69 G66 G71">
    <cfRule type="cellIs" dxfId="139" priority="35" operator="between">
      <formula>0</formula>
      <formula>D$9</formula>
    </cfRule>
  </conditionalFormatting>
  <conditionalFormatting sqref="H43:H44 H46 H48 H50 H52 H54 H56 H59 H64 H69 H61 H66 H71">
    <cfRule type="cellIs" dxfId="138" priority="36" operator="between">
      <formula>0</formula>
      <formula>D$10</formula>
    </cfRule>
  </conditionalFormatting>
  <conditionalFormatting sqref="G43:G44 G46 G48 G50 G52 G54 G56 G69 G66 G71">
    <cfRule type="cellIs" dxfId="137" priority="37" operator="greaterThan">
      <formula>E$9</formula>
    </cfRule>
  </conditionalFormatting>
  <conditionalFormatting sqref="H43:H44 H46 H48 H50 H52 H54 H56 H59 H64 H69 H61 H66 H71">
    <cfRule type="cellIs" dxfId="136" priority="38" operator="greaterThan">
      <formula>E$10</formula>
    </cfRule>
  </conditionalFormatting>
  <conditionalFormatting sqref="D45 D47 D49 D51 D53 D55 D57:D58 D60 D65 D70 D62:D63 D67:D68 D72:D96">
    <cfRule type="cellIs" dxfId="135" priority="19" operator="between">
      <formula>-E$3</formula>
      <formula>E$3</formula>
    </cfRule>
  </conditionalFormatting>
  <conditionalFormatting sqref="D45 D47 D49 D51 D53 D55 D57:D58 D60 D65 D70 D62:D63 D67:D68 D72:D96">
    <cfRule type="cellIs" dxfId="134" priority="20" operator="notBetween">
      <formula>-E$3</formula>
      <formula>E$3</formula>
    </cfRule>
  </conditionalFormatting>
  <conditionalFormatting sqref="E45 E47 E49 E51 E53 E55 E57:E58 E60 E65 E70 E62:E63 E67:E68 E72:E96">
    <cfRule type="cellIs" dxfId="133" priority="21" operator="between">
      <formula>-E$4</formula>
      <formula>E$4</formula>
    </cfRule>
  </conditionalFormatting>
  <conditionalFormatting sqref="E45 E47 E49 E51 E53 E55 E57:E58 E60 E65 E70 E62:E63 E67:E68 E72:E96">
    <cfRule type="cellIs" dxfId="132" priority="22" operator="notBetween">
      <formula>-E$4</formula>
      <formula>E$4</formula>
    </cfRule>
  </conditionalFormatting>
  <conditionalFormatting sqref="F45 F47 F49 F51 F53 F55 F57:F58 F60 F65 F70 F62:F63 F67:F68 F72:F96">
    <cfRule type="cellIs" dxfId="131" priority="23" operator="between">
      <formula>-E$5</formula>
      <formula>E$5</formula>
    </cfRule>
  </conditionalFormatting>
  <conditionalFormatting sqref="F45 F47 F49 F51 F53 F55 F57:F58 F60 F65 F70 F62:F63 F67:F68 F72:F96">
    <cfRule type="cellIs" dxfId="130" priority="24" operator="notBetween">
      <formula>-E$5</formula>
      <formula>-E$5</formula>
    </cfRule>
  </conditionalFormatting>
  <conditionalFormatting sqref="G45 G47 G49 G51 G53 G55 G70 G67:G68 G72:G96">
    <cfRule type="cellIs" dxfId="129" priority="25" operator="between">
      <formula>0</formula>
      <formula>D$9</formula>
    </cfRule>
  </conditionalFormatting>
  <conditionalFormatting sqref="H45 H47 H49 H51 H53 H55 H57:H58 H60 H65 H70 H62:H63 H67:H68 H72:H96">
    <cfRule type="cellIs" dxfId="128" priority="26" operator="between">
      <formula>0</formula>
      <formula>D$10</formula>
    </cfRule>
  </conditionalFormatting>
  <conditionalFormatting sqref="G45 G47 G49 G51 G53 G55 G70 G67:G68 G72:G96">
    <cfRule type="cellIs" dxfId="127" priority="27" operator="greaterThan">
      <formula>E$9</formula>
    </cfRule>
  </conditionalFormatting>
  <conditionalFormatting sqref="H45 H47 H49 H51 H53 H55 H57:H58 H60 H65 H70 H62:H63 H67:H68 H72:H96">
    <cfRule type="cellIs" dxfId="126" priority="28" operator="greaterThan">
      <formula>E$10</formula>
    </cfRule>
  </conditionalFormatting>
  <conditionalFormatting sqref="G60">
    <cfRule type="cellIs" dxfId="125" priority="18" operator="between">
      <formula>0</formula>
      <formula>D$9</formula>
    </cfRule>
  </conditionalFormatting>
  <conditionalFormatting sqref="G60">
    <cfRule type="cellIs" dxfId="124" priority="289" operator="greaterThan">
      <formula>E$9</formula>
    </cfRule>
  </conditionalFormatting>
  <conditionalFormatting sqref="G58">
    <cfRule type="cellIs" dxfId="123" priority="16" operator="between">
      <formula>0</formula>
      <formula>D$9</formula>
    </cfRule>
  </conditionalFormatting>
  <conditionalFormatting sqref="G58">
    <cfRule type="cellIs" dxfId="122" priority="15" operator="greaterThan">
      <formula>E$9</formula>
    </cfRule>
  </conditionalFormatting>
  <conditionalFormatting sqref="G59">
    <cfRule type="cellIs" dxfId="121" priority="14" operator="between">
      <formula>0</formula>
      <formula>D$9</formula>
    </cfRule>
  </conditionalFormatting>
  <conditionalFormatting sqref="G59">
    <cfRule type="cellIs" dxfId="120" priority="13" operator="greaterThan">
      <formula>E$9</formula>
    </cfRule>
  </conditionalFormatting>
  <conditionalFormatting sqref="G62">
    <cfRule type="cellIs" dxfId="119" priority="12" operator="between">
      <formula>0</formula>
      <formula>D$9</formula>
    </cfRule>
  </conditionalFormatting>
  <conditionalFormatting sqref="G62">
    <cfRule type="cellIs" dxfId="118" priority="11" operator="greaterThan">
      <formula>E$9</formula>
    </cfRule>
  </conditionalFormatting>
  <conditionalFormatting sqref="G63">
    <cfRule type="cellIs" dxfId="117" priority="10" operator="between">
      <formula>0</formula>
      <formula>D$9</formula>
    </cfRule>
  </conditionalFormatting>
  <conditionalFormatting sqref="G63">
    <cfRule type="cellIs" dxfId="116" priority="9" operator="greaterThan">
      <formula>E$9</formula>
    </cfRule>
  </conditionalFormatting>
  <conditionalFormatting sqref="G61">
    <cfRule type="cellIs" dxfId="115" priority="290" operator="between">
      <formula>0</formula>
      <formula>D$9</formula>
    </cfRule>
  </conditionalFormatting>
  <conditionalFormatting sqref="G61">
    <cfRule type="cellIs" dxfId="114" priority="291" operator="greaterThan">
      <formula>E$9</formula>
    </cfRule>
  </conditionalFormatting>
  <conditionalFormatting sqref="G57">
    <cfRule type="cellIs" dxfId="113" priority="292" operator="between">
      <formula>0</formula>
      <formula>D$9</formula>
    </cfRule>
  </conditionalFormatting>
  <conditionalFormatting sqref="G57">
    <cfRule type="cellIs" dxfId="112" priority="293" operator="greaterThan">
      <formula>E$9</formula>
    </cfRule>
  </conditionalFormatting>
  <conditionalFormatting sqref="G64">
    <cfRule type="cellIs" dxfId="111" priority="4" operator="between">
      <formula>0</formula>
      <formula>D$9</formula>
    </cfRule>
  </conditionalFormatting>
  <conditionalFormatting sqref="G64">
    <cfRule type="cellIs" dxfId="110" priority="294" operator="greaterThan">
      <formula>E$9</formula>
    </cfRule>
  </conditionalFormatting>
  <conditionalFormatting sqref="G65">
    <cfRule type="cellIs" dxfId="109" priority="2" operator="between">
      <formula>0</formula>
      <formula>D$9</formula>
    </cfRule>
  </conditionalFormatting>
  <conditionalFormatting sqref="G65">
    <cfRule type="cellIs" dxfId="108" priority="295" operator="greaterThan">
      <formula>E$9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78B3-2580-4A89-AABD-30A4583EE136}">
  <dimension ref="A1:AG83"/>
  <sheetViews>
    <sheetView tabSelected="1" topLeftCell="A56" workbookViewId="0">
      <selection activeCell="H75" sqref="H75"/>
    </sheetView>
  </sheetViews>
  <sheetFormatPr baseColWidth="10" defaultRowHeight="12.75" x14ac:dyDescent="0.2"/>
  <sheetData>
    <row r="1" spans="1:12" x14ac:dyDescent="0.2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  <c r="K1" s="2"/>
      <c r="L1" s="2"/>
    </row>
    <row r="2" spans="1:12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>
        <v>0</v>
      </c>
      <c r="I2" s="2">
        <v>-0.45454545454545398</v>
      </c>
      <c r="J2" s="2">
        <v>-0.27272727272727199</v>
      </c>
      <c r="K2" s="2"/>
      <c r="L2" s="2"/>
    </row>
    <row r="3" spans="1:12" x14ac:dyDescent="0.2">
      <c r="A3" s="2">
        <v>1</v>
      </c>
      <c r="B3" s="2">
        <v>1</v>
      </c>
      <c r="C3" s="2">
        <v>2</v>
      </c>
      <c r="D3" s="2">
        <v>1</v>
      </c>
      <c r="E3" s="2">
        <v>1000</v>
      </c>
      <c r="F3" s="2"/>
      <c r="G3" s="2"/>
      <c r="H3" s="2">
        <v>0</v>
      </c>
      <c r="I3" s="2">
        <v>-0.54545454545454497</v>
      </c>
      <c r="J3" s="2">
        <v>-0.72727272727272696</v>
      </c>
      <c r="K3" s="2"/>
      <c r="L3" s="2"/>
    </row>
    <row r="4" spans="1:12" x14ac:dyDescent="0.2">
      <c r="A4" s="2">
        <v>2</v>
      </c>
      <c r="B4" s="2">
        <v>1</v>
      </c>
      <c r="C4" s="2">
        <v>3</v>
      </c>
      <c r="D4" s="2">
        <v>2</v>
      </c>
      <c r="E4" s="2">
        <v>69.900000000000006</v>
      </c>
      <c r="F4" s="2"/>
      <c r="G4" s="2"/>
      <c r="H4" s="2">
        <v>0</v>
      </c>
      <c r="I4" s="2">
        <v>0.54545454545454497</v>
      </c>
      <c r="J4" s="2">
        <v>-0.27272727272727199</v>
      </c>
      <c r="K4" s="2"/>
      <c r="L4" s="2"/>
    </row>
    <row r="5" spans="1:12" x14ac:dyDescent="0.2">
      <c r="A5" s="2">
        <v>3</v>
      </c>
      <c r="B5" s="2">
        <v>2</v>
      </c>
      <c r="C5" s="2">
        <v>3</v>
      </c>
      <c r="D5" s="2">
        <v>3</v>
      </c>
      <c r="E5" s="2">
        <v>1000</v>
      </c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6</v>
      </c>
      <c r="F8" s="2" t="s">
        <v>12</v>
      </c>
      <c r="G8" s="2" t="s">
        <v>13</v>
      </c>
      <c r="H8" s="2"/>
      <c r="I8" s="2"/>
      <c r="J8" s="2"/>
      <c r="K8" s="2"/>
      <c r="L8" s="2"/>
    </row>
    <row r="9" spans="1:12" x14ac:dyDescent="0.2">
      <c r="A9" s="2">
        <v>1</v>
      </c>
      <c r="B9" s="2">
        <v>1</v>
      </c>
      <c r="C9" s="2">
        <v>1</v>
      </c>
      <c r="D9" s="2">
        <v>80</v>
      </c>
      <c r="E9" s="2">
        <v>400</v>
      </c>
      <c r="F9" s="2">
        <v>100</v>
      </c>
      <c r="G9" s="2">
        <v>100</v>
      </c>
      <c r="H9" s="2"/>
      <c r="I9" s="2"/>
      <c r="J9" s="2"/>
      <c r="K9" s="2"/>
      <c r="L9" s="2"/>
    </row>
    <row r="10" spans="1:12" x14ac:dyDescent="0.2">
      <c r="A10" s="2">
        <v>2</v>
      </c>
      <c r="B10" s="2">
        <v>2</v>
      </c>
      <c r="C10" s="2">
        <v>2</v>
      </c>
      <c r="D10" s="2">
        <v>30</v>
      </c>
      <c r="E10" s="2">
        <v>400</v>
      </c>
      <c r="F10" s="2">
        <v>100</v>
      </c>
      <c r="G10" s="2">
        <v>100</v>
      </c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 t="s">
        <v>14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</row>
    <row r="14" spans="1:12" ht="15" x14ac:dyDescent="0.25">
      <c r="A14" s="2">
        <v>100</v>
      </c>
      <c r="B14" s="2">
        <v>10</v>
      </c>
      <c r="C14" s="4">
        <v>90</v>
      </c>
      <c r="D14" s="3">
        <f t="shared" ref="D14:D17" si="0">I$2*(H14-B14)+J$2*(0-C14)</f>
        <v>29.090909090909019</v>
      </c>
      <c r="E14" s="3">
        <f t="shared" ref="E14:E23" si="1">I$3*(H14-B14)+J$3*(0-C14)</f>
        <v>70.909090909090878</v>
      </c>
      <c r="F14" s="3">
        <f t="shared" ref="F14:F23" si="2">I$4*(H14-B14)+J$4*(0-C14)</f>
        <v>19.09090909090903</v>
      </c>
      <c r="G14" s="2">
        <f>A14+B14+C14</f>
        <v>200</v>
      </c>
      <c r="H14" s="2">
        <f t="shared" ref="H14:H17" si="3">A14+B14+C14-G14</f>
        <v>0</v>
      </c>
      <c r="I14" s="2">
        <f t="shared" ref="I14:I23" si="4">C$9*G14+C$10*H14</f>
        <v>200</v>
      </c>
      <c r="J14" s="6">
        <f t="shared" ref="J14:J23" si="5">IF(ROUND(ABS(D14),2)&lt;$E$3,0,IF(ROUND(D14,2)=$E$3,1,IF(ROUND(-D14,2)=$E$3,-1,2)))</f>
        <v>0</v>
      </c>
      <c r="K14" s="6">
        <f t="shared" ref="K14:K23" si="6">IF(ROUND(ABS(E14),2)&lt;$E$4,0,IF(ROUND(E14,2)=$E$4,1,IF(ROUND(-E14,2)=$E$4,-1,2)))</f>
        <v>2</v>
      </c>
      <c r="L14" s="6">
        <f t="shared" ref="L14:L23" si="7">IF(ROUND(ABS(F14),2)&lt;$E$5,0,IF(ROUND(F14,2)=$E$5,1,IF(ROUND(-F14,2)=$E$5,-1,2)))</f>
        <v>0</v>
      </c>
    </row>
    <row r="15" spans="1:12" ht="15" x14ac:dyDescent="0.25">
      <c r="A15" s="2">
        <v>100</v>
      </c>
      <c r="B15" s="2">
        <v>15</v>
      </c>
      <c r="C15" s="4">
        <v>90</v>
      </c>
      <c r="D15" s="3">
        <f t="shared" si="0"/>
        <v>17.72727272727267</v>
      </c>
      <c r="E15" s="3">
        <f t="shared" si="1"/>
        <v>57.272727272727252</v>
      </c>
      <c r="F15" s="3">
        <f t="shared" si="2"/>
        <v>32.727272727272656</v>
      </c>
      <c r="G15" s="2">
        <f>A15+B15+C15-30</f>
        <v>175</v>
      </c>
      <c r="H15" s="2">
        <f t="shared" si="3"/>
        <v>30</v>
      </c>
      <c r="I15" s="2">
        <f t="shared" si="4"/>
        <v>235</v>
      </c>
      <c r="J15" s="6">
        <f t="shared" si="5"/>
        <v>0</v>
      </c>
      <c r="K15" s="6">
        <f t="shared" si="6"/>
        <v>0</v>
      </c>
      <c r="L15" s="6">
        <f t="shared" si="7"/>
        <v>0</v>
      </c>
    </row>
    <row r="16" spans="1:12" ht="15" x14ac:dyDescent="0.25">
      <c r="A16" s="2">
        <v>150</v>
      </c>
      <c r="B16" s="2">
        <v>10</v>
      </c>
      <c r="C16" s="4">
        <v>90</v>
      </c>
      <c r="D16" s="3">
        <f t="shared" si="0"/>
        <v>29.090909090909019</v>
      </c>
      <c r="E16" s="3">
        <f t="shared" si="1"/>
        <v>70.909090909090878</v>
      </c>
      <c r="F16" s="3">
        <f t="shared" si="2"/>
        <v>19.09090909090903</v>
      </c>
      <c r="G16" s="2">
        <f t="shared" ref="G16:G20" si="8">A16+B16+C16</f>
        <v>250</v>
      </c>
      <c r="H16" s="2">
        <f t="shared" si="3"/>
        <v>0</v>
      </c>
      <c r="I16" s="2">
        <f t="shared" si="4"/>
        <v>250</v>
      </c>
      <c r="J16" s="6">
        <f t="shared" si="5"/>
        <v>0</v>
      </c>
      <c r="K16" s="6">
        <f t="shared" si="6"/>
        <v>2</v>
      </c>
      <c r="L16" s="6">
        <f t="shared" si="7"/>
        <v>0</v>
      </c>
    </row>
    <row r="17" spans="1:12" ht="15" x14ac:dyDescent="0.25">
      <c r="A17" s="2">
        <v>150</v>
      </c>
      <c r="B17" s="2">
        <v>15</v>
      </c>
      <c r="C17" s="4">
        <v>90</v>
      </c>
      <c r="D17" s="3">
        <f t="shared" si="0"/>
        <v>17.72727272727267</v>
      </c>
      <c r="E17" s="3">
        <f t="shared" si="1"/>
        <v>57.272727272727252</v>
      </c>
      <c r="F17" s="3">
        <f t="shared" si="2"/>
        <v>32.727272727272656</v>
      </c>
      <c r="G17" s="2">
        <f>A17+B17+C17-30</f>
        <v>225</v>
      </c>
      <c r="H17" s="2">
        <f t="shared" si="3"/>
        <v>30</v>
      </c>
      <c r="I17" s="2">
        <f t="shared" si="4"/>
        <v>285</v>
      </c>
      <c r="J17" s="6">
        <f t="shared" si="5"/>
        <v>0</v>
      </c>
      <c r="K17" s="6">
        <f t="shared" si="6"/>
        <v>0</v>
      </c>
      <c r="L17" s="6">
        <f t="shared" si="7"/>
        <v>0</v>
      </c>
    </row>
    <row r="18" spans="1:12" ht="15" x14ac:dyDescent="0.25">
      <c r="A18" s="2">
        <v>200</v>
      </c>
      <c r="B18" s="2">
        <v>10</v>
      </c>
      <c r="C18" s="4">
        <v>90</v>
      </c>
      <c r="D18" s="3">
        <f>I$2*(H18-B18)+J$2*(0-C18)</f>
        <v>29.090909090909019</v>
      </c>
      <c r="E18" s="3">
        <f t="shared" si="1"/>
        <v>70.909090909090878</v>
      </c>
      <c r="F18" s="3">
        <f t="shared" si="2"/>
        <v>19.09090909090903</v>
      </c>
      <c r="G18" s="2">
        <f t="shared" si="8"/>
        <v>300</v>
      </c>
      <c r="H18" s="2">
        <f>A18+B18+C18-G18</f>
        <v>0</v>
      </c>
      <c r="I18" s="2">
        <f t="shared" si="4"/>
        <v>300</v>
      </c>
      <c r="J18" s="6">
        <f t="shared" si="5"/>
        <v>0</v>
      </c>
      <c r="K18" s="6">
        <f t="shared" si="6"/>
        <v>2</v>
      </c>
      <c r="L18" s="6">
        <f t="shared" si="7"/>
        <v>0</v>
      </c>
    </row>
    <row r="19" spans="1:12" ht="15" x14ac:dyDescent="0.25">
      <c r="A19" s="2">
        <v>200</v>
      </c>
      <c r="B19" s="2">
        <v>15</v>
      </c>
      <c r="C19" s="4">
        <v>90</v>
      </c>
      <c r="D19" s="3">
        <f t="shared" ref="D19" si="9">I$2*(H19-B19)+J$2*(0-C19)</f>
        <v>17.72727272727267</v>
      </c>
      <c r="E19" s="3">
        <f t="shared" si="1"/>
        <v>57.272727272727252</v>
      </c>
      <c r="F19" s="3">
        <f t="shared" si="2"/>
        <v>32.727272727272656</v>
      </c>
      <c r="G19" s="2">
        <f>A19+B19+C19-30</f>
        <v>275</v>
      </c>
      <c r="H19" s="2">
        <f t="shared" ref="H19" si="10">A19+B19+C19-G19</f>
        <v>30</v>
      </c>
      <c r="I19" s="2">
        <f t="shared" si="4"/>
        <v>335</v>
      </c>
      <c r="J19" s="6">
        <f t="shared" si="5"/>
        <v>0</v>
      </c>
      <c r="K19" s="6">
        <f t="shared" si="6"/>
        <v>0</v>
      </c>
      <c r="L19" s="6">
        <f t="shared" si="7"/>
        <v>0</v>
      </c>
    </row>
    <row r="20" spans="1:12" ht="15" x14ac:dyDescent="0.25">
      <c r="A20" s="2">
        <v>250</v>
      </c>
      <c r="B20" s="2">
        <v>10</v>
      </c>
      <c r="C20" s="4">
        <v>90</v>
      </c>
      <c r="D20" s="3">
        <f t="shared" ref="D20" si="11">I$2*(H20-B20)+J$2*(0-C20)</f>
        <v>29.090909090909019</v>
      </c>
      <c r="E20" s="3">
        <f t="shared" ref="E20" si="12">I$3*(H20-B20)+J$3*(0-C20)</f>
        <v>70.909090909090878</v>
      </c>
      <c r="F20" s="3">
        <f t="shared" ref="F20" si="13">I$4*(H20-B20)+J$4*(0-C20)</f>
        <v>19.09090909090903</v>
      </c>
      <c r="G20" s="2">
        <f t="shared" si="8"/>
        <v>350</v>
      </c>
      <c r="H20" s="2">
        <f t="shared" ref="H20" si="14">A20+B20+C20-G20</f>
        <v>0</v>
      </c>
      <c r="I20" s="2">
        <f t="shared" ref="I20" si="15">C$9*G20+C$10*H20</f>
        <v>350</v>
      </c>
      <c r="J20" s="6">
        <f t="shared" ref="J20" si="16">IF(ROUND(ABS(D20),2)&lt;$E$3,0,IF(ROUND(D20,2)=$E$3,1,IF(ROUND(-D20,2)=$E$3,-1,2)))</f>
        <v>0</v>
      </c>
      <c r="K20" s="6">
        <f t="shared" ref="K20" si="17">IF(ROUND(ABS(E20),2)&lt;$E$4,0,IF(ROUND(E20,2)=$E$4,1,IF(ROUND(-E20,2)=$E$4,-1,2)))</f>
        <v>2</v>
      </c>
      <c r="L20" s="6">
        <f t="shared" ref="L20" si="18">IF(ROUND(ABS(F20),2)&lt;$E$5,0,IF(ROUND(F20,2)=$E$5,1,IF(ROUND(-F20,2)=$E$5,-1,2)))</f>
        <v>0</v>
      </c>
    </row>
    <row r="21" spans="1:12" ht="15" x14ac:dyDescent="0.25">
      <c r="A21" s="2">
        <v>250</v>
      </c>
      <c r="B21" s="2">
        <v>15</v>
      </c>
      <c r="C21" s="4">
        <v>90</v>
      </c>
      <c r="D21" s="3">
        <f>I$2*(H21-B21)+J$2*(0-C21)</f>
        <v>17.72727272727267</v>
      </c>
      <c r="E21" s="3">
        <f t="shared" si="1"/>
        <v>57.272727272727252</v>
      </c>
      <c r="F21" s="3">
        <f t="shared" si="2"/>
        <v>32.727272727272656</v>
      </c>
      <c r="G21" s="2">
        <f>A21+B21+C21-30</f>
        <v>325</v>
      </c>
      <c r="H21" s="2">
        <f>A20+B21+C21-G21</f>
        <v>30</v>
      </c>
      <c r="I21" s="2">
        <f t="shared" si="4"/>
        <v>385</v>
      </c>
      <c r="J21" s="6">
        <f t="shared" si="5"/>
        <v>0</v>
      </c>
      <c r="K21" s="6">
        <f t="shared" si="6"/>
        <v>0</v>
      </c>
      <c r="L21" s="6">
        <f t="shared" si="7"/>
        <v>0</v>
      </c>
    </row>
    <row r="22" spans="1:12" s="20" customFormat="1" ht="15" x14ac:dyDescent="0.25">
      <c r="A22" s="16">
        <v>300</v>
      </c>
      <c r="B22" s="16">
        <v>10</v>
      </c>
      <c r="C22" s="17">
        <v>90</v>
      </c>
      <c r="D22" s="18">
        <f t="shared" ref="D22:D24" si="19">I$2*(H22-B22)+J$2*(0-C22)</f>
        <v>29.090909090909019</v>
      </c>
      <c r="E22" s="18">
        <f t="shared" si="1"/>
        <v>70.909090909090878</v>
      </c>
      <c r="F22" s="18">
        <f t="shared" si="2"/>
        <v>19.09090909090903</v>
      </c>
      <c r="G22" s="16">
        <v>400</v>
      </c>
      <c r="H22" s="16">
        <f>A22+B22+C22-G22</f>
        <v>0</v>
      </c>
      <c r="I22" s="16">
        <f t="shared" si="4"/>
        <v>400</v>
      </c>
      <c r="J22" s="19">
        <f t="shared" si="5"/>
        <v>0</v>
      </c>
      <c r="K22" s="19">
        <f t="shared" si="6"/>
        <v>2</v>
      </c>
      <c r="L22" s="19">
        <f t="shared" si="7"/>
        <v>0</v>
      </c>
    </row>
    <row r="23" spans="1:12" s="20" customFormat="1" ht="15" x14ac:dyDescent="0.25">
      <c r="A23" s="16">
        <v>300</v>
      </c>
      <c r="B23" s="16">
        <v>15</v>
      </c>
      <c r="C23" s="17">
        <v>90</v>
      </c>
      <c r="D23" s="18">
        <f t="shared" si="19"/>
        <v>17.72727272727267</v>
      </c>
      <c r="E23" s="18">
        <f t="shared" si="1"/>
        <v>57.272727272727252</v>
      </c>
      <c r="F23" s="18">
        <f t="shared" si="2"/>
        <v>32.727272727272656</v>
      </c>
      <c r="G23" s="16">
        <v>375</v>
      </c>
      <c r="H23" s="16">
        <f>A22+B23+C23-G23</f>
        <v>30</v>
      </c>
      <c r="I23" s="16">
        <f t="shared" si="4"/>
        <v>435</v>
      </c>
      <c r="J23" s="19">
        <f t="shared" si="5"/>
        <v>0</v>
      </c>
      <c r="K23" s="19">
        <f t="shared" si="6"/>
        <v>0</v>
      </c>
      <c r="L23" s="19">
        <f t="shared" si="7"/>
        <v>0</v>
      </c>
    </row>
    <row r="24" spans="1:12" ht="15" x14ac:dyDescent="0.25">
      <c r="A24" s="2">
        <v>350</v>
      </c>
      <c r="B24" s="2">
        <v>10</v>
      </c>
      <c r="C24" s="4">
        <v>90</v>
      </c>
      <c r="D24" s="3">
        <f t="shared" si="19"/>
        <v>4.0909090909090509</v>
      </c>
      <c r="E24" s="3">
        <f t="shared" ref="E24:E32" si="20">I$3*(H24-B24)+J$3*(0-C24)</f>
        <v>40.909090909090899</v>
      </c>
      <c r="F24" s="3">
        <f t="shared" ref="F24:F32" si="21">I$4*(H24-B24)+J$4*(0-C24)</f>
        <v>49.090909090909008</v>
      </c>
      <c r="G24" s="2">
        <v>395</v>
      </c>
      <c r="H24" s="2">
        <f>A24+B24+C24-G24</f>
        <v>55</v>
      </c>
      <c r="I24" s="2">
        <f t="shared" ref="I24:I32" si="22">C$9*G24+C$10*H24</f>
        <v>505</v>
      </c>
      <c r="J24" s="6">
        <f t="shared" ref="J24:J32" si="23">IF(ROUND(ABS(D24),2)&lt;$E$3,0,IF(ROUND(D24,2)=$E$3,1,IF(ROUND(-D24,2)=$E$3,-1,2)))</f>
        <v>0</v>
      </c>
      <c r="K24" s="6">
        <f t="shared" ref="K24:K32" si="24">IF(ROUND(ABS(E24),2)&lt;$E$4,0,IF(ROUND(E24,2)=$E$4,1,IF(ROUND(-E24,2)=$E$4,-1,2)))</f>
        <v>0</v>
      </c>
      <c r="L24" s="6">
        <f t="shared" ref="L24:L32" si="25">IF(ROUND(ABS(F24),2)&lt;$E$5,0,IF(ROUND(F24,2)=$E$5,1,IF(ROUND(-F24,2)=$E$5,-1,2)))</f>
        <v>0</v>
      </c>
    </row>
    <row r="25" spans="1:12" ht="15" x14ac:dyDescent="0.25">
      <c r="A25" s="2">
        <v>350</v>
      </c>
      <c r="B25" s="2">
        <v>15</v>
      </c>
      <c r="C25" s="4">
        <v>90</v>
      </c>
      <c r="D25" s="3">
        <f t="shared" ref="D25:D32" si="26">I$2*(H25-B25)+J$2*(0-C25)</f>
        <v>6.3636363636363207</v>
      </c>
      <c r="E25" s="3">
        <f t="shared" si="20"/>
        <v>43.636363636363626</v>
      </c>
      <c r="F25" s="3">
        <f t="shared" si="21"/>
        <v>46.363636363636274</v>
      </c>
      <c r="G25" s="2">
        <v>400</v>
      </c>
      <c r="H25" s="2">
        <f>A24+B25+C25-G25</f>
        <v>55</v>
      </c>
      <c r="I25" s="2">
        <f t="shared" si="22"/>
        <v>510</v>
      </c>
      <c r="J25" s="6">
        <f t="shared" si="23"/>
        <v>0</v>
      </c>
      <c r="K25" s="6">
        <f t="shared" si="24"/>
        <v>0</v>
      </c>
      <c r="L25" s="6">
        <f t="shared" si="25"/>
        <v>0</v>
      </c>
    </row>
    <row r="26" spans="1:12" ht="15" x14ac:dyDescent="0.25">
      <c r="A26" s="2">
        <v>400</v>
      </c>
      <c r="B26" s="2">
        <v>10</v>
      </c>
      <c r="C26" s="4">
        <v>90</v>
      </c>
      <c r="D26" s="3">
        <f t="shared" si="26"/>
        <v>-16.363636363636378</v>
      </c>
      <c r="E26" s="3">
        <f t="shared" si="20"/>
        <v>16.363636363636374</v>
      </c>
      <c r="F26" s="3">
        <f t="shared" si="21"/>
        <v>73.636363636363527</v>
      </c>
      <c r="G26" s="2">
        <v>400</v>
      </c>
      <c r="H26" s="2">
        <f t="shared" ref="H26:H32" si="27">A26+B26+C26-G26</f>
        <v>100</v>
      </c>
      <c r="I26" s="2">
        <f t="shared" si="22"/>
        <v>600</v>
      </c>
      <c r="J26" s="6">
        <f t="shared" si="23"/>
        <v>0</v>
      </c>
      <c r="K26" s="6">
        <f t="shared" si="24"/>
        <v>0</v>
      </c>
      <c r="L26" s="6">
        <f t="shared" si="25"/>
        <v>0</v>
      </c>
    </row>
    <row r="27" spans="1:12" ht="15" x14ac:dyDescent="0.25">
      <c r="A27" s="2">
        <v>400</v>
      </c>
      <c r="B27" s="2">
        <v>15</v>
      </c>
      <c r="C27" s="4">
        <v>90</v>
      </c>
      <c r="D27" s="3">
        <f t="shared" si="26"/>
        <v>-16.363636363636378</v>
      </c>
      <c r="E27" s="3">
        <f t="shared" si="20"/>
        <v>16.363636363636374</v>
      </c>
      <c r="F27" s="3">
        <f t="shared" si="21"/>
        <v>73.636363636363527</v>
      </c>
      <c r="G27" s="2">
        <v>400</v>
      </c>
      <c r="H27" s="2">
        <f t="shared" si="27"/>
        <v>105</v>
      </c>
      <c r="I27" s="2">
        <f t="shared" si="22"/>
        <v>610</v>
      </c>
      <c r="J27" s="6">
        <f t="shared" si="23"/>
        <v>0</v>
      </c>
      <c r="K27" s="6">
        <f t="shared" si="24"/>
        <v>0</v>
      </c>
      <c r="L27" s="6">
        <f t="shared" si="25"/>
        <v>0</v>
      </c>
    </row>
    <row r="28" spans="1:12" ht="15" x14ac:dyDescent="0.25">
      <c r="A28" s="2">
        <v>450</v>
      </c>
      <c r="B28" s="2">
        <v>10</v>
      </c>
      <c r="C28" s="4">
        <v>90</v>
      </c>
      <c r="D28" s="3">
        <f t="shared" si="26"/>
        <v>-39.090909090909079</v>
      </c>
      <c r="E28" s="3">
        <f t="shared" si="20"/>
        <v>-10.909090909090864</v>
      </c>
      <c r="F28" s="3">
        <f t="shared" si="21"/>
        <v>100.90909090909076</v>
      </c>
      <c r="G28" s="2">
        <v>400</v>
      </c>
      <c r="H28" s="2">
        <f t="shared" si="27"/>
        <v>150</v>
      </c>
      <c r="I28" s="2">
        <f t="shared" si="22"/>
        <v>700</v>
      </c>
      <c r="J28" s="6">
        <f t="shared" si="23"/>
        <v>0</v>
      </c>
      <c r="K28" s="6">
        <f t="shared" si="24"/>
        <v>0</v>
      </c>
      <c r="L28" s="6">
        <f t="shared" si="25"/>
        <v>0</v>
      </c>
    </row>
    <row r="29" spans="1:12" ht="15" x14ac:dyDescent="0.25">
      <c r="A29" s="2">
        <v>450</v>
      </c>
      <c r="B29" s="2">
        <v>15</v>
      </c>
      <c r="C29" s="4">
        <v>90</v>
      </c>
      <c r="D29" s="3">
        <f t="shared" si="26"/>
        <v>-39.090909090909079</v>
      </c>
      <c r="E29" s="3">
        <f t="shared" si="20"/>
        <v>-10.909090909090864</v>
      </c>
      <c r="F29" s="3">
        <f t="shared" si="21"/>
        <v>100.90909090909076</v>
      </c>
      <c r="G29" s="2">
        <v>400</v>
      </c>
      <c r="H29" s="2">
        <f t="shared" si="27"/>
        <v>155</v>
      </c>
      <c r="I29" s="2">
        <f t="shared" si="22"/>
        <v>710</v>
      </c>
      <c r="J29" s="6">
        <f t="shared" si="23"/>
        <v>0</v>
      </c>
      <c r="K29" s="6">
        <f t="shared" si="24"/>
        <v>0</v>
      </c>
      <c r="L29" s="6">
        <f t="shared" si="25"/>
        <v>0</v>
      </c>
    </row>
    <row r="30" spans="1:12" ht="15" x14ac:dyDescent="0.25">
      <c r="A30" s="2">
        <v>500</v>
      </c>
      <c r="B30" s="2">
        <v>10</v>
      </c>
      <c r="C30" s="4">
        <v>90</v>
      </c>
      <c r="D30" s="3">
        <f t="shared" si="26"/>
        <v>-61.818181818181785</v>
      </c>
      <c r="E30" s="3">
        <f t="shared" si="20"/>
        <v>-38.181818181818116</v>
      </c>
      <c r="F30" s="3">
        <f t="shared" si="21"/>
        <v>128.18181818181802</v>
      </c>
      <c r="G30" s="2">
        <v>400</v>
      </c>
      <c r="H30" s="2">
        <f t="shared" si="27"/>
        <v>200</v>
      </c>
      <c r="I30" s="2">
        <f t="shared" si="22"/>
        <v>800</v>
      </c>
      <c r="J30" s="6">
        <f t="shared" si="23"/>
        <v>0</v>
      </c>
      <c r="K30" s="6">
        <f t="shared" si="24"/>
        <v>0</v>
      </c>
      <c r="L30" s="6">
        <f t="shared" si="25"/>
        <v>0</v>
      </c>
    </row>
    <row r="31" spans="1:12" ht="15" x14ac:dyDescent="0.25">
      <c r="A31" s="2">
        <v>500</v>
      </c>
      <c r="B31" s="2">
        <v>15</v>
      </c>
      <c r="C31" s="4">
        <v>90</v>
      </c>
      <c r="D31" s="3">
        <f t="shared" si="26"/>
        <v>-61.818181818181785</v>
      </c>
      <c r="E31" s="3">
        <f t="shared" si="20"/>
        <v>-38.181818181818116</v>
      </c>
      <c r="F31" s="3">
        <f t="shared" si="21"/>
        <v>128.18181818181802</v>
      </c>
      <c r="G31" s="2">
        <v>400</v>
      </c>
      <c r="H31" s="2">
        <f t="shared" si="27"/>
        <v>205</v>
      </c>
      <c r="I31" s="2">
        <f t="shared" si="22"/>
        <v>810</v>
      </c>
      <c r="J31" s="6">
        <f t="shared" si="23"/>
        <v>0</v>
      </c>
      <c r="K31" s="6">
        <f t="shared" si="24"/>
        <v>0</v>
      </c>
      <c r="L31" s="6">
        <f t="shared" si="25"/>
        <v>0</v>
      </c>
    </row>
    <row r="32" spans="1:12" ht="15" x14ac:dyDescent="0.25">
      <c r="A32" s="2">
        <v>550</v>
      </c>
      <c r="B32" s="2">
        <v>10</v>
      </c>
      <c r="C32" s="4">
        <v>90</v>
      </c>
      <c r="D32" s="3">
        <f t="shared" si="26"/>
        <v>-84.545454545454476</v>
      </c>
      <c r="E32" s="3">
        <f t="shared" si="20"/>
        <v>-65.454545454545368</v>
      </c>
      <c r="F32" s="3">
        <f t="shared" si="21"/>
        <v>155.45454545454527</v>
      </c>
      <c r="G32" s="2">
        <v>400</v>
      </c>
      <c r="H32" s="2">
        <f t="shared" si="27"/>
        <v>250</v>
      </c>
      <c r="I32" s="2">
        <f t="shared" si="22"/>
        <v>900</v>
      </c>
      <c r="J32" s="6">
        <f t="shared" si="23"/>
        <v>0</v>
      </c>
      <c r="K32" s="6">
        <f t="shared" si="24"/>
        <v>0</v>
      </c>
      <c r="L32" s="6">
        <f t="shared" si="25"/>
        <v>0</v>
      </c>
    </row>
    <row r="33" spans="1:33" ht="15" x14ac:dyDescent="0.25">
      <c r="A33" s="2">
        <v>550</v>
      </c>
      <c r="B33" s="2">
        <v>15</v>
      </c>
      <c r="C33" s="4">
        <v>90</v>
      </c>
      <c r="D33" s="3">
        <f t="shared" ref="D33" si="28">I$2*(H33-B33)+J$2*(0-C33)</f>
        <v>-84.545454545454476</v>
      </c>
      <c r="E33" s="3">
        <f t="shared" ref="E33" si="29">I$3*(H33-B33)+J$3*(0-C33)</f>
        <v>-65.454545454545368</v>
      </c>
      <c r="F33" s="3">
        <f t="shared" ref="F33" si="30">I$4*(H33-B33)+J$4*(0-C33)</f>
        <v>155.45454545454527</v>
      </c>
      <c r="G33" s="2">
        <v>400</v>
      </c>
      <c r="H33" s="2">
        <f t="shared" ref="H33" si="31">A33+B33+C33-G33</f>
        <v>255</v>
      </c>
      <c r="I33" s="2">
        <f t="shared" ref="I33" si="32">C$9*G33+C$10*H33</f>
        <v>910</v>
      </c>
      <c r="J33" s="6">
        <f t="shared" ref="J33" si="33">IF(ROUND(ABS(D33),2)&lt;$E$3,0,IF(ROUND(D33,2)=$E$3,1,IF(ROUND(-D33,2)=$E$3,-1,2)))</f>
        <v>0</v>
      </c>
      <c r="K33" s="6">
        <f t="shared" ref="K33" si="34">IF(ROUND(ABS(E33),2)&lt;$E$4,0,IF(ROUND(E33,2)=$E$4,1,IF(ROUND(-E33,2)=$E$4,-1,2)))</f>
        <v>0</v>
      </c>
      <c r="L33" s="6">
        <f t="shared" ref="L33" si="35">IF(ROUND(ABS(F33),2)&lt;$E$5,0,IF(ROUND(F33,2)=$E$5,1,IF(ROUND(-F33,2)=$E$5,-1,2)))</f>
        <v>0</v>
      </c>
    </row>
    <row r="36" spans="1:33" ht="15" x14ac:dyDescent="0.25">
      <c r="A36" s="2">
        <v>100</v>
      </c>
      <c r="B36" s="2">
        <v>15</v>
      </c>
      <c r="C36" s="4">
        <v>85</v>
      </c>
      <c r="D36" s="3">
        <f t="shared" ref="D36" si="36">I$2*(H36-B36)+J$2*(0-C36)</f>
        <v>29.999999999999929</v>
      </c>
      <c r="E36" s="3">
        <f t="shared" ref="E36" si="37">I$3*(H36-B36)+J$3*(0-C36)</f>
        <v>69.999999999999972</v>
      </c>
      <c r="F36" s="3">
        <f t="shared" ref="F36" si="38">I$4*(H36-B36)+J$4*(0-C36)</f>
        <v>14.999999999999945</v>
      </c>
      <c r="G36" s="2">
        <v>200</v>
      </c>
      <c r="H36" s="2">
        <f t="shared" ref="H36" si="39">A36+B36+C36-G36</f>
        <v>0</v>
      </c>
      <c r="I36" s="2">
        <f t="shared" ref="I36" si="40">C$9*G36+C$10*H36</f>
        <v>200</v>
      </c>
      <c r="J36" s="6">
        <f t="shared" ref="J36" si="41">IF(ROUND(ABS(D36),2)&lt;$E$3,0,IF(ROUND(D36,2)=$E$3,1,IF(ROUND(-D36,2)=$E$3,-1,2)))</f>
        <v>0</v>
      </c>
      <c r="K36" s="6">
        <f t="shared" ref="K36" si="42">IF(ROUND(ABS(E36),2)&lt;$E$4,0,IF(ROUND(E36,2)=$E$4,1,IF(ROUND(-E36,2)=$E$4,-1,2)))</f>
        <v>2</v>
      </c>
      <c r="L36" s="6">
        <f t="shared" ref="L36" si="43">IF(ROUND(ABS(F36),2)&lt;$E$5,0,IF(ROUND(F36,2)=$E$5,1,IF(ROUND(-F36,2)=$E$5,-1,2)))</f>
        <v>0</v>
      </c>
    </row>
    <row r="37" spans="1:33" ht="15" x14ac:dyDescent="0.25">
      <c r="A37" s="2">
        <v>150</v>
      </c>
      <c r="B37" s="2">
        <v>15</v>
      </c>
      <c r="C37" s="4">
        <v>85</v>
      </c>
      <c r="D37" s="3">
        <f t="shared" ref="D37:D54" si="44">I$2*(H37-B37)+J$2*(0-C37)</f>
        <v>29.999999999999929</v>
      </c>
      <c r="E37" s="3">
        <f t="shared" ref="E37:E54" si="45">I$3*(H37-B37)+J$3*(0-C37)</f>
        <v>69.999999999999972</v>
      </c>
      <c r="F37" s="3">
        <f t="shared" ref="F37:F54" si="46">I$4*(H37-B37)+J$4*(0-C37)</f>
        <v>14.999999999999945</v>
      </c>
      <c r="G37" s="2">
        <f t="shared" ref="G37:G39" si="47">A37+B37+C37</f>
        <v>250</v>
      </c>
      <c r="H37" s="2">
        <f t="shared" ref="H37:H54" si="48">A37+B37+C37-G37</f>
        <v>0</v>
      </c>
      <c r="I37" s="2">
        <f t="shared" ref="I37:I54" si="49">C$9*G37+C$10*H37</f>
        <v>250</v>
      </c>
      <c r="J37" s="6">
        <f t="shared" ref="J37:J54" si="50">IF(ROUND(ABS(D37),2)&lt;$E$3,0,IF(ROUND(D37,2)=$E$3,1,IF(ROUND(-D37,2)=$E$3,-1,2)))</f>
        <v>0</v>
      </c>
      <c r="K37" s="6">
        <f t="shared" ref="K37:K54" si="51">IF(ROUND(ABS(E37),2)&lt;$E$4,0,IF(ROUND(E37,2)=$E$4,1,IF(ROUND(-E37,2)=$E$4,-1,2)))</f>
        <v>2</v>
      </c>
      <c r="L37" s="6">
        <f t="shared" ref="L37:L54" si="52">IF(ROUND(ABS(F37),2)&lt;$E$5,0,IF(ROUND(F37,2)=$E$5,1,IF(ROUND(-F37,2)=$E$5,-1,2)))</f>
        <v>0</v>
      </c>
    </row>
    <row r="38" spans="1:33" ht="15" x14ac:dyDescent="0.25">
      <c r="A38" s="2">
        <v>200</v>
      </c>
      <c r="B38" s="2">
        <v>15</v>
      </c>
      <c r="C38" s="4">
        <v>85</v>
      </c>
      <c r="D38" s="3">
        <f t="shared" si="44"/>
        <v>29.999999999999929</v>
      </c>
      <c r="E38" s="3">
        <f t="shared" si="45"/>
        <v>69.999999999999972</v>
      </c>
      <c r="F38" s="3">
        <f t="shared" si="46"/>
        <v>14.999999999999945</v>
      </c>
      <c r="G38" s="2">
        <f t="shared" si="47"/>
        <v>300</v>
      </c>
      <c r="H38" s="2">
        <f t="shared" si="48"/>
        <v>0</v>
      </c>
      <c r="I38" s="2">
        <f t="shared" si="49"/>
        <v>300</v>
      </c>
      <c r="J38" s="6">
        <f t="shared" si="50"/>
        <v>0</v>
      </c>
      <c r="K38" s="6">
        <f t="shared" si="51"/>
        <v>2</v>
      </c>
      <c r="L38" s="6">
        <f t="shared" si="52"/>
        <v>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ht="15" x14ac:dyDescent="0.25">
      <c r="A39" s="2">
        <v>250</v>
      </c>
      <c r="B39" s="2">
        <v>15</v>
      </c>
      <c r="C39" s="4">
        <v>85</v>
      </c>
      <c r="D39" s="3">
        <f t="shared" si="44"/>
        <v>29.999999999999929</v>
      </c>
      <c r="E39" s="3">
        <f t="shared" si="45"/>
        <v>69.999999999999972</v>
      </c>
      <c r="F39" s="3">
        <f t="shared" si="46"/>
        <v>14.999999999999945</v>
      </c>
      <c r="G39" s="2">
        <f t="shared" si="47"/>
        <v>350</v>
      </c>
      <c r="H39" s="2">
        <f t="shared" si="48"/>
        <v>0</v>
      </c>
      <c r="I39" s="2">
        <f t="shared" si="49"/>
        <v>350</v>
      </c>
      <c r="J39" s="6">
        <f t="shared" si="50"/>
        <v>0</v>
      </c>
      <c r="K39" s="6">
        <f t="shared" si="51"/>
        <v>2</v>
      </c>
      <c r="L39" s="6">
        <f t="shared" si="52"/>
        <v>0</v>
      </c>
    </row>
    <row r="40" spans="1:33" ht="15" x14ac:dyDescent="0.25">
      <c r="A40" s="16">
        <v>300</v>
      </c>
      <c r="B40" s="2">
        <v>15</v>
      </c>
      <c r="C40" s="17">
        <v>85</v>
      </c>
      <c r="D40" s="3">
        <f t="shared" si="44"/>
        <v>29.999999999999929</v>
      </c>
      <c r="E40" s="3">
        <f t="shared" si="45"/>
        <v>69.999999999999972</v>
      </c>
      <c r="F40" s="3">
        <f t="shared" si="46"/>
        <v>14.999999999999945</v>
      </c>
      <c r="G40" s="16">
        <v>400</v>
      </c>
      <c r="H40" s="2">
        <f t="shared" si="48"/>
        <v>0</v>
      </c>
      <c r="I40" s="2">
        <f t="shared" si="49"/>
        <v>400</v>
      </c>
      <c r="J40" s="6">
        <f t="shared" si="50"/>
        <v>0</v>
      </c>
      <c r="K40" s="6">
        <f t="shared" si="51"/>
        <v>2</v>
      </c>
      <c r="L40" s="6">
        <f t="shared" si="52"/>
        <v>0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33" ht="15" x14ac:dyDescent="0.25">
      <c r="A41" s="16">
        <v>290</v>
      </c>
      <c r="B41" s="2">
        <v>20</v>
      </c>
      <c r="C41" s="17">
        <v>85</v>
      </c>
      <c r="D41" s="3">
        <f t="shared" si="44"/>
        <v>18.63636363636358</v>
      </c>
      <c r="E41" s="3">
        <f t="shared" si="45"/>
        <v>56.363636363636346</v>
      </c>
      <c r="F41" s="3">
        <f t="shared" si="46"/>
        <v>28.636363636363569</v>
      </c>
      <c r="G41" s="16">
        <v>365</v>
      </c>
      <c r="H41" s="2">
        <f t="shared" si="48"/>
        <v>30</v>
      </c>
      <c r="I41" s="2">
        <f t="shared" si="49"/>
        <v>425</v>
      </c>
      <c r="J41" s="6">
        <f t="shared" si="50"/>
        <v>0</v>
      </c>
      <c r="K41" s="6">
        <f t="shared" si="51"/>
        <v>0</v>
      </c>
      <c r="L41" s="6">
        <f t="shared" si="52"/>
        <v>0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33" ht="15" x14ac:dyDescent="0.25">
      <c r="A42" s="2">
        <v>350</v>
      </c>
      <c r="B42" s="2">
        <v>15</v>
      </c>
      <c r="C42" s="4">
        <v>85</v>
      </c>
      <c r="D42" s="3">
        <f t="shared" si="44"/>
        <v>7.2727272727272307</v>
      </c>
      <c r="E42" s="3">
        <f t="shared" si="45"/>
        <v>42.72727272727272</v>
      </c>
      <c r="F42" s="3">
        <f t="shared" si="46"/>
        <v>42.272727272727195</v>
      </c>
      <c r="G42" s="2">
        <v>400</v>
      </c>
      <c r="H42" s="21">
        <f t="shared" si="48"/>
        <v>50</v>
      </c>
      <c r="I42" s="2">
        <f t="shared" si="49"/>
        <v>500</v>
      </c>
      <c r="J42" s="6">
        <f t="shared" si="50"/>
        <v>0</v>
      </c>
      <c r="K42" s="6">
        <f t="shared" si="51"/>
        <v>0</v>
      </c>
      <c r="L42" s="6">
        <f t="shared" si="52"/>
        <v>0</v>
      </c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33" ht="15" x14ac:dyDescent="0.25">
      <c r="A43" s="2">
        <v>350</v>
      </c>
      <c r="B43" s="2">
        <v>20</v>
      </c>
      <c r="C43" s="4">
        <v>85</v>
      </c>
      <c r="D43" s="3">
        <f t="shared" si="44"/>
        <v>7.2727272727272307</v>
      </c>
      <c r="E43" s="3">
        <f t="shared" si="45"/>
        <v>42.72727272727272</v>
      </c>
      <c r="F43" s="3">
        <f t="shared" si="46"/>
        <v>42.272727272727195</v>
      </c>
      <c r="G43" s="2">
        <v>400</v>
      </c>
      <c r="H43" s="2">
        <f t="shared" si="48"/>
        <v>55</v>
      </c>
      <c r="I43" s="2">
        <f t="shared" si="49"/>
        <v>510</v>
      </c>
      <c r="J43" s="6">
        <f t="shared" si="50"/>
        <v>0</v>
      </c>
      <c r="K43" s="6">
        <f t="shared" si="51"/>
        <v>0</v>
      </c>
      <c r="L43" s="6">
        <f t="shared" si="52"/>
        <v>0</v>
      </c>
    </row>
    <row r="44" spans="1:33" ht="15" x14ac:dyDescent="0.25">
      <c r="A44" s="2">
        <v>400</v>
      </c>
      <c r="B44" s="2">
        <v>15</v>
      </c>
      <c r="C44" s="4">
        <v>85</v>
      </c>
      <c r="D44" s="3">
        <f t="shared" si="44"/>
        <v>-15.454545454545471</v>
      </c>
      <c r="E44" s="3">
        <f t="shared" si="45"/>
        <v>15.454545454545467</v>
      </c>
      <c r="F44" s="3">
        <f t="shared" si="46"/>
        <v>69.545454545454447</v>
      </c>
      <c r="G44" s="2">
        <v>400</v>
      </c>
      <c r="H44" s="2">
        <f t="shared" si="48"/>
        <v>100</v>
      </c>
      <c r="I44" s="2">
        <f t="shared" si="49"/>
        <v>600</v>
      </c>
      <c r="J44" s="6">
        <f t="shared" si="50"/>
        <v>0</v>
      </c>
      <c r="K44" s="6">
        <f t="shared" si="51"/>
        <v>0</v>
      </c>
      <c r="L44" s="6">
        <f t="shared" si="52"/>
        <v>0</v>
      </c>
    </row>
    <row r="45" spans="1:33" ht="15" x14ac:dyDescent="0.25">
      <c r="A45" s="2">
        <v>400</v>
      </c>
      <c r="B45" s="2">
        <v>20</v>
      </c>
      <c r="C45" s="4">
        <v>85</v>
      </c>
      <c r="D45" s="3">
        <f t="shared" si="44"/>
        <v>-15.454545454545471</v>
      </c>
      <c r="E45" s="3">
        <f t="shared" si="45"/>
        <v>15.454545454545467</v>
      </c>
      <c r="F45" s="3">
        <f t="shared" si="46"/>
        <v>69.545454545454447</v>
      </c>
      <c r="G45" s="2">
        <v>400</v>
      </c>
      <c r="H45" s="2">
        <f t="shared" si="48"/>
        <v>105</v>
      </c>
      <c r="I45" s="2">
        <f t="shared" si="49"/>
        <v>610</v>
      </c>
      <c r="J45" s="6">
        <f t="shared" si="50"/>
        <v>0</v>
      </c>
      <c r="K45" s="6">
        <f t="shared" si="51"/>
        <v>0</v>
      </c>
      <c r="L45" s="6">
        <f t="shared" si="52"/>
        <v>0</v>
      </c>
    </row>
    <row r="46" spans="1:33" ht="15" x14ac:dyDescent="0.25">
      <c r="A46" s="2">
        <v>450</v>
      </c>
      <c r="B46" s="2">
        <v>15</v>
      </c>
      <c r="C46" s="4">
        <v>85</v>
      </c>
      <c r="D46" s="3">
        <f t="shared" si="44"/>
        <v>-38.181818181818173</v>
      </c>
      <c r="E46" s="3">
        <f t="shared" si="45"/>
        <v>-11.818181818181777</v>
      </c>
      <c r="F46" s="3">
        <f t="shared" si="46"/>
        <v>96.818181818181685</v>
      </c>
      <c r="G46" s="2">
        <v>400</v>
      </c>
      <c r="H46" s="2">
        <f t="shared" si="48"/>
        <v>150</v>
      </c>
      <c r="I46" s="2">
        <f t="shared" si="49"/>
        <v>700</v>
      </c>
      <c r="J46" s="6">
        <f t="shared" si="50"/>
        <v>0</v>
      </c>
      <c r="K46" s="6">
        <f t="shared" si="51"/>
        <v>0</v>
      </c>
      <c r="L46" s="6">
        <f t="shared" si="52"/>
        <v>0</v>
      </c>
    </row>
    <row r="47" spans="1:33" ht="15" x14ac:dyDescent="0.25">
      <c r="A47" s="2">
        <v>450</v>
      </c>
      <c r="B47" s="2">
        <v>20</v>
      </c>
      <c r="C47" s="4">
        <v>85</v>
      </c>
      <c r="D47" s="3">
        <f t="shared" si="44"/>
        <v>-38.181818181818173</v>
      </c>
      <c r="E47" s="3">
        <f t="shared" si="45"/>
        <v>-11.818181818181777</v>
      </c>
      <c r="F47" s="3">
        <f t="shared" si="46"/>
        <v>96.818181818181685</v>
      </c>
      <c r="G47" s="2">
        <v>400</v>
      </c>
      <c r="H47" s="2">
        <f t="shared" si="48"/>
        <v>155</v>
      </c>
      <c r="I47" s="2">
        <f t="shared" si="49"/>
        <v>710</v>
      </c>
      <c r="J47" s="6">
        <f t="shared" si="50"/>
        <v>0</v>
      </c>
      <c r="K47" s="6">
        <f t="shared" si="51"/>
        <v>0</v>
      </c>
      <c r="L47" s="6">
        <f t="shared" si="52"/>
        <v>0</v>
      </c>
    </row>
    <row r="48" spans="1:33" ht="15" x14ac:dyDescent="0.25">
      <c r="A48" s="2">
        <v>500</v>
      </c>
      <c r="B48" s="2">
        <v>15</v>
      </c>
      <c r="C48" s="4">
        <v>85</v>
      </c>
      <c r="D48" s="3">
        <f t="shared" si="44"/>
        <v>-60.909090909090864</v>
      </c>
      <c r="E48" s="3">
        <f t="shared" si="45"/>
        <v>-39.09090909090903</v>
      </c>
      <c r="F48" s="3">
        <f t="shared" si="46"/>
        <v>124.09090909090894</v>
      </c>
      <c r="G48" s="2">
        <v>400</v>
      </c>
      <c r="H48" s="2">
        <f t="shared" si="48"/>
        <v>200</v>
      </c>
      <c r="I48" s="2">
        <f t="shared" si="49"/>
        <v>800</v>
      </c>
      <c r="J48" s="6">
        <f t="shared" si="50"/>
        <v>0</v>
      </c>
      <c r="K48" s="6">
        <f t="shared" si="51"/>
        <v>0</v>
      </c>
      <c r="L48" s="6">
        <f t="shared" si="52"/>
        <v>0</v>
      </c>
    </row>
    <row r="49" spans="1:25" ht="15" x14ac:dyDescent="0.25">
      <c r="A49" s="2">
        <v>500</v>
      </c>
      <c r="B49" s="2">
        <v>20</v>
      </c>
      <c r="C49" s="4">
        <v>85</v>
      </c>
      <c r="D49" s="3">
        <f t="shared" si="44"/>
        <v>-60.909090909090864</v>
      </c>
      <c r="E49" s="3">
        <f t="shared" si="45"/>
        <v>-39.09090909090903</v>
      </c>
      <c r="F49" s="3">
        <f t="shared" si="46"/>
        <v>124.09090909090894</v>
      </c>
      <c r="G49" s="2">
        <v>400</v>
      </c>
      <c r="H49" s="2">
        <f t="shared" si="48"/>
        <v>205</v>
      </c>
      <c r="I49" s="2">
        <f t="shared" si="49"/>
        <v>810</v>
      </c>
      <c r="J49" s="6">
        <f t="shared" si="50"/>
        <v>0</v>
      </c>
      <c r="K49" s="6">
        <f t="shared" si="51"/>
        <v>0</v>
      </c>
      <c r="L49" s="6">
        <f t="shared" si="52"/>
        <v>0</v>
      </c>
    </row>
    <row r="50" spans="1:25" ht="15" x14ac:dyDescent="0.25">
      <c r="A50" s="2">
        <v>550</v>
      </c>
      <c r="B50" s="2">
        <v>15</v>
      </c>
      <c r="C50" s="4">
        <v>85</v>
      </c>
      <c r="D50" s="3">
        <f t="shared" si="44"/>
        <v>-83.636363636363569</v>
      </c>
      <c r="E50" s="3">
        <f t="shared" si="45"/>
        <v>-66.363636363636289</v>
      </c>
      <c r="F50" s="3">
        <f t="shared" si="46"/>
        <v>151.3636363636362</v>
      </c>
      <c r="G50" s="2">
        <v>400</v>
      </c>
      <c r="H50" s="2">
        <f t="shared" si="48"/>
        <v>250</v>
      </c>
      <c r="I50" s="2">
        <f t="shared" si="49"/>
        <v>900</v>
      </c>
      <c r="J50" s="6">
        <f t="shared" si="50"/>
        <v>0</v>
      </c>
      <c r="K50" s="6">
        <f t="shared" si="51"/>
        <v>0</v>
      </c>
      <c r="L50" s="6">
        <f t="shared" si="52"/>
        <v>0</v>
      </c>
    </row>
    <row r="51" spans="1:25" ht="15" x14ac:dyDescent="0.25">
      <c r="A51" s="2">
        <v>550</v>
      </c>
      <c r="B51" s="2">
        <v>20</v>
      </c>
      <c r="C51" s="4">
        <v>85</v>
      </c>
      <c r="D51" s="3">
        <f t="shared" si="44"/>
        <v>-83.636363636363569</v>
      </c>
      <c r="E51" s="3">
        <f t="shared" si="45"/>
        <v>-66.363636363636289</v>
      </c>
      <c r="F51" s="3">
        <f t="shared" si="46"/>
        <v>151.3636363636362</v>
      </c>
      <c r="G51" s="2">
        <v>400</v>
      </c>
      <c r="H51" s="2">
        <f t="shared" si="48"/>
        <v>255</v>
      </c>
      <c r="I51" s="2">
        <f t="shared" si="49"/>
        <v>910</v>
      </c>
      <c r="J51" s="6">
        <f t="shared" si="50"/>
        <v>0</v>
      </c>
      <c r="K51" s="6">
        <f t="shared" si="51"/>
        <v>0</v>
      </c>
      <c r="L51" s="6">
        <f t="shared" si="52"/>
        <v>0</v>
      </c>
    </row>
    <row r="52" spans="1:25" ht="15" x14ac:dyDescent="0.25">
      <c r="A52" s="2"/>
      <c r="B52" s="2"/>
      <c r="C52" s="4"/>
      <c r="D52" s="3">
        <f t="shared" si="44"/>
        <v>0</v>
      </c>
      <c r="E52" s="3">
        <f t="shared" si="45"/>
        <v>0</v>
      </c>
      <c r="F52" s="3">
        <f t="shared" si="46"/>
        <v>0</v>
      </c>
      <c r="G52" s="2"/>
      <c r="H52" s="2">
        <f t="shared" si="48"/>
        <v>0</v>
      </c>
      <c r="I52" s="2">
        <f t="shared" si="49"/>
        <v>0</v>
      </c>
      <c r="J52" s="6">
        <f t="shared" si="50"/>
        <v>0</v>
      </c>
      <c r="K52" s="6">
        <f t="shared" si="51"/>
        <v>0</v>
      </c>
      <c r="L52" s="6">
        <f t="shared" si="52"/>
        <v>0</v>
      </c>
    </row>
    <row r="53" spans="1:25" ht="15" x14ac:dyDescent="0.25">
      <c r="A53" s="2">
        <v>50</v>
      </c>
      <c r="B53" s="2">
        <v>15</v>
      </c>
      <c r="C53" s="4">
        <v>85</v>
      </c>
      <c r="D53" s="3">
        <f t="shared" si="44"/>
        <v>29.999999999999929</v>
      </c>
      <c r="E53" s="3">
        <f t="shared" si="45"/>
        <v>69.999999999999972</v>
      </c>
      <c r="F53" s="3">
        <f t="shared" si="46"/>
        <v>14.999999999999945</v>
      </c>
      <c r="G53" s="2">
        <v>150</v>
      </c>
      <c r="H53" s="2">
        <f t="shared" si="48"/>
        <v>0</v>
      </c>
      <c r="I53" s="2">
        <f t="shared" si="49"/>
        <v>150</v>
      </c>
      <c r="J53" s="6">
        <f t="shared" si="50"/>
        <v>0</v>
      </c>
      <c r="K53" s="6">
        <f t="shared" si="51"/>
        <v>2</v>
      </c>
      <c r="L53" s="6">
        <f t="shared" si="52"/>
        <v>0</v>
      </c>
    </row>
    <row r="54" spans="1:25" ht="15" x14ac:dyDescent="0.25">
      <c r="A54" s="2">
        <v>125</v>
      </c>
      <c r="B54" s="2">
        <v>15</v>
      </c>
      <c r="C54" s="4">
        <v>85</v>
      </c>
      <c r="D54" s="3">
        <f t="shared" si="44"/>
        <v>29.999999999999929</v>
      </c>
      <c r="E54" s="3">
        <f t="shared" si="45"/>
        <v>69.999999999999972</v>
      </c>
      <c r="F54" s="3">
        <f t="shared" si="46"/>
        <v>14.999999999999945</v>
      </c>
      <c r="G54" s="2">
        <v>225</v>
      </c>
      <c r="H54" s="2">
        <f t="shared" si="48"/>
        <v>0</v>
      </c>
      <c r="I54" s="2">
        <f t="shared" si="49"/>
        <v>225</v>
      </c>
      <c r="J54" s="6">
        <f t="shared" si="50"/>
        <v>0</v>
      </c>
      <c r="K54" s="6">
        <f t="shared" si="51"/>
        <v>2</v>
      </c>
      <c r="L54" s="6">
        <f t="shared" si="52"/>
        <v>0</v>
      </c>
    </row>
    <row r="55" spans="1:25" ht="15" x14ac:dyDescent="0.25">
      <c r="A55" s="2"/>
      <c r="B55" s="2"/>
      <c r="C55" s="4"/>
      <c r="D55" s="3">
        <f t="shared" ref="D55" si="53">I$2*(H55-B55)+J$2*(0-C55)</f>
        <v>0</v>
      </c>
      <c r="E55" s="3">
        <f t="shared" ref="E55" si="54">I$3*(H55-B55)+J$3*(0-C55)</f>
        <v>0</v>
      </c>
      <c r="F55" s="3">
        <f t="shared" ref="F55" si="55">I$4*(H55-B55)+J$4*(0-C55)</f>
        <v>0</v>
      </c>
      <c r="G55" s="2"/>
      <c r="H55" s="2">
        <f t="shared" ref="H55" si="56">A55+B55+C55-G55</f>
        <v>0</v>
      </c>
      <c r="I55" s="2">
        <f t="shared" ref="I55" si="57">C$9*G55+C$10*H55</f>
        <v>0</v>
      </c>
      <c r="J55" s="6">
        <f t="shared" ref="J55" si="58">IF(ROUND(ABS(D55),2)&lt;$E$3,0,IF(ROUND(D55,2)=$E$3,1,IF(ROUND(-D55,2)=$E$3,-1,2)))</f>
        <v>0</v>
      </c>
      <c r="K55" s="6">
        <f t="shared" ref="K55" si="59">IF(ROUND(ABS(E55),2)&lt;$E$4,0,IF(ROUND(E55,2)=$E$4,1,IF(ROUND(-E55,2)=$E$4,-1,2)))</f>
        <v>0</v>
      </c>
      <c r="L55" s="6">
        <f t="shared" ref="L55" si="60">IF(ROUND(ABS(F55),2)&lt;$E$5,0,IF(ROUND(F55,2)=$E$5,1,IF(ROUND(-F55,2)=$E$5,-1,2)))</f>
        <v>0</v>
      </c>
    </row>
    <row r="56" spans="1:25" ht="15" x14ac:dyDescent="0.25">
      <c r="A56" s="2">
        <v>299</v>
      </c>
      <c r="B56" s="2">
        <v>15</v>
      </c>
      <c r="C56" s="4">
        <v>85</v>
      </c>
      <c r="D56" s="3">
        <f t="shared" ref="D56:D83" si="61">I$2*(H56-B56)+J$2*(0-C56)</f>
        <v>29.999999999999929</v>
      </c>
      <c r="E56" s="3">
        <f t="shared" ref="E56:E83" si="62">I$3*(H56-B56)+J$3*(0-C56)</f>
        <v>69.999999999999972</v>
      </c>
      <c r="F56" s="3">
        <f t="shared" ref="F56:F83" si="63">I$4*(H56-B56)+J$4*(0-C56)</f>
        <v>14.999999999999945</v>
      </c>
      <c r="G56" s="2">
        <v>399</v>
      </c>
      <c r="H56" s="2">
        <f t="shared" ref="H56:H83" si="64">A56+B56+C56-G56</f>
        <v>0</v>
      </c>
      <c r="I56" s="2">
        <f t="shared" ref="I56:I83" si="65">C$9*G56+C$10*H56</f>
        <v>399</v>
      </c>
      <c r="J56" s="6">
        <f t="shared" ref="J56:J83" si="66">IF(ROUND(ABS(D56),2)&lt;$E$3,0,IF(ROUND(D56,2)=$E$3,1,IF(ROUND(-D56,2)=$E$3,-1,2)))</f>
        <v>0</v>
      </c>
      <c r="K56" s="6">
        <f t="shared" ref="K56:K83" si="67">IF(ROUND(ABS(E56),2)&lt;$E$4,0,IF(ROUND(E56,2)=$E$4,1,IF(ROUND(-E56,2)=$E$4,-1,2)))</f>
        <v>2</v>
      </c>
      <c r="L56" s="6">
        <f t="shared" ref="L56:L83" si="68">IF(ROUND(ABS(F56),2)&lt;$E$5,0,IF(ROUND(F56,2)=$E$5,1,IF(ROUND(-F56,2)=$E$5,-1,2)))</f>
        <v>0</v>
      </c>
    </row>
    <row r="57" spans="1:25" ht="15" x14ac:dyDescent="0.25">
      <c r="A57" s="2">
        <v>295</v>
      </c>
      <c r="B57" s="2">
        <v>15</v>
      </c>
      <c r="C57" s="4">
        <v>85</v>
      </c>
      <c r="D57" s="3">
        <f t="shared" si="61"/>
        <v>29.999999999999929</v>
      </c>
      <c r="E57" s="3">
        <f t="shared" si="62"/>
        <v>69.999999999999972</v>
      </c>
      <c r="F57" s="3">
        <f t="shared" si="63"/>
        <v>14.999999999999945</v>
      </c>
      <c r="G57" s="2">
        <v>395</v>
      </c>
      <c r="H57" s="2">
        <f t="shared" si="64"/>
        <v>0</v>
      </c>
      <c r="I57" s="2">
        <f t="shared" si="65"/>
        <v>395</v>
      </c>
      <c r="J57" s="6">
        <f t="shared" si="66"/>
        <v>0</v>
      </c>
      <c r="K57" s="6">
        <f t="shared" si="67"/>
        <v>2</v>
      </c>
      <c r="L57" s="6">
        <f t="shared" si="68"/>
        <v>0</v>
      </c>
    </row>
    <row r="58" spans="1:25" ht="15" x14ac:dyDescent="0.25">
      <c r="A58" s="2">
        <v>100</v>
      </c>
      <c r="B58" s="2">
        <v>15</v>
      </c>
      <c r="C58" s="4">
        <v>85</v>
      </c>
      <c r="D58" s="3">
        <f t="shared" si="61"/>
        <v>29.999999999999929</v>
      </c>
      <c r="E58" s="3">
        <f t="shared" si="62"/>
        <v>69.999999999999972</v>
      </c>
      <c r="F58" s="3">
        <f t="shared" si="63"/>
        <v>14.999999999999945</v>
      </c>
      <c r="G58" s="2">
        <v>200</v>
      </c>
      <c r="H58" s="2">
        <f t="shared" si="64"/>
        <v>0</v>
      </c>
      <c r="I58" s="2">
        <f t="shared" si="65"/>
        <v>200</v>
      </c>
      <c r="J58" s="6">
        <f t="shared" si="66"/>
        <v>0</v>
      </c>
      <c r="K58" s="6">
        <f t="shared" si="67"/>
        <v>2</v>
      </c>
      <c r="L58" s="6">
        <f t="shared" si="68"/>
        <v>0</v>
      </c>
    </row>
    <row r="59" spans="1:25" ht="15" x14ac:dyDescent="0.25">
      <c r="A59" s="2"/>
      <c r="B59" s="2"/>
      <c r="C59" s="4"/>
      <c r="D59" s="3">
        <f t="shared" si="61"/>
        <v>0</v>
      </c>
      <c r="E59" s="3">
        <f t="shared" si="62"/>
        <v>0</v>
      </c>
      <c r="F59" s="3">
        <f t="shared" si="63"/>
        <v>0</v>
      </c>
      <c r="G59" s="2"/>
      <c r="H59" s="2">
        <f t="shared" si="64"/>
        <v>0</v>
      </c>
      <c r="I59" s="2">
        <f t="shared" si="65"/>
        <v>0</v>
      </c>
      <c r="J59" s="6">
        <f t="shared" si="66"/>
        <v>0</v>
      </c>
      <c r="K59" s="6">
        <f t="shared" si="67"/>
        <v>0</v>
      </c>
      <c r="L59" s="6">
        <f t="shared" si="68"/>
        <v>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5">
      <c r="A60" s="2">
        <v>350</v>
      </c>
      <c r="B60" s="2">
        <v>17</v>
      </c>
      <c r="C60" s="4">
        <v>85</v>
      </c>
      <c r="D60" s="3">
        <f t="shared" si="61"/>
        <v>7.2727272727272307</v>
      </c>
      <c r="E60" s="3">
        <f t="shared" si="62"/>
        <v>42.72727272727272</v>
      </c>
      <c r="F60" s="3">
        <f t="shared" si="63"/>
        <v>42.272727272727195</v>
      </c>
      <c r="G60" s="2">
        <v>400</v>
      </c>
      <c r="H60" s="2">
        <f t="shared" si="64"/>
        <v>52</v>
      </c>
      <c r="I60" s="2">
        <f t="shared" si="65"/>
        <v>504</v>
      </c>
      <c r="J60" s="6">
        <f t="shared" si="66"/>
        <v>0</v>
      </c>
      <c r="K60" s="6">
        <f t="shared" si="67"/>
        <v>0</v>
      </c>
      <c r="L60" s="6">
        <f t="shared" si="68"/>
        <v>0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5">
      <c r="A61" s="2">
        <v>350</v>
      </c>
      <c r="B61" s="2">
        <v>19</v>
      </c>
      <c r="C61" s="4">
        <v>85</v>
      </c>
      <c r="D61" s="3">
        <f t="shared" si="61"/>
        <v>7.2727272727272307</v>
      </c>
      <c r="E61" s="3">
        <f t="shared" si="62"/>
        <v>42.72727272727272</v>
      </c>
      <c r="F61" s="3">
        <f t="shared" si="63"/>
        <v>42.272727272727195</v>
      </c>
      <c r="G61" s="2">
        <v>400</v>
      </c>
      <c r="H61" s="2">
        <f t="shared" si="64"/>
        <v>54</v>
      </c>
      <c r="I61" s="2">
        <f t="shared" si="65"/>
        <v>508</v>
      </c>
      <c r="J61" s="6">
        <f t="shared" si="66"/>
        <v>0</v>
      </c>
      <c r="K61" s="6">
        <f t="shared" si="67"/>
        <v>0</v>
      </c>
      <c r="L61" s="6">
        <f t="shared" si="68"/>
        <v>0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5" x14ac:dyDescent="0.25">
      <c r="A62" s="2">
        <v>400</v>
      </c>
      <c r="B62" s="2">
        <v>17</v>
      </c>
      <c r="C62" s="4">
        <v>85</v>
      </c>
      <c r="D62" s="3">
        <f t="shared" si="61"/>
        <v>-15.454545454545471</v>
      </c>
      <c r="E62" s="3">
        <f t="shared" si="62"/>
        <v>15.454545454545467</v>
      </c>
      <c r="F62" s="3">
        <f t="shared" si="63"/>
        <v>69.545454545454447</v>
      </c>
      <c r="G62" s="2">
        <v>400</v>
      </c>
      <c r="H62" s="2">
        <f t="shared" si="64"/>
        <v>102</v>
      </c>
      <c r="I62" s="2">
        <f t="shared" si="65"/>
        <v>604</v>
      </c>
      <c r="J62" s="6">
        <f t="shared" si="66"/>
        <v>0</v>
      </c>
      <c r="K62" s="6">
        <f t="shared" si="67"/>
        <v>0</v>
      </c>
      <c r="L62" s="6">
        <f t="shared" si="68"/>
        <v>0</v>
      </c>
    </row>
    <row r="63" spans="1:25" ht="15" x14ac:dyDescent="0.25">
      <c r="A63" s="2">
        <v>400</v>
      </c>
      <c r="B63" s="2">
        <v>19</v>
      </c>
      <c r="C63" s="4">
        <v>85</v>
      </c>
      <c r="D63" s="3">
        <f t="shared" si="61"/>
        <v>-15.454545454545471</v>
      </c>
      <c r="E63" s="3">
        <f t="shared" si="62"/>
        <v>15.454545454545467</v>
      </c>
      <c r="F63" s="3">
        <f t="shared" si="63"/>
        <v>69.545454545454447</v>
      </c>
      <c r="G63" s="2">
        <v>400</v>
      </c>
      <c r="H63" s="2">
        <f t="shared" si="64"/>
        <v>104</v>
      </c>
      <c r="I63" s="2">
        <f t="shared" si="65"/>
        <v>608</v>
      </c>
      <c r="J63" s="6">
        <f t="shared" si="66"/>
        <v>0</v>
      </c>
      <c r="K63" s="6">
        <f t="shared" si="67"/>
        <v>0</v>
      </c>
      <c r="L63" s="6">
        <f t="shared" si="68"/>
        <v>0</v>
      </c>
    </row>
    <row r="64" spans="1:25" ht="15" x14ac:dyDescent="0.25">
      <c r="A64" s="2">
        <v>450</v>
      </c>
      <c r="B64" s="2">
        <v>17</v>
      </c>
      <c r="C64" s="4">
        <v>85</v>
      </c>
      <c r="D64" s="3">
        <f t="shared" si="61"/>
        <v>-38.181818181818173</v>
      </c>
      <c r="E64" s="3">
        <f t="shared" si="62"/>
        <v>-11.818181818181777</v>
      </c>
      <c r="F64" s="3">
        <f t="shared" si="63"/>
        <v>96.818181818181685</v>
      </c>
      <c r="G64" s="2">
        <v>400</v>
      </c>
      <c r="H64" s="2">
        <f t="shared" si="64"/>
        <v>152</v>
      </c>
      <c r="I64" s="2">
        <f t="shared" si="65"/>
        <v>704</v>
      </c>
      <c r="J64" s="6">
        <f t="shared" si="66"/>
        <v>0</v>
      </c>
      <c r="K64" s="6">
        <f t="shared" si="67"/>
        <v>0</v>
      </c>
      <c r="L64" s="6">
        <f t="shared" si="68"/>
        <v>0</v>
      </c>
    </row>
    <row r="65" spans="1:12" ht="15" x14ac:dyDescent="0.25">
      <c r="A65" s="2">
        <v>450</v>
      </c>
      <c r="B65" s="2">
        <v>19</v>
      </c>
      <c r="C65" s="4">
        <v>85</v>
      </c>
      <c r="D65" s="3">
        <f t="shared" si="61"/>
        <v>-38.181818181818173</v>
      </c>
      <c r="E65" s="3">
        <f t="shared" si="62"/>
        <v>-11.818181818181777</v>
      </c>
      <c r="F65" s="3">
        <f t="shared" si="63"/>
        <v>96.818181818181685</v>
      </c>
      <c r="G65" s="2">
        <v>400</v>
      </c>
      <c r="H65" s="2">
        <f t="shared" si="64"/>
        <v>154</v>
      </c>
      <c r="I65" s="2">
        <f t="shared" si="65"/>
        <v>708</v>
      </c>
      <c r="J65" s="6">
        <f t="shared" si="66"/>
        <v>0</v>
      </c>
      <c r="K65" s="6">
        <f t="shared" si="67"/>
        <v>0</v>
      </c>
      <c r="L65" s="6">
        <f t="shared" si="68"/>
        <v>0</v>
      </c>
    </row>
    <row r="66" spans="1:12" ht="15" x14ac:dyDescent="0.25">
      <c r="A66" s="2">
        <v>290</v>
      </c>
      <c r="B66" s="2">
        <v>17</v>
      </c>
      <c r="C66" s="4">
        <v>85</v>
      </c>
      <c r="D66" s="3">
        <f t="shared" si="61"/>
        <v>17.272727272727217</v>
      </c>
      <c r="E66" s="3">
        <f t="shared" si="62"/>
        <v>54.727272727272705</v>
      </c>
      <c r="F66" s="3">
        <f t="shared" si="63"/>
        <v>30.272727272727202</v>
      </c>
      <c r="G66" s="2">
        <v>362</v>
      </c>
      <c r="H66" s="2">
        <f t="shared" si="64"/>
        <v>30</v>
      </c>
      <c r="I66" s="2">
        <f t="shared" si="65"/>
        <v>422</v>
      </c>
      <c r="J66" s="6">
        <f t="shared" si="66"/>
        <v>0</v>
      </c>
      <c r="K66" s="6">
        <f t="shared" si="67"/>
        <v>0</v>
      </c>
      <c r="L66" s="6">
        <f t="shared" si="68"/>
        <v>0</v>
      </c>
    </row>
    <row r="67" spans="1:12" ht="15" x14ac:dyDescent="0.25">
      <c r="A67" s="2">
        <v>290</v>
      </c>
      <c r="B67" s="2">
        <v>19</v>
      </c>
      <c r="C67" s="4">
        <v>85</v>
      </c>
      <c r="D67" s="3">
        <f t="shared" si="61"/>
        <v>18.181818181818127</v>
      </c>
      <c r="E67" s="3">
        <f t="shared" si="62"/>
        <v>55.818181818181799</v>
      </c>
      <c r="F67" s="3">
        <f t="shared" si="63"/>
        <v>29.181818181818116</v>
      </c>
      <c r="G67" s="2">
        <v>364</v>
      </c>
      <c r="H67" s="2">
        <f t="shared" si="64"/>
        <v>30</v>
      </c>
      <c r="I67" s="2">
        <f t="shared" si="65"/>
        <v>424</v>
      </c>
      <c r="J67" s="6">
        <f t="shared" si="66"/>
        <v>0</v>
      </c>
      <c r="K67" s="6">
        <f t="shared" si="67"/>
        <v>0</v>
      </c>
      <c r="L67" s="6">
        <f t="shared" si="68"/>
        <v>0</v>
      </c>
    </row>
    <row r="68" spans="1:12" ht="15" x14ac:dyDescent="0.25">
      <c r="A68" s="2">
        <v>285</v>
      </c>
      <c r="B68" s="2">
        <v>17</v>
      </c>
      <c r="C68" s="4">
        <v>85</v>
      </c>
      <c r="D68" s="3">
        <f t="shared" si="61"/>
        <v>17.272727272727217</v>
      </c>
      <c r="E68" s="3">
        <f t="shared" si="62"/>
        <v>54.727272727272705</v>
      </c>
      <c r="F68" s="3">
        <f t="shared" si="63"/>
        <v>30.272727272727202</v>
      </c>
      <c r="G68" s="2">
        <v>357</v>
      </c>
      <c r="H68" s="2">
        <f t="shared" si="64"/>
        <v>30</v>
      </c>
      <c r="I68" s="2">
        <f t="shared" si="65"/>
        <v>417</v>
      </c>
      <c r="J68" s="6">
        <f t="shared" si="66"/>
        <v>0</v>
      </c>
      <c r="K68" s="6">
        <f t="shared" si="67"/>
        <v>0</v>
      </c>
      <c r="L68" s="6">
        <f t="shared" si="68"/>
        <v>0</v>
      </c>
    </row>
    <row r="69" spans="1:12" ht="15" x14ac:dyDescent="0.25">
      <c r="A69" s="2">
        <v>285</v>
      </c>
      <c r="B69" s="2">
        <v>19</v>
      </c>
      <c r="C69" s="4">
        <v>85</v>
      </c>
      <c r="D69" s="3">
        <f t="shared" si="61"/>
        <v>18.181818181818127</v>
      </c>
      <c r="E69" s="3">
        <f t="shared" si="62"/>
        <v>55.818181818181799</v>
      </c>
      <c r="F69" s="3">
        <f t="shared" si="63"/>
        <v>29.181818181818116</v>
      </c>
      <c r="G69" s="2">
        <v>359</v>
      </c>
      <c r="H69" s="2">
        <f t="shared" si="64"/>
        <v>30</v>
      </c>
      <c r="I69" s="2">
        <f t="shared" si="65"/>
        <v>419</v>
      </c>
      <c r="J69" s="6">
        <f t="shared" si="66"/>
        <v>0</v>
      </c>
      <c r="K69" s="6">
        <f t="shared" si="67"/>
        <v>0</v>
      </c>
      <c r="L69" s="6">
        <f t="shared" si="68"/>
        <v>0</v>
      </c>
    </row>
    <row r="70" spans="1:12" ht="15" x14ac:dyDescent="0.25">
      <c r="A70" s="2">
        <v>285</v>
      </c>
      <c r="B70" s="2">
        <v>20</v>
      </c>
      <c r="C70" s="4">
        <v>85</v>
      </c>
      <c r="D70" s="3">
        <f t="shared" si="61"/>
        <v>18.63636363636358</v>
      </c>
      <c r="E70" s="3">
        <f t="shared" si="62"/>
        <v>56.363636363636346</v>
      </c>
      <c r="F70" s="3">
        <f t="shared" si="63"/>
        <v>28.636363636363569</v>
      </c>
      <c r="G70" s="2">
        <v>360</v>
      </c>
      <c r="H70" s="2">
        <f t="shared" si="64"/>
        <v>30</v>
      </c>
      <c r="I70" s="2">
        <f t="shared" si="65"/>
        <v>420</v>
      </c>
      <c r="J70" s="6">
        <f t="shared" si="66"/>
        <v>0</v>
      </c>
      <c r="K70" s="6">
        <f t="shared" si="67"/>
        <v>0</v>
      </c>
      <c r="L70" s="6">
        <f t="shared" si="68"/>
        <v>0</v>
      </c>
    </row>
    <row r="71" spans="1:12" ht="15" x14ac:dyDescent="0.25">
      <c r="A71" s="2"/>
      <c r="B71" s="2"/>
      <c r="C71" s="4"/>
      <c r="D71" s="3">
        <f t="shared" si="61"/>
        <v>0</v>
      </c>
      <c r="E71" s="3">
        <f t="shared" si="62"/>
        <v>0</v>
      </c>
      <c r="F71" s="3">
        <f t="shared" si="63"/>
        <v>0</v>
      </c>
      <c r="G71" s="2"/>
      <c r="H71" s="2">
        <f t="shared" si="64"/>
        <v>0</v>
      </c>
      <c r="I71" s="2">
        <f t="shared" si="65"/>
        <v>0</v>
      </c>
      <c r="J71" s="6">
        <f t="shared" si="66"/>
        <v>0</v>
      </c>
      <c r="K71" s="6">
        <f t="shared" si="67"/>
        <v>0</v>
      </c>
      <c r="L71" s="6">
        <f t="shared" si="68"/>
        <v>0</v>
      </c>
    </row>
    <row r="72" spans="1:12" ht="15" x14ac:dyDescent="0.25">
      <c r="A72" s="2">
        <v>500</v>
      </c>
      <c r="B72" s="2">
        <v>17</v>
      </c>
      <c r="C72" s="4">
        <v>85</v>
      </c>
      <c r="D72" s="3">
        <f t="shared" si="61"/>
        <v>-60.909090909090864</v>
      </c>
      <c r="E72" s="3">
        <f t="shared" si="62"/>
        <v>-39.09090909090903</v>
      </c>
      <c r="F72" s="3">
        <f t="shared" si="63"/>
        <v>124.09090909090894</v>
      </c>
      <c r="G72" s="2">
        <v>400</v>
      </c>
      <c r="H72" s="2">
        <f t="shared" si="64"/>
        <v>202</v>
      </c>
      <c r="I72" s="2">
        <f t="shared" si="65"/>
        <v>804</v>
      </c>
      <c r="J72" s="6">
        <f t="shared" si="66"/>
        <v>0</v>
      </c>
      <c r="K72" s="6">
        <f t="shared" si="67"/>
        <v>0</v>
      </c>
      <c r="L72" s="6">
        <f t="shared" si="68"/>
        <v>0</v>
      </c>
    </row>
    <row r="73" spans="1:12" ht="15" x14ac:dyDescent="0.25">
      <c r="A73" s="2">
        <v>500</v>
      </c>
      <c r="B73" s="2">
        <v>19</v>
      </c>
      <c r="C73" s="4">
        <v>85</v>
      </c>
      <c r="D73" s="3">
        <f t="shared" si="61"/>
        <v>-60.909090909090864</v>
      </c>
      <c r="E73" s="3">
        <f t="shared" si="62"/>
        <v>-39.09090909090903</v>
      </c>
      <c r="F73" s="3">
        <f t="shared" si="63"/>
        <v>124.09090909090894</v>
      </c>
      <c r="G73" s="2">
        <v>400</v>
      </c>
      <c r="H73" s="2">
        <f t="shared" si="64"/>
        <v>204</v>
      </c>
      <c r="I73" s="2">
        <f t="shared" si="65"/>
        <v>808</v>
      </c>
      <c r="J73" s="6">
        <f t="shared" si="66"/>
        <v>0</v>
      </c>
      <c r="K73" s="6">
        <f t="shared" si="67"/>
        <v>0</v>
      </c>
      <c r="L73" s="6">
        <f t="shared" si="68"/>
        <v>0</v>
      </c>
    </row>
    <row r="74" spans="1:12" ht="15" x14ac:dyDescent="0.25">
      <c r="A74" s="2">
        <v>550</v>
      </c>
      <c r="B74" s="2">
        <v>17</v>
      </c>
      <c r="C74" s="4">
        <v>85</v>
      </c>
      <c r="D74" s="3">
        <f t="shared" si="61"/>
        <v>-83.636363636363569</v>
      </c>
      <c r="E74" s="3">
        <f t="shared" si="62"/>
        <v>-66.363636363636289</v>
      </c>
      <c r="F74" s="3">
        <f t="shared" si="63"/>
        <v>151.3636363636362</v>
      </c>
      <c r="G74" s="2">
        <v>400</v>
      </c>
      <c r="H74" s="2">
        <f t="shared" si="64"/>
        <v>252</v>
      </c>
      <c r="I74" s="2">
        <f t="shared" si="65"/>
        <v>904</v>
      </c>
      <c r="J74" s="6">
        <f t="shared" si="66"/>
        <v>0</v>
      </c>
      <c r="K74" s="6">
        <f t="shared" si="67"/>
        <v>0</v>
      </c>
      <c r="L74" s="6">
        <f t="shared" si="68"/>
        <v>0</v>
      </c>
    </row>
    <row r="75" spans="1:12" ht="15" x14ac:dyDescent="0.25">
      <c r="A75" s="2">
        <v>550</v>
      </c>
      <c r="B75" s="2">
        <v>19</v>
      </c>
      <c r="C75" s="4">
        <v>85</v>
      </c>
      <c r="D75" s="3">
        <f t="shared" si="61"/>
        <v>-83.636363636363569</v>
      </c>
      <c r="E75" s="3">
        <f t="shared" si="62"/>
        <v>-66.363636363636289</v>
      </c>
      <c r="F75" s="3">
        <f t="shared" si="63"/>
        <v>151.3636363636362</v>
      </c>
      <c r="G75" s="2">
        <v>400</v>
      </c>
      <c r="H75" s="2">
        <f t="shared" si="64"/>
        <v>254</v>
      </c>
      <c r="I75" s="2">
        <f t="shared" si="65"/>
        <v>908</v>
      </c>
      <c r="J75" s="6">
        <f t="shared" si="66"/>
        <v>0</v>
      </c>
      <c r="K75" s="6">
        <f t="shared" si="67"/>
        <v>0</v>
      </c>
      <c r="L75" s="6">
        <f t="shared" si="68"/>
        <v>0</v>
      </c>
    </row>
    <row r="76" spans="1:12" ht="15" x14ac:dyDescent="0.25">
      <c r="A76" s="2"/>
      <c r="B76" s="2"/>
      <c r="C76" s="4"/>
      <c r="D76" s="3">
        <f t="shared" si="61"/>
        <v>0</v>
      </c>
      <c r="E76" s="3">
        <f t="shared" si="62"/>
        <v>0</v>
      </c>
      <c r="F76" s="3">
        <f t="shared" si="63"/>
        <v>0</v>
      </c>
      <c r="G76" s="2"/>
      <c r="H76" s="2">
        <f t="shared" si="64"/>
        <v>0</v>
      </c>
      <c r="I76" s="2">
        <f t="shared" si="65"/>
        <v>0</v>
      </c>
      <c r="J76" s="6">
        <f t="shared" si="66"/>
        <v>0</v>
      </c>
      <c r="K76" s="6">
        <f t="shared" si="67"/>
        <v>0</v>
      </c>
      <c r="L76" s="6">
        <f t="shared" si="68"/>
        <v>0</v>
      </c>
    </row>
    <row r="77" spans="1:12" ht="15" x14ac:dyDescent="0.25">
      <c r="A77" s="2"/>
      <c r="B77" s="2"/>
      <c r="C77" s="4"/>
      <c r="D77" s="3">
        <f t="shared" si="61"/>
        <v>0</v>
      </c>
      <c r="E77" s="3">
        <f t="shared" si="62"/>
        <v>0</v>
      </c>
      <c r="F77" s="3">
        <f t="shared" si="63"/>
        <v>0</v>
      </c>
      <c r="G77" s="2"/>
      <c r="H77" s="2">
        <f t="shared" si="64"/>
        <v>0</v>
      </c>
      <c r="I77" s="2">
        <f t="shared" si="65"/>
        <v>0</v>
      </c>
      <c r="J77" s="6">
        <f t="shared" si="66"/>
        <v>0</v>
      </c>
      <c r="K77" s="6">
        <f t="shared" si="67"/>
        <v>0</v>
      </c>
      <c r="L77" s="6">
        <f t="shared" si="68"/>
        <v>0</v>
      </c>
    </row>
    <row r="78" spans="1:12" ht="15" x14ac:dyDescent="0.25">
      <c r="A78" s="2"/>
      <c r="B78" s="2"/>
      <c r="C78" s="4"/>
      <c r="D78" s="3">
        <f t="shared" si="61"/>
        <v>0</v>
      </c>
      <c r="E78" s="3">
        <f t="shared" si="62"/>
        <v>0</v>
      </c>
      <c r="F78" s="3">
        <f t="shared" si="63"/>
        <v>0</v>
      </c>
      <c r="G78" s="2"/>
      <c r="H78" s="2">
        <f t="shared" si="64"/>
        <v>0</v>
      </c>
      <c r="I78" s="2">
        <f t="shared" si="65"/>
        <v>0</v>
      </c>
      <c r="J78" s="6">
        <f t="shared" si="66"/>
        <v>0</v>
      </c>
      <c r="K78" s="6">
        <f t="shared" si="67"/>
        <v>0</v>
      </c>
      <c r="L78" s="6">
        <f t="shared" si="68"/>
        <v>0</v>
      </c>
    </row>
    <row r="79" spans="1:12" ht="15" x14ac:dyDescent="0.25">
      <c r="A79" s="2"/>
      <c r="B79" s="2"/>
      <c r="C79" s="4"/>
      <c r="D79" s="3">
        <f t="shared" si="61"/>
        <v>0</v>
      </c>
      <c r="E79" s="3">
        <f t="shared" si="62"/>
        <v>0</v>
      </c>
      <c r="F79" s="3">
        <f t="shared" si="63"/>
        <v>0</v>
      </c>
      <c r="G79" s="2"/>
      <c r="H79" s="2">
        <f t="shared" si="64"/>
        <v>0</v>
      </c>
      <c r="I79" s="2">
        <f t="shared" si="65"/>
        <v>0</v>
      </c>
      <c r="J79" s="6">
        <f t="shared" si="66"/>
        <v>0</v>
      </c>
      <c r="K79" s="6">
        <f t="shared" si="67"/>
        <v>0</v>
      </c>
      <c r="L79" s="6">
        <f t="shared" si="68"/>
        <v>0</v>
      </c>
    </row>
    <row r="80" spans="1:12" ht="15" x14ac:dyDescent="0.25">
      <c r="A80" s="2"/>
      <c r="B80" s="2"/>
      <c r="C80" s="4"/>
      <c r="D80" s="3">
        <f t="shared" si="61"/>
        <v>0</v>
      </c>
      <c r="E80" s="3">
        <f t="shared" si="62"/>
        <v>0</v>
      </c>
      <c r="F80" s="3">
        <f t="shared" si="63"/>
        <v>0</v>
      </c>
      <c r="G80" s="2"/>
      <c r="H80" s="2">
        <f t="shared" si="64"/>
        <v>0</v>
      </c>
      <c r="I80" s="2">
        <f t="shared" si="65"/>
        <v>0</v>
      </c>
      <c r="J80" s="6">
        <f t="shared" si="66"/>
        <v>0</v>
      </c>
      <c r="K80" s="6">
        <f t="shared" si="67"/>
        <v>0</v>
      </c>
      <c r="L80" s="6">
        <f t="shared" si="68"/>
        <v>0</v>
      </c>
    </row>
    <row r="81" spans="1:12" ht="15" x14ac:dyDescent="0.25">
      <c r="A81" s="2"/>
      <c r="B81" s="2"/>
      <c r="C81" s="4"/>
      <c r="D81" s="3">
        <f t="shared" si="61"/>
        <v>0</v>
      </c>
      <c r="E81" s="3">
        <f t="shared" si="62"/>
        <v>0</v>
      </c>
      <c r="F81" s="3">
        <f t="shared" si="63"/>
        <v>0</v>
      </c>
      <c r="G81" s="2"/>
      <c r="H81" s="2">
        <f t="shared" si="64"/>
        <v>0</v>
      </c>
      <c r="I81" s="2">
        <f t="shared" si="65"/>
        <v>0</v>
      </c>
      <c r="J81" s="6">
        <f t="shared" si="66"/>
        <v>0</v>
      </c>
      <c r="K81" s="6">
        <f t="shared" si="67"/>
        <v>0</v>
      </c>
      <c r="L81" s="6">
        <f t="shared" si="68"/>
        <v>0</v>
      </c>
    </row>
    <row r="82" spans="1:12" ht="15" x14ac:dyDescent="0.25">
      <c r="A82" s="2"/>
      <c r="B82" s="2"/>
      <c r="C82" s="4"/>
      <c r="D82" s="3">
        <f t="shared" si="61"/>
        <v>0</v>
      </c>
      <c r="E82" s="3">
        <f t="shared" si="62"/>
        <v>0</v>
      </c>
      <c r="F82" s="3">
        <f t="shared" si="63"/>
        <v>0</v>
      </c>
      <c r="G82" s="2"/>
      <c r="H82" s="2">
        <f t="shared" si="64"/>
        <v>0</v>
      </c>
      <c r="I82" s="2">
        <f t="shared" si="65"/>
        <v>0</v>
      </c>
      <c r="J82" s="6">
        <f t="shared" si="66"/>
        <v>0</v>
      </c>
      <c r="K82" s="6">
        <f t="shared" si="67"/>
        <v>0</v>
      </c>
      <c r="L82" s="6">
        <f t="shared" si="68"/>
        <v>0</v>
      </c>
    </row>
    <row r="83" spans="1:12" ht="15" x14ac:dyDescent="0.25">
      <c r="A83" s="2"/>
      <c r="B83" s="2"/>
      <c r="C83" s="4"/>
      <c r="D83" s="3">
        <f t="shared" si="61"/>
        <v>0</v>
      </c>
      <c r="E83" s="3">
        <f t="shared" si="62"/>
        <v>0</v>
      </c>
      <c r="F83" s="3">
        <f t="shared" si="63"/>
        <v>0</v>
      </c>
      <c r="G83" s="2"/>
      <c r="H83" s="2">
        <f t="shared" si="64"/>
        <v>0</v>
      </c>
      <c r="I83" s="2">
        <f t="shared" si="65"/>
        <v>0</v>
      </c>
      <c r="J83" s="6">
        <f t="shared" si="66"/>
        <v>0</v>
      </c>
      <c r="K83" s="6">
        <f t="shared" si="67"/>
        <v>0</v>
      </c>
      <c r="L83" s="6">
        <f t="shared" si="68"/>
        <v>0</v>
      </c>
    </row>
  </sheetData>
  <conditionalFormatting sqref="D18 D23 D26 D29 D32:D33 D36:D54">
    <cfRule type="cellIs" dxfId="107" priority="113" operator="between">
      <formula>-E$3</formula>
      <formula>E$3</formula>
    </cfRule>
  </conditionalFormatting>
  <conditionalFormatting sqref="D18 D23 D26 D29 D32:D33 D36:D54">
    <cfRule type="cellIs" dxfId="106" priority="114" operator="notBetween">
      <formula>-E$3</formula>
      <formula>E$3</formula>
    </cfRule>
  </conditionalFormatting>
  <conditionalFormatting sqref="E18 E23 E26 E29 E32:E33 E36:E54">
    <cfRule type="cellIs" dxfId="105" priority="115" operator="between">
      <formula>-E$4</formula>
      <formula>E$4</formula>
    </cfRule>
  </conditionalFormatting>
  <conditionalFormatting sqref="E18 E23 E26 E29 E32:E33 E36:E54">
    <cfRule type="cellIs" dxfId="104" priority="116" operator="notBetween">
      <formula>-E$4</formula>
      <formula>E$4</formula>
    </cfRule>
  </conditionalFormatting>
  <conditionalFormatting sqref="F18 F23 F26 F29 F32:F33 F36:F54">
    <cfRule type="cellIs" dxfId="103" priority="117" operator="between">
      <formula>-E$5</formula>
      <formula>E$5</formula>
    </cfRule>
  </conditionalFormatting>
  <conditionalFormatting sqref="F18 F23 F26 F29 F32:F33 F36:F54">
    <cfRule type="cellIs" dxfId="102" priority="118" operator="notBetween">
      <formula>-E$5</formula>
      <formula>-E$5</formula>
    </cfRule>
  </conditionalFormatting>
  <conditionalFormatting sqref="G14:G33 G36:G51">
    <cfRule type="cellIs" dxfId="101" priority="119" operator="between">
      <formula>0</formula>
      <formula>D$9</formula>
    </cfRule>
  </conditionalFormatting>
  <conditionalFormatting sqref="H18 H23 H26 H29 H32:H33 H36:H54">
    <cfRule type="cellIs" dxfId="100" priority="120" operator="between">
      <formula>0</formula>
      <formula>D$10</formula>
    </cfRule>
  </conditionalFormatting>
  <conditionalFormatting sqref="G14:G33 G36:G51">
    <cfRule type="cellIs" dxfId="99" priority="121" operator="greaterThan">
      <formula>E$9</formula>
    </cfRule>
  </conditionalFormatting>
  <conditionalFormatting sqref="H18 H23 H26 H29 H32:H33 H36:H54">
    <cfRule type="cellIs" dxfId="98" priority="122" operator="greaterThan">
      <formula>E$10</formula>
    </cfRule>
  </conditionalFormatting>
  <conditionalFormatting sqref="D14">
    <cfRule type="cellIs" dxfId="97" priority="83" operator="between">
      <formula>-E$3</formula>
      <formula>E$3</formula>
    </cfRule>
  </conditionalFormatting>
  <conditionalFormatting sqref="D14">
    <cfRule type="cellIs" dxfId="96" priority="84" operator="notBetween">
      <formula>-E$3</formula>
      <formula>E$3</formula>
    </cfRule>
  </conditionalFormatting>
  <conditionalFormatting sqref="E14">
    <cfRule type="cellIs" dxfId="95" priority="85" operator="between">
      <formula>-E$4</formula>
      <formula>E$4</formula>
    </cfRule>
  </conditionalFormatting>
  <conditionalFormatting sqref="E14">
    <cfRule type="cellIs" dxfId="94" priority="86" operator="notBetween">
      <formula>-E$4</formula>
      <formula>E$4</formula>
    </cfRule>
  </conditionalFormatting>
  <conditionalFormatting sqref="F14">
    <cfRule type="cellIs" dxfId="93" priority="87" operator="between">
      <formula>-E$5</formula>
      <formula>E$5</formula>
    </cfRule>
  </conditionalFormatting>
  <conditionalFormatting sqref="F14">
    <cfRule type="cellIs" dxfId="92" priority="88" operator="notBetween">
      <formula>-E$5</formula>
      <formula>-E$5</formula>
    </cfRule>
  </conditionalFormatting>
  <conditionalFormatting sqref="H14">
    <cfRule type="cellIs" dxfId="91" priority="90" operator="between">
      <formula>0</formula>
      <formula>D$10</formula>
    </cfRule>
  </conditionalFormatting>
  <conditionalFormatting sqref="H14">
    <cfRule type="cellIs" dxfId="90" priority="92" operator="greaterThan">
      <formula>E$10</formula>
    </cfRule>
  </conditionalFormatting>
  <conditionalFormatting sqref="D16">
    <cfRule type="cellIs" dxfId="89" priority="73" operator="between">
      <formula>-E$3</formula>
      <formula>E$3</formula>
    </cfRule>
  </conditionalFormatting>
  <conditionalFormatting sqref="D16">
    <cfRule type="cellIs" dxfId="88" priority="74" operator="notBetween">
      <formula>-E$3</formula>
      <formula>E$3</formula>
    </cfRule>
  </conditionalFormatting>
  <conditionalFormatting sqref="E16">
    <cfRule type="cellIs" dxfId="87" priority="75" operator="between">
      <formula>-E$4</formula>
      <formula>E$4</formula>
    </cfRule>
  </conditionalFormatting>
  <conditionalFormatting sqref="E16">
    <cfRule type="cellIs" dxfId="86" priority="76" operator="notBetween">
      <formula>-E$4</formula>
      <formula>E$4</formula>
    </cfRule>
  </conditionalFormatting>
  <conditionalFormatting sqref="F16">
    <cfRule type="cellIs" dxfId="85" priority="77" operator="between">
      <formula>-E$5</formula>
      <formula>E$5</formula>
    </cfRule>
  </conditionalFormatting>
  <conditionalFormatting sqref="F16">
    <cfRule type="cellIs" dxfId="84" priority="78" operator="notBetween">
      <formula>-E$5</formula>
      <formula>-E$5</formula>
    </cfRule>
  </conditionalFormatting>
  <conditionalFormatting sqref="H16">
    <cfRule type="cellIs" dxfId="83" priority="80" operator="between">
      <formula>0</formula>
      <formula>D$10</formula>
    </cfRule>
  </conditionalFormatting>
  <conditionalFormatting sqref="H16">
    <cfRule type="cellIs" dxfId="82" priority="82" operator="greaterThan">
      <formula>E$10</formula>
    </cfRule>
  </conditionalFormatting>
  <conditionalFormatting sqref="D17">
    <cfRule type="cellIs" dxfId="81" priority="63" operator="between">
      <formula>-E$3</formula>
      <formula>E$3</formula>
    </cfRule>
  </conditionalFormatting>
  <conditionalFormatting sqref="D17">
    <cfRule type="cellIs" dxfId="80" priority="64" operator="notBetween">
      <formula>-E$3</formula>
      <formula>E$3</formula>
    </cfRule>
  </conditionalFormatting>
  <conditionalFormatting sqref="E17">
    <cfRule type="cellIs" dxfId="79" priority="65" operator="between">
      <formula>-E$4</formula>
      <formula>E$4</formula>
    </cfRule>
  </conditionalFormatting>
  <conditionalFormatting sqref="E17">
    <cfRule type="cellIs" dxfId="78" priority="66" operator="notBetween">
      <formula>-E$4</formula>
      <formula>E$4</formula>
    </cfRule>
  </conditionalFormatting>
  <conditionalFormatting sqref="F17">
    <cfRule type="cellIs" dxfId="77" priority="67" operator="between">
      <formula>-E$5</formula>
      <formula>E$5</formula>
    </cfRule>
  </conditionalFormatting>
  <conditionalFormatting sqref="F17">
    <cfRule type="cellIs" dxfId="76" priority="68" operator="notBetween">
      <formula>-E$5</formula>
      <formula>-E$5</formula>
    </cfRule>
  </conditionalFormatting>
  <conditionalFormatting sqref="H17">
    <cfRule type="cellIs" dxfId="75" priority="70" operator="between">
      <formula>0</formula>
      <formula>D$10</formula>
    </cfRule>
  </conditionalFormatting>
  <conditionalFormatting sqref="H17">
    <cfRule type="cellIs" dxfId="74" priority="72" operator="greaterThan">
      <formula>E$10</formula>
    </cfRule>
  </conditionalFormatting>
  <conditionalFormatting sqref="D21 D24 D27 D30">
    <cfRule type="cellIs" dxfId="73" priority="43" operator="between">
      <formula>-E$3</formula>
      <formula>E$3</formula>
    </cfRule>
  </conditionalFormatting>
  <conditionalFormatting sqref="D21 D24 D27 D30">
    <cfRule type="cellIs" dxfId="72" priority="44" operator="notBetween">
      <formula>-E$3</formula>
      <formula>E$3</formula>
    </cfRule>
  </conditionalFormatting>
  <conditionalFormatting sqref="E21 E24 E27 E30">
    <cfRule type="cellIs" dxfId="71" priority="45" operator="between">
      <formula>-E$4</formula>
      <formula>E$4</formula>
    </cfRule>
  </conditionalFormatting>
  <conditionalFormatting sqref="E21 E24 E27 E30">
    <cfRule type="cellIs" dxfId="70" priority="46" operator="notBetween">
      <formula>-E$4</formula>
      <formula>E$4</formula>
    </cfRule>
  </conditionalFormatting>
  <conditionalFormatting sqref="F21 F24 F27 F30">
    <cfRule type="cellIs" dxfId="69" priority="47" operator="between">
      <formula>-E$5</formula>
      <formula>E$5</formula>
    </cfRule>
  </conditionalFormatting>
  <conditionalFormatting sqref="F21 F24 F27 F30">
    <cfRule type="cellIs" dxfId="68" priority="48" operator="notBetween">
      <formula>-E$5</formula>
      <formula>-E$5</formula>
    </cfRule>
  </conditionalFormatting>
  <conditionalFormatting sqref="H21 H24 H27 H30">
    <cfRule type="cellIs" dxfId="67" priority="50" operator="between">
      <formula>0</formula>
      <formula>D$10</formula>
    </cfRule>
  </conditionalFormatting>
  <conditionalFormatting sqref="H21 H24 H27 H30">
    <cfRule type="cellIs" dxfId="66" priority="52" operator="greaterThan">
      <formula>E$10</formula>
    </cfRule>
  </conditionalFormatting>
  <conditionalFormatting sqref="D19:D20">
    <cfRule type="cellIs" dxfId="65" priority="103" operator="between">
      <formula>-E$3</formula>
      <formula>E$3</formula>
    </cfRule>
  </conditionalFormatting>
  <conditionalFormatting sqref="D19:D20">
    <cfRule type="cellIs" dxfId="64" priority="104" operator="notBetween">
      <formula>-E$3</formula>
      <formula>E$3</formula>
    </cfRule>
  </conditionalFormatting>
  <conditionalFormatting sqref="E19:E20">
    <cfRule type="cellIs" dxfId="63" priority="105" operator="between">
      <formula>-E$4</formula>
      <formula>E$4</formula>
    </cfRule>
  </conditionalFormatting>
  <conditionalFormatting sqref="E19:E20">
    <cfRule type="cellIs" dxfId="62" priority="106" operator="notBetween">
      <formula>-E$4</formula>
      <formula>E$4</formula>
    </cfRule>
  </conditionalFormatting>
  <conditionalFormatting sqref="F19:F20">
    <cfRule type="cellIs" dxfId="61" priority="107" operator="between">
      <formula>-E$5</formula>
      <formula>E$5</formula>
    </cfRule>
  </conditionalFormatting>
  <conditionalFormatting sqref="F19:F20">
    <cfRule type="cellIs" dxfId="60" priority="108" operator="notBetween">
      <formula>-E$5</formula>
      <formula>-E$5</formula>
    </cfRule>
  </conditionalFormatting>
  <conditionalFormatting sqref="H19:H20">
    <cfRule type="cellIs" dxfId="59" priority="110" operator="between">
      <formula>0</formula>
      <formula>D$10</formula>
    </cfRule>
  </conditionalFormatting>
  <conditionalFormatting sqref="H19:H20">
    <cfRule type="cellIs" dxfId="58" priority="112" operator="greaterThan">
      <formula>E$10</formula>
    </cfRule>
  </conditionalFormatting>
  <conditionalFormatting sqref="D15">
    <cfRule type="cellIs" dxfId="57" priority="93" operator="between">
      <formula>-E$3</formula>
      <formula>E$3</formula>
    </cfRule>
  </conditionalFormatting>
  <conditionalFormatting sqref="D15">
    <cfRule type="cellIs" dxfId="56" priority="94" operator="notBetween">
      <formula>-E$3</formula>
      <formula>E$3</formula>
    </cfRule>
  </conditionalFormatting>
  <conditionalFormatting sqref="E15">
    <cfRule type="cellIs" dxfId="55" priority="95" operator="between">
      <formula>-E$4</formula>
      <formula>E$4</formula>
    </cfRule>
  </conditionalFormatting>
  <conditionalFormatting sqref="E15">
    <cfRule type="cellIs" dxfId="54" priority="96" operator="notBetween">
      <formula>-E$4</formula>
      <formula>E$4</formula>
    </cfRule>
  </conditionalFormatting>
  <conditionalFormatting sqref="F15">
    <cfRule type="cellIs" dxfId="53" priority="97" operator="between">
      <formula>-E$5</formula>
      <formula>E$5</formula>
    </cfRule>
  </conditionalFormatting>
  <conditionalFormatting sqref="F15">
    <cfRule type="cellIs" dxfId="52" priority="98" operator="notBetween">
      <formula>-E$5</formula>
      <formula>-E$5</formula>
    </cfRule>
  </conditionalFormatting>
  <conditionalFormatting sqref="H15">
    <cfRule type="cellIs" dxfId="51" priority="100" operator="between">
      <formula>0</formula>
      <formula>D$10</formula>
    </cfRule>
  </conditionalFormatting>
  <conditionalFormatting sqref="H15">
    <cfRule type="cellIs" dxfId="50" priority="102" operator="greaterThan">
      <formula>E$10</formula>
    </cfRule>
  </conditionalFormatting>
  <conditionalFormatting sqref="D22 D25 D28 D31">
    <cfRule type="cellIs" dxfId="49" priority="33" operator="between">
      <formula>-E$3</formula>
      <formula>E$3</formula>
    </cfRule>
  </conditionalFormatting>
  <conditionalFormatting sqref="D22 D25 D28 D31">
    <cfRule type="cellIs" dxfId="48" priority="34" operator="notBetween">
      <formula>-E$3</formula>
      <formula>E$3</formula>
    </cfRule>
  </conditionalFormatting>
  <conditionalFormatting sqref="E22 E25 E28 E31">
    <cfRule type="cellIs" dxfId="47" priority="35" operator="between">
      <formula>-E$4</formula>
      <formula>E$4</formula>
    </cfRule>
  </conditionalFormatting>
  <conditionalFormatting sqref="E22 E25 E28 E31">
    <cfRule type="cellIs" dxfId="46" priority="36" operator="notBetween">
      <formula>-E$4</formula>
      <formula>E$4</formula>
    </cfRule>
  </conditionalFormatting>
  <conditionalFormatting sqref="F22 F25 F28 F31">
    <cfRule type="cellIs" dxfId="45" priority="37" operator="between">
      <formula>-E$5</formula>
      <formula>E$5</formula>
    </cfRule>
  </conditionalFormatting>
  <conditionalFormatting sqref="F22 F25 F28 F31">
    <cfRule type="cellIs" dxfId="44" priority="38" operator="notBetween">
      <formula>-E$5</formula>
      <formula>-E$5</formula>
    </cfRule>
  </conditionalFormatting>
  <conditionalFormatting sqref="H22 H25 H28 H31">
    <cfRule type="cellIs" dxfId="43" priority="40" operator="between">
      <formula>0</formula>
      <formula>D$10</formula>
    </cfRule>
  </conditionalFormatting>
  <conditionalFormatting sqref="H22 H25 H28 H31">
    <cfRule type="cellIs" dxfId="42" priority="42" operator="greaterThan">
      <formula>E$10</formula>
    </cfRule>
  </conditionalFormatting>
  <conditionalFormatting sqref="G52:G54">
    <cfRule type="cellIs" dxfId="41" priority="19" operator="between">
      <formula>0</formula>
      <formula>D$9</formula>
    </cfRule>
  </conditionalFormatting>
  <conditionalFormatting sqref="G52:G54">
    <cfRule type="cellIs" dxfId="40" priority="21" operator="greaterThan">
      <formula>E$9</formula>
    </cfRule>
  </conditionalFormatting>
  <conditionalFormatting sqref="D55:D83">
    <cfRule type="cellIs" dxfId="39" priority="3" operator="between">
      <formula>-E$3</formula>
      <formula>E$3</formula>
    </cfRule>
  </conditionalFormatting>
  <conditionalFormatting sqref="D55:D83">
    <cfRule type="cellIs" dxfId="38" priority="4" operator="notBetween">
      <formula>-E$3</formula>
      <formula>E$3</formula>
    </cfRule>
  </conditionalFormatting>
  <conditionalFormatting sqref="E55:E83">
    <cfRule type="cellIs" dxfId="37" priority="5" operator="between">
      <formula>-E$4</formula>
      <formula>E$4</formula>
    </cfRule>
  </conditionalFormatting>
  <conditionalFormatting sqref="E55:E83">
    <cfRule type="cellIs" dxfId="36" priority="6" operator="notBetween">
      <formula>-E$4</formula>
      <formula>E$4</formula>
    </cfRule>
  </conditionalFormatting>
  <conditionalFormatting sqref="F55:F83">
    <cfRule type="cellIs" dxfId="35" priority="7" operator="between">
      <formula>-E$5</formula>
      <formula>E$5</formula>
    </cfRule>
  </conditionalFormatting>
  <conditionalFormatting sqref="F55:F83">
    <cfRule type="cellIs" dxfId="34" priority="8" operator="notBetween">
      <formula>-E$5</formula>
      <formula>-E$5</formula>
    </cfRule>
  </conditionalFormatting>
  <conditionalFormatting sqref="H55:H83">
    <cfRule type="cellIs" dxfId="33" priority="9" operator="between">
      <formula>0</formula>
      <formula>D$10</formula>
    </cfRule>
  </conditionalFormatting>
  <conditionalFormatting sqref="H55:H83">
    <cfRule type="cellIs" dxfId="32" priority="10" operator="greaterThan">
      <formula>E$10</formula>
    </cfRule>
  </conditionalFormatting>
  <conditionalFormatting sqref="G55:G83">
    <cfRule type="cellIs" dxfId="31" priority="1" operator="between">
      <formula>0</formula>
      <formula>D$9</formula>
    </cfRule>
  </conditionalFormatting>
  <conditionalFormatting sqref="G55:G83">
    <cfRule type="cellIs" dxfId="30" priority="2" operator="greaterThan">
      <formula>E$9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7478F-BF5F-45CC-9C53-26B850A9D954}">
  <dimension ref="A1:L47"/>
  <sheetViews>
    <sheetView topLeftCell="A6" workbookViewId="0">
      <selection sqref="A1:J10"/>
    </sheetView>
  </sheetViews>
  <sheetFormatPr baseColWidth="10" defaultRowHeight="12.75" x14ac:dyDescent="0.2"/>
  <sheetData>
    <row r="1" spans="1:10" x14ac:dyDescent="0.2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2"/>
    </row>
    <row r="2" spans="1:10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/>
      <c r="G2" s="2"/>
      <c r="H2" s="2">
        <v>0</v>
      </c>
      <c r="I2" s="2">
        <v>-0.45454545454545398</v>
      </c>
      <c r="J2" s="2">
        <v>-0.27272727272727199</v>
      </c>
    </row>
    <row r="3" spans="1:10" x14ac:dyDescent="0.2">
      <c r="A3" s="2">
        <v>1</v>
      </c>
      <c r="B3" s="2">
        <v>1</v>
      </c>
      <c r="C3" s="2">
        <v>2</v>
      </c>
      <c r="D3" s="2">
        <v>1</v>
      </c>
      <c r="E3" s="2">
        <v>1000</v>
      </c>
      <c r="F3" s="2"/>
      <c r="G3" s="2"/>
      <c r="H3" s="2">
        <v>0</v>
      </c>
      <c r="I3" s="2">
        <v>-0.54545454545454497</v>
      </c>
      <c r="J3" s="2">
        <v>-0.72727272727272696</v>
      </c>
    </row>
    <row r="4" spans="1:10" x14ac:dyDescent="0.2">
      <c r="A4" s="2">
        <v>2</v>
      </c>
      <c r="B4" s="2">
        <v>1</v>
      </c>
      <c r="C4" s="2">
        <v>3</v>
      </c>
      <c r="D4" s="2">
        <v>2</v>
      </c>
      <c r="E4" s="2">
        <v>70.900000000000006</v>
      </c>
      <c r="F4" s="2"/>
      <c r="G4" s="2"/>
      <c r="H4" s="2">
        <v>0</v>
      </c>
      <c r="I4" s="2">
        <v>0.54545454545454497</v>
      </c>
      <c r="J4" s="2">
        <v>-0.27272727272727199</v>
      </c>
    </row>
    <row r="5" spans="1:10" x14ac:dyDescent="0.2">
      <c r="A5" s="2">
        <v>3</v>
      </c>
      <c r="B5" s="2">
        <v>2</v>
      </c>
      <c r="C5" s="2">
        <v>3</v>
      </c>
      <c r="D5" s="2">
        <v>3</v>
      </c>
      <c r="E5" s="2">
        <v>1000</v>
      </c>
      <c r="F5" s="2"/>
      <c r="G5" s="2"/>
      <c r="H5" s="2"/>
      <c r="I5" s="2"/>
      <c r="J5" s="2"/>
    </row>
    <row r="6" spans="1:10" x14ac:dyDescent="0.2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">
      <c r="A7" s="2" t="s">
        <v>7</v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6</v>
      </c>
      <c r="F8" s="2" t="s">
        <v>12</v>
      </c>
      <c r="G8" s="2" t="s">
        <v>13</v>
      </c>
      <c r="H8" s="2"/>
      <c r="I8" s="2"/>
      <c r="J8" s="2"/>
    </row>
    <row r="9" spans="1:10" x14ac:dyDescent="0.2">
      <c r="A9" s="2">
        <v>1</v>
      </c>
      <c r="B9" s="2">
        <v>1</v>
      </c>
      <c r="C9" s="2">
        <v>1</v>
      </c>
      <c r="D9" s="2">
        <v>80</v>
      </c>
      <c r="E9" s="2">
        <v>400</v>
      </c>
      <c r="F9" s="2">
        <v>100</v>
      </c>
      <c r="G9" s="2">
        <v>100</v>
      </c>
      <c r="H9" s="2"/>
      <c r="I9" s="2"/>
      <c r="J9" s="2"/>
    </row>
    <row r="10" spans="1:10" x14ac:dyDescent="0.2">
      <c r="A10" s="2">
        <v>2</v>
      </c>
      <c r="B10" s="2">
        <v>2</v>
      </c>
      <c r="C10" s="2">
        <v>2</v>
      </c>
      <c r="D10" s="2">
        <v>30</v>
      </c>
      <c r="E10" s="2">
        <v>400</v>
      </c>
      <c r="F10" s="2">
        <v>100</v>
      </c>
      <c r="G10" s="2">
        <v>100</v>
      </c>
      <c r="H10" s="2"/>
      <c r="I10" s="2"/>
      <c r="J10" s="2"/>
    </row>
    <row r="28" spans="1:12" ht="15" x14ac:dyDescent="0.25">
      <c r="A28" s="2">
        <v>100</v>
      </c>
      <c r="B28" s="2">
        <v>10</v>
      </c>
      <c r="C28" s="4">
        <v>90</v>
      </c>
      <c r="D28" s="3">
        <f t="shared" ref="D28:D47" si="0">I$2*(H28-B28)+J$2*(0-C28)</f>
        <v>29.090909090909019</v>
      </c>
      <c r="E28" s="3">
        <f t="shared" ref="E28:E47" si="1">I$3*(H28-B28)+J$3*(0-C28)</f>
        <v>70.909090909090878</v>
      </c>
      <c r="F28" s="3">
        <f t="shared" ref="F28:F47" si="2">I$4*(H28-B28)+J$4*(0-C28)</f>
        <v>19.09090909090903</v>
      </c>
      <c r="G28" s="2">
        <v>200</v>
      </c>
      <c r="H28" s="2">
        <f t="shared" ref="H28:H47" si="3">A28+B28+C28-G28</f>
        <v>0</v>
      </c>
      <c r="I28" s="2">
        <f t="shared" ref="I28:I47" si="4">C$9*G28+C$10*H28</f>
        <v>200</v>
      </c>
      <c r="J28" s="6">
        <f t="shared" ref="J28:J47" si="5">IF(ROUND(ABS(D28),2)&lt;$E$3,0,IF(ROUND(D28,2)=$E$3,1,IF(ROUND(-D28,2)=$E$3,-1,2)))</f>
        <v>0</v>
      </c>
      <c r="K28" s="6">
        <f t="shared" ref="K28:K47" si="6">IF(ROUND(ABS(E28),2)&lt;$E$4,0,IF(ROUND(E28,2)=$E$4,1,IF(ROUND(-E28,2)=$E$4,-1,2)))</f>
        <v>2</v>
      </c>
      <c r="L28" s="6">
        <f t="shared" ref="L28:L47" si="7">IF(ROUND(ABS(F28),2)&lt;$E$5,0,IF(ROUND(F28,2)=$E$5,1,IF(ROUND(-F28,2)=$E$5,-1,2)))</f>
        <v>0</v>
      </c>
    </row>
    <row r="29" spans="1:12" ht="15" x14ac:dyDescent="0.25">
      <c r="A29" s="2">
        <v>100</v>
      </c>
      <c r="B29" s="2">
        <v>10</v>
      </c>
      <c r="C29" s="4">
        <v>90</v>
      </c>
      <c r="D29" s="3">
        <f t="shared" si="0"/>
        <v>29.090909090909019</v>
      </c>
      <c r="E29" s="3">
        <f t="shared" si="1"/>
        <v>70.909090909090878</v>
      </c>
      <c r="F29" s="3">
        <f t="shared" si="2"/>
        <v>19.09090909090903</v>
      </c>
      <c r="G29" s="2">
        <v>200</v>
      </c>
      <c r="H29" s="2">
        <f t="shared" si="3"/>
        <v>0</v>
      </c>
      <c r="I29" s="2">
        <f t="shared" si="4"/>
        <v>200</v>
      </c>
      <c r="J29" s="6">
        <f t="shared" si="5"/>
        <v>0</v>
      </c>
      <c r="K29" s="6">
        <f t="shared" si="6"/>
        <v>2</v>
      </c>
      <c r="L29" s="6">
        <f t="shared" si="7"/>
        <v>0</v>
      </c>
    </row>
    <row r="30" spans="1:12" ht="15" x14ac:dyDescent="0.25">
      <c r="A30" s="2">
        <v>150</v>
      </c>
      <c r="B30" s="2">
        <v>10</v>
      </c>
      <c r="C30" s="4">
        <v>90</v>
      </c>
      <c r="D30" s="3">
        <f t="shared" si="0"/>
        <v>29.090909090909019</v>
      </c>
      <c r="E30" s="3">
        <f t="shared" si="1"/>
        <v>70.909090909090878</v>
      </c>
      <c r="F30" s="3">
        <f t="shared" si="2"/>
        <v>19.09090909090903</v>
      </c>
      <c r="G30" s="2">
        <f t="shared" ref="G30:G34" si="8">A30+B30+C30</f>
        <v>250</v>
      </c>
      <c r="H30" s="2">
        <f t="shared" si="3"/>
        <v>0</v>
      </c>
      <c r="I30" s="2">
        <f t="shared" si="4"/>
        <v>250</v>
      </c>
      <c r="J30" s="6">
        <f t="shared" si="5"/>
        <v>0</v>
      </c>
      <c r="K30" s="6">
        <f t="shared" si="6"/>
        <v>2</v>
      </c>
      <c r="L30" s="6">
        <f t="shared" si="7"/>
        <v>0</v>
      </c>
    </row>
    <row r="31" spans="1:12" ht="15" x14ac:dyDescent="0.25">
      <c r="A31" s="2">
        <v>150</v>
      </c>
      <c r="B31" s="2">
        <v>10</v>
      </c>
      <c r="C31" s="4">
        <v>90</v>
      </c>
      <c r="D31" s="3">
        <f t="shared" si="0"/>
        <v>29.090909090909019</v>
      </c>
      <c r="E31" s="3">
        <f t="shared" si="1"/>
        <v>70.909090909090878</v>
      </c>
      <c r="F31" s="3">
        <f t="shared" si="2"/>
        <v>19.09090909090903</v>
      </c>
      <c r="G31" s="2">
        <v>250</v>
      </c>
      <c r="H31" s="2">
        <f t="shared" si="3"/>
        <v>0</v>
      </c>
      <c r="I31" s="2">
        <f t="shared" si="4"/>
        <v>250</v>
      </c>
      <c r="J31" s="6">
        <f t="shared" si="5"/>
        <v>0</v>
      </c>
      <c r="K31" s="6">
        <f t="shared" si="6"/>
        <v>2</v>
      </c>
      <c r="L31" s="6">
        <f t="shared" si="7"/>
        <v>0</v>
      </c>
    </row>
    <row r="32" spans="1:12" ht="15" x14ac:dyDescent="0.25">
      <c r="A32" s="2">
        <v>200</v>
      </c>
      <c r="B32" s="2">
        <v>10</v>
      </c>
      <c r="C32" s="4">
        <v>90</v>
      </c>
      <c r="D32" s="3">
        <f t="shared" si="0"/>
        <v>29.090909090909019</v>
      </c>
      <c r="E32" s="3">
        <f t="shared" si="1"/>
        <v>70.909090909090878</v>
      </c>
      <c r="F32" s="3">
        <f t="shared" si="2"/>
        <v>19.09090909090903</v>
      </c>
      <c r="G32" s="2">
        <f t="shared" si="8"/>
        <v>300</v>
      </c>
      <c r="H32" s="2">
        <f t="shared" si="3"/>
        <v>0</v>
      </c>
      <c r="I32" s="2">
        <f t="shared" si="4"/>
        <v>300</v>
      </c>
      <c r="J32" s="6">
        <f t="shared" si="5"/>
        <v>0</v>
      </c>
      <c r="K32" s="6">
        <f t="shared" si="6"/>
        <v>2</v>
      </c>
      <c r="L32" s="6">
        <f t="shared" si="7"/>
        <v>0</v>
      </c>
    </row>
    <row r="33" spans="1:12" ht="15" x14ac:dyDescent="0.25">
      <c r="A33" s="2">
        <v>200</v>
      </c>
      <c r="B33" s="2">
        <v>10</v>
      </c>
      <c r="C33" s="4">
        <v>90</v>
      </c>
      <c r="D33" s="3">
        <f t="shared" si="0"/>
        <v>29.090909090909019</v>
      </c>
      <c r="E33" s="3">
        <f t="shared" si="1"/>
        <v>70.909090909090878</v>
      </c>
      <c r="F33" s="3">
        <f t="shared" si="2"/>
        <v>19.09090909090903</v>
      </c>
      <c r="G33" s="2">
        <v>300</v>
      </c>
      <c r="H33" s="2">
        <f t="shared" si="3"/>
        <v>0</v>
      </c>
      <c r="I33" s="2">
        <f t="shared" si="4"/>
        <v>300</v>
      </c>
      <c r="J33" s="6">
        <f t="shared" si="5"/>
        <v>0</v>
      </c>
      <c r="K33" s="6">
        <f t="shared" si="6"/>
        <v>2</v>
      </c>
      <c r="L33" s="6">
        <f t="shared" si="7"/>
        <v>0</v>
      </c>
    </row>
    <row r="34" spans="1:12" ht="15" x14ac:dyDescent="0.25">
      <c r="A34" s="2">
        <v>250</v>
      </c>
      <c r="B34" s="2">
        <v>10</v>
      </c>
      <c r="C34" s="4">
        <v>90</v>
      </c>
      <c r="D34" s="3">
        <f t="shared" si="0"/>
        <v>29.090909090909019</v>
      </c>
      <c r="E34" s="3">
        <f t="shared" si="1"/>
        <v>70.909090909090878</v>
      </c>
      <c r="F34" s="3">
        <f t="shared" si="2"/>
        <v>19.09090909090903</v>
      </c>
      <c r="G34" s="2">
        <f t="shared" si="8"/>
        <v>350</v>
      </c>
      <c r="H34" s="2">
        <f t="shared" si="3"/>
        <v>0</v>
      </c>
      <c r="I34" s="2">
        <f t="shared" si="4"/>
        <v>350</v>
      </c>
      <c r="J34" s="6">
        <f t="shared" si="5"/>
        <v>0</v>
      </c>
      <c r="K34" s="6">
        <f t="shared" si="6"/>
        <v>2</v>
      </c>
      <c r="L34" s="6">
        <f t="shared" si="7"/>
        <v>0</v>
      </c>
    </row>
    <row r="35" spans="1:12" ht="15" x14ac:dyDescent="0.25">
      <c r="A35" s="2">
        <v>250</v>
      </c>
      <c r="B35" s="2">
        <v>10</v>
      </c>
      <c r="C35" s="4">
        <v>90</v>
      </c>
      <c r="D35" s="3">
        <f t="shared" si="0"/>
        <v>29.090909090909019</v>
      </c>
      <c r="E35" s="3">
        <f t="shared" si="1"/>
        <v>70.909090909090878</v>
      </c>
      <c r="F35" s="3">
        <f t="shared" si="2"/>
        <v>19.09090909090903</v>
      </c>
      <c r="G35" s="2">
        <v>350</v>
      </c>
      <c r="H35" s="2">
        <f t="shared" si="3"/>
        <v>0</v>
      </c>
      <c r="I35" s="2">
        <f t="shared" si="4"/>
        <v>350</v>
      </c>
      <c r="J35" s="6">
        <f t="shared" si="5"/>
        <v>0</v>
      </c>
      <c r="K35" s="6">
        <f t="shared" si="6"/>
        <v>2</v>
      </c>
      <c r="L35" s="6">
        <f t="shared" si="7"/>
        <v>0</v>
      </c>
    </row>
    <row r="36" spans="1:12" ht="15" x14ac:dyDescent="0.25">
      <c r="A36" s="16">
        <v>300</v>
      </c>
      <c r="B36" s="2">
        <v>10</v>
      </c>
      <c r="C36" s="17">
        <v>90</v>
      </c>
      <c r="D36" s="3">
        <f t="shared" si="0"/>
        <v>29.090909090909019</v>
      </c>
      <c r="E36" s="3">
        <f t="shared" si="1"/>
        <v>70.909090909090878</v>
      </c>
      <c r="F36" s="3">
        <f t="shared" si="2"/>
        <v>19.09090909090903</v>
      </c>
      <c r="G36" s="16">
        <v>400</v>
      </c>
      <c r="H36" s="2">
        <f t="shared" si="3"/>
        <v>0</v>
      </c>
      <c r="I36" s="2">
        <f t="shared" si="4"/>
        <v>400</v>
      </c>
      <c r="J36" s="6">
        <f t="shared" si="5"/>
        <v>0</v>
      </c>
      <c r="K36" s="6">
        <f t="shared" si="6"/>
        <v>2</v>
      </c>
      <c r="L36" s="6">
        <f t="shared" si="7"/>
        <v>0</v>
      </c>
    </row>
    <row r="37" spans="1:12" ht="15" x14ac:dyDescent="0.25">
      <c r="A37" s="16">
        <v>300</v>
      </c>
      <c r="B37" s="2">
        <v>15</v>
      </c>
      <c r="C37" s="17">
        <v>90</v>
      </c>
      <c r="D37" s="3">
        <f t="shared" si="0"/>
        <v>17.72727272727267</v>
      </c>
      <c r="E37" s="3">
        <f t="shared" si="1"/>
        <v>57.272727272727252</v>
      </c>
      <c r="F37" s="3">
        <f t="shared" si="2"/>
        <v>32.727272727272656</v>
      </c>
      <c r="G37" s="16">
        <v>375</v>
      </c>
      <c r="H37" s="2">
        <f t="shared" si="3"/>
        <v>30</v>
      </c>
      <c r="I37" s="2">
        <f t="shared" si="4"/>
        <v>435</v>
      </c>
      <c r="J37" s="6">
        <f t="shared" si="5"/>
        <v>0</v>
      </c>
      <c r="K37" s="6">
        <f t="shared" si="6"/>
        <v>0</v>
      </c>
      <c r="L37" s="6">
        <f t="shared" si="7"/>
        <v>0</v>
      </c>
    </row>
    <row r="38" spans="1:12" ht="15" x14ac:dyDescent="0.25">
      <c r="A38" s="2">
        <v>350</v>
      </c>
      <c r="B38" s="2">
        <v>10</v>
      </c>
      <c r="C38" s="4">
        <v>90</v>
      </c>
      <c r="D38" s="3">
        <f t="shared" si="0"/>
        <v>4.0909090909090509</v>
      </c>
      <c r="E38" s="3">
        <f t="shared" si="1"/>
        <v>40.909090909090899</v>
      </c>
      <c r="F38" s="3">
        <f t="shared" si="2"/>
        <v>49.090909090909008</v>
      </c>
      <c r="G38" s="2">
        <v>395</v>
      </c>
      <c r="H38" s="2">
        <f t="shared" si="3"/>
        <v>55</v>
      </c>
      <c r="I38" s="2">
        <f t="shared" si="4"/>
        <v>505</v>
      </c>
      <c r="J38" s="6">
        <f t="shared" si="5"/>
        <v>0</v>
      </c>
      <c r="K38" s="6">
        <f t="shared" si="6"/>
        <v>0</v>
      </c>
      <c r="L38" s="6">
        <f t="shared" si="7"/>
        <v>0</v>
      </c>
    </row>
    <row r="39" spans="1:12" ht="15" x14ac:dyDescent="0.25">
      <c r="A39" s="2">
        <v>350</v>
      </c>
      <c r="B39" s="2">
        <v>15</v>
      </c>
      <c r="C39" s="4">
        <v>90</v>
      </c>
      <c r="D39" s="3">
        <f t="shared" si="0"/>
        <v>6.3636363636363207</v>
      </c>
      <c r="E39" s="3">
        <f t="shared" si="1"/>
        <v>43.636363636363626</v>
      </c>
      <c r="F39" s="3">
        <f t="shared" si="2"/>
        <v>46.363636363636274</v>
      </c>
      <c r="G39" s="2">
        <v>400</v>
      </c>
      <c r="H39" s="2">
        <f t="shared" si="3"/>
        <v>55</v>
      </c>
      <c r="I39" s="2">
        <f t="shared" si="4"/>
        <v>510</v>
      </c>
      <c r="J39" s="6">
        <f t="shared" si="5"/>
        <v>0</v>
      </c>
      <c r="K39" s="6">
        <f t="shared" si="6"/>
        <v>0</v>
      </c>
      <c r="L39" s="6">
        <f t="shared" si="7"/>
        <v>0</v>
      </c>
    </row>
    <row r="40" spans="1:12" ht="15" x14ac:dyDescent="0.25">
      <c r="A40" s="2">
        <v>400</v>
      </c>
      <c r="B40" s="2">
        <v>10</v>
      </c>
      <c r="C40" s="4">
        <v>90</v>
      </c>
      <c r="D40" s="3">
        <f t="shared" si="0"/>
        <v>-16.363636363636378</v>
      </c>
      <c r="E40" s="3">
        <f t="shared" si="1"/>
        <v>16.363636363636374</v>
      </c>
      <c r="F40" s="3">
        <f t="shared" si="2"/>
        <v>73.636363636363527</v>
      </c>
      <c r="G40" s="2">
        <v>400</v>
      </c>
      <c r="H40" s="2">
        <f t="shared" si="3"/>
        <v>100</v>
      </c>
      <c r="I40" s="2">
        <f t="shared" si="4"/>
        <v>600</v>
      </c>
      <c r="J40" s="6">
        <f t="shared" si="5"/>
        <v>0</v>
      </c>
      <c r="K40" s="6">
        <f t="shared" si="6"/>
        <v>0</v>
      </c>
      <c r="L40" s="6">
        <f t="shared" si="7"/>
        <v>0</v>
      </c>
    </row>
    <row r="41" spans="1:12" ht="15" x14ac:dyDescent="0.25">
      <c r="A41" s="2">
        <v>400</v>
      </c>
      <c r="B41" s="2">
        <v>15</v>
      </c>
      <c r="C41" s="4">
        <v>90</v>
      </c>
      <c r="D41" s="3">
        <f t="shared" si="0"/>
        <v>-16.363636363636378</v>
      </c>
      <c r="E41" s="3">
        <f t="shared" si="1"/>
        <v>16.363636363636374</v>
      </c>
      <c r="F41" s="3">
        <f t="shared" si="2"/>
        <v>73.636363636363527</v>
      </c>
      <c r="G41" s="2">
        <v>400</v>
      </c>
      <c r="H41" s="2">
        <f t="shared" si="3"/>
        <v>105</v>
      </c>
      <c r="I41" s="2">
        <f t="shared" si="4"/>
        <v>610</v>
      </c>
      <c r="J41" s="6">
        <f t="shared" si="5"/>
        <v>0</v>
      </c>
      <c r="K41" s="6">
        <f t="shared" si="6"/>
        <v>0</v>
      </c>
      <c r="L41" s="6">
        <f t="shared" si="7"/>
        <v>0</v>
      </c>
    </row>
    <row r="42" spans="1:12" ht="15" x14ac:dyDescent="0.25">
      <c r="A42" s="2">
        <v>450</v>
      </c>
      <c r="B42" s="2">
        <v>10</v>
      </c>
      <c r="C42" s="4">
        <v>90</v>
      </c>
      <c r="D42" s="3">
        <f t="shared" si="0"/>
        <v>-39.090909090909079</v>
      </c>
      <c r="E42" s="3">
        <f t="shared" si="1"/>
        <v>-10.909090909090864</v>
      </c>
      <c r="F42" s="3">
        <f t="shared" si="2"/>
        <v>100.90909090909076</v>
      </c>
      <c r="G42" s="2">
        <v>400</v>
      </c>
      <c r="H42" s="2">
        <f t="shared" si="3"/>
        <v>150</v>
      </c>
      <c r="I42" s="2">
        <f t="shared" si="4"/>
        <v>700</v>
      </c>
      <c r="J42" s="6">
        <f t="shared" si="5"/>
        <v>0</v>
      </c>
      <c r="K42" s="6">
        <f t="shared" si="6"/>
        <v>0</v>
      </c>
      <c r="L42" s="6">
        <f t="shared" si="7"/>
        <v>0</v>
      </c>
    </row>
    <row r="43" spans="1:12" ht="15" x14ac:dyDescent="0.25">
      <c r="A43" s="2">
        <v>450</v>
      </c>
      <c r="B43" s="2">
        <v>15</v>
      </c>
      <c r="C43" s="4">
        <v>90</v>
      </c>
      <c r="D43" s="3">
        <f t="shared" si="0"/>
        <v>-39.090909090909079</v>
      </c>
      <c r="E43" s="3">
        <f t="shared" si="1"/>
        <v>-10.909090909090864</v>
      </c>
      <c r="F43" s="3">
        <f t="shared" si="2"/>
        <v>100.90909090909076</v>
      </c>
      <c r="G43" s="2">
        <v>400</v>
      </c>
      <c r="H43" s="2">
        <f t="shared" si="3"/>
        <v>155</v>
      </c>
      <c r="I43" s="2">
        <f t="shared" si="4"/>
        <v>710</v>
      </c>
      <c r="J43" s="6">
        <f t="shared" si="5"/>
        <v>0</v>
      </c>
      <c r="K43" s="6">
        <f t="shared" si="6"/>
        <v>0</v>
      </c>
      <c r="L43" s="6">
        <f t="shared" si="7"/>
        <v>0</v>
      </c>
    </row>
    <row r="44" spans="1:12" ht="15" x14ac:dyDescent="0.25">
      <c r="A44" s="2">
        <v>500</v>
      </c>
      <c r="B44" s="2">
        <v>10</v>
      </c>
      <c r="C44" s="4">
        <v>90</v>
      </c>
      <c r="D44" s="3">
        <f t="shared" si="0"/>
        <v>-61.818181818181785</v>
      </c>
      <c r="E44" s="3">
        <f t="shared" si="1"/>
        <v>-38.181818181818116</v>
      </c>
      <c r="F44" s="3">
        <f t="shared" si="2"/>
        <v>128.18181818181802</v>
      </c>
      <c r="G44" s="2">
        <v>400</v>
      </c>
      <c r="H44" s="2">
        <f t="shared" si="3"/>
        <v>200</v>
      </c>
      <c r="I44" s="2">
        <f t="shared" si="4"/>
        <v>800</v>
      </c>
      <c r="J44" s="6">
        <f t="shared" si="5"/>
        <v>0</v>
      </c>
      <c r="K44" s="6">
        <f t="shared" si="6"/>
        <v>0</v>
      </c>
      <c r="L44" s="6">
        <f t="shared" si="7"/>
        <v>0</v>
      </c>
    </row>
    <row r="45" spans="1:12" ht="15" x14ac:dyDescent="0.25">
      <c r="A45" s="2">
        <v>500</v>
      </c>
      <c r="B45" s="2">
        <v>15</v>
      </c>
      <c r="C45" s="4">
        <v>90</v>
      </c>
      <c r="D45" s="3">
        <f t="shared" si="0"/>
        <v>-61.818181818181785</v>
      </c>
      <c r="E45" s="3">
        <f t="shared" si="1"/>
        <v>-38.181818181818116</v>
      </c>
      <c r="F45" s="3">
        <f t="shared" si="2"/>
        <v>128.18181818181802</v>
      </c>
      <c r="G45" s="2">
        <v>400</v>
      </c>
      <c r="H45" s="2">
        <f t="shared" si="3"/>
        <v>205</v>
      </c>
      <c r="I45" s="2">
        <f t="shared" si="4"/>
        <v>810</v>
      </c>
      <c r="J45" s="6">
        <f t="shared" si="5"/>
        <v>0</v>
      </c>
      <c r="K45" s="6">
        <f t="shared" si="6"/>
        <v>0</v>
      </c>
      <c r="L45" s="6">
        <f t="shared" si="7"/>
        <v>0</v>
      </c>
    </row>
    <row r="46" spans="1:12" ht="15" x14ac:dyDescent="0.25">
      <c r="A46" s="2">
        <v>550</v>
      </c>
      <c r="B46" s="2">
        <v>10</v>
      </c>
      <c r="C46" s="4">
        <v>90</v>
      </c>
      <c r="D46" s="3">
        <f t="shared" si="0"/>
        <v>-84.545454545454476</v>
      </c>
      <c r="E46" s="3">
        <f t="shared" si="1"/>
        <v>-65.454545454545368</v>
      </c>
      <c r="F46" s="3">
        <f t="shared" si="2"/>
        <v>155.45454545454527</v>
      </c>
      <c r="G46" s="2">
        <v>400</v>
      </c>
      <c r="H46" s="2">
        <f t="shared" si="3"/>
        <v>250</v>
      </c>
      <c r="I46" s="2">
        <f t="shared" si="4"/>
        <v>900</v>
      </c>
      <c r="J46" s="6">
        <f t="shared" si="5"/>
        <v>0</v>
      </c>
      <c r="K46" s="6">
        <f t="shared" si="6"/>
        <v>0</v>
      </c>
      <c r="L46" s="6">
        <f t="shared" si="7"/>
        <v>0</v>
      </c>
    </row>
    <row r="47" spans="1:12" ht="15" x14ac:dyDescent="0.25">
      <c r="A47" s="2">
        <v>550</v>
      </c>
      <c r="B47" s="2">
        <v>15</v>
      </c>
      <c r="C47" s="4">
        <v>90</v>
      </c>
      <c r="D47" s="3">
        <f t="shared" si="0"/>
        <v>-84.545454545454476</v>
      </c>
      <c r="E47" s="3">
        <f t="shared" si="1"/>
        <v>-65.454545454545368</v>
      </c>
      <c r="F47" s="3">
        <f t="shared" si="2"/>
        <v>155.45454545454527</v>
      </c>
      <c r="G47" s="2">
        <v>400</v>
      </c>
      <c r="H47" s="2">
        <f t="shared" si="3"/>
        <v>255</v>
      </c>
      <c r="I47" s="2">
        <f t="shared" si="4"/>
        <v>910</v>
      </c>
      <c r="J47" s="6">
        <f t="shared" si="5"/>
        <v>0</v>
      </c>
      <c r="K47" s="6">
        <f t="shared" si="6"/>
        <v>0</v>
      </c>
      <c r="L47" s="6">
        <f t="shared" si="7"/>
        <v>0</v>
      </c>
    </row>
  </sheetData>
  <conditionalFormatting sqref="D28:D47">
    <cfRule type="cellIs" dxfId="29" priority="3" operator="between">
      <formula>-E$3</formula>
      <formula>E$3</formula>
    </cfRule>
  </conditionalFormatting>
  <conditionalFormatting sqref="D28:D47">
    <cfRule type="cellIs" dxfId="28" priority="4" operator="notBetween">
      <formula>-E$3</formula>
      <formula>E$3</formula>
    </cfRule>
  </conditionalFormatting>
  <conditionalFormatting sqref="E28:E47">
    <cfRule type="cellIs" dxfId="27" priority="5" operator="between">
      <formula>-E$4</formula>
      <formula>E$4</formula>
    </cfRule>
  </conditionalFormatting>
  <conditionalFormatting sqref="E28:E47">
    <cfRule type="cellIs" dxfId="26" priority="6" operator="notBetween">
      <formula>-E$4</formula>
      <formula>E$4</formula>
    </cfRule>
  </conditionalFormatting>
  <conditionalFormatting sqref="F28:F47">
    <cfRule type="cellIs" dxfId="25" priority="7" operator="between">
      <formula>-E$5</formula>
      <formula>E$5</formula>
    </cfRule>
  </conditionalFormatting>
  <conditionalFormatting sqref="F28:F47">
    <cfRule type="cellIs" dxfId="24" priority="8" operator="notBetween">
      <formula>-E$5</formula>
      <formula>-E$5</formula>
    </cfRule>
  </conditionalFormatting>
  <conditionalFormatting sqref="H28:H47">
    <cfRule type="cellIs" dxfId="23" priority="9" operator="between">
      <formula>0</formula>
      <formula>D$10</formula>
    </cfRule>
  </conditionalFormatting>
  <conditionalFormatting sqref="H28:H47">
    <cfRule type="cellIs" dxfId="22" priority="10" operator="greaterThan">
      <formula>E$10</formula>
    </cfRule>
  </conditionalFormatting>
  <conditionalFormatting sqref="G28:G47">
    <cfRule type="cellIs" dxfId="21" priority="1" operator="between">
      <formula>0</formula>
      <formula>D$9</formula>
    </cfRule>
  </conditionalFormatting>
  <conditionalFormatting sqref="G28:G47">
    <cfRule type="cellIs" dxfId="20" priority="2" operator="greaterThan">
      <formula>E$9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opLeftCell="A11" workbookViewId="0">
      <selection activeCell="A31" sqref="A31:M31"/>
    </sheetView>
  </sheetViews>
  <sheetFormatPr baseColWidth="10" defaultColWidth="14.42578125" defaultRowHeight="15.75" customHeight="1" x14ac:dyDescent="0.2"/>
  <cols>
    <col min="9" max="9" width="22.5703125" customWidth="1"/>
    <col min="10" max="10" width="17.85546875" customWidth="1"/>
  </cols>
  <sheetData>
    <row r="1" spans="1:27" ht="15.75" customHeight="1" x14ac:dyDescent="0.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/>
      <c r="H2" s="1">
        <v>0</v>
      </c>
      <c r="I2" s="1">
        <v>-0.45454545454545398</v>
      </c>
      <c r="J2" s="1">
        <v>-0.27272727272727199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1">
        <v>1</v>
      </c>
      <c r="B3" s="1">
        <v>1</v>
      </c>
      <c r="C3" s="1">
        <v>2</v>
      </c>
      <c r="D3" s="1">
        <v>1</v>
      </c>
      <c r="E3" s="1">
        <v>40</v>
      </c>
      <c r="F3" s="1"/>
      <c r="G3" s="1"/>
      <c r="H3" s="1">
        <v>0</v>
      </c>
      <c r="I3" s="1">
        <v>-0.54545454545454497</v>
      </c>
      <c r="J3" s="1">
        <v>-0.72727272727272696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1">
        <v>2</v>
      </c>
      <c r="B4" s="1">
        <v>1</v>
      </c>
      <c r="C4" s="1">
        <v>3</v>
      </c>
      <c r="D4" s="1">
        <v>2</v>
      </c>
      <c r="E4" s="1">
        <v>100</v>
      </c>
      <c r="F4" s="1"/>
      <c r="G4" s="1"/>
      <c r="H4" s="1">
        <v>0</v>
      </c>
      <c r="I4" s="1">
        <v>0.54545454545454497</v>
      </c>
      <c r="J4" s="1">
        <v>-0.27272727272727199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1">
        <v>3</v>
      </c>
      <c r="B5" s="1">
        <v>2</v>
      </c>
      <c r="C5" s="1">
        <v>3</v>
      </c>
      <c r="D5" s="1">
        <v>3</v>
      </c>
      <c r="E5" s="1">
        <v>100</v>
      </c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2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1" t="s">
        <v>7</v>
      </c>
      <c r="B7" s="1"/>
      <c r="C7" s="1"/>
      <c r="D7" s="1"/>
      <c r="E7" s="1"/>
      <c r="F7" s="1"/>
      <c r="G7" s="1"/>
      <c r="H7" s="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1" t="s">
        <v>8</v>
      </c>
      <c r="B8" s="1" t="s">
        <v>9</v>
      </c>
      <c r="C8" s="1" t="s">
        <v>10</v>
      </c>
      <c r="D8" s="1" t="s">
        <v>11</v>
      </c>
      <c r="E8" s="1" t="s">
        <v>6</v>
      </c>
      <c r="F8" s="1" t="s">
        <v>12</v>
      </c>
      <c r="G8" s="1" t="s">
        <v>13</v>
      </c>
      <c r="H8" s="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1">
        <v>1</v>
      </c>
      <c r="B9" s="1">
        <v>1</v>
      </c>
      <c r="C9" s="1">
        <v>1</v>
      </c>
      <c r="D9" s="1">
        <v>80</v>
      </c>
      <c r="E9" s="1">
        <v>200</v>
      </c>
      <c r="F9" s="1">
        <v>100</v>
      </c>
      <c r="G9" s="1">
        <v>100</v>
      </c>
      <c r="H9" s="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2">
      <c r="A10" s="1">
        <v>2</v>
      </c>
      <c r="B10" s="1">
        <v>2</v>
      </c>
      <c r="C10" s="1">
        <v>2</v>
      </c>
      <c r="D10" s="2">
        <v>80</v>
      </c>
      <c r="E10" s="2">
        <v>200</v>
      </c>
      <c r="F10" s="1">
        <v>100</v>
      </c>
      <c r="G10" s="1">
        <v>100</v>
      </c>
      <c r="H10" s="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2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2">
      <c r="A12" s="1" t="s">
        <v>14</v>
      </c>
      <c r="B12" s="1"/>
      <c r="C12" s="1"/>
      <c r="D12" s="1"/>
      <c r="E12" s="1"/>
      <c r="F12" s="1"/>
      <c r="G12" s="1"/>
      <c r="H12" s="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2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21</v>
      </c>
      <c r="H13" s="1" t="s">
        <v>22</v>
      </c>
      <c r="I13" s="1" t="s">
        <v>23</v>
      </c>
      <c r="J13" s="2" t="s">
        <v>24</v>
      </c>
      <c r="K13" s="2" t="s">
        <v>25</v>
      </c>
      <c r="L13" s="2" t="s">
        <v>26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5">
      <c r="A14" s="2">
        <v>0</v>
      </c>
      <c r="B14" s="2">
        <v>0</v>
      </c>
      <c r="C14" s="4">
        <v>200</v>
      </c>
      <c r="D14" s="3">
        <f>I$2*(H14-B14)+J$2*(0-C14)</f>
        <v>16.668181818181722</v>
      </c>
      <c r="E14" s="3">
        <f t="shared" ref="E14:E24" si="0">I$3*(H14-B14)+J$3*(0-C14)</f>
        <v>100.00181818181815</v>
      </c>
      <c r="F14" s="3">
        <f t="shared" ref="F14:F24" si="1">I$4*(H14-B14)+J$4*(0-C14)</f>
        <v>99.998181818181621</v>
      </c>
      <c r="G14" s="2">
        <v>116.67</v>
      </c>
      <c r="H14" s="2">
        <f>A14+B14+C14-G14</f>
        <v>83.33</v>
      </c>
      <c r="I14" s="2">
        <f t="shared" ref="I14:I24" si="2">C$9*G14+C$10*H14</f>
        <v>283.33</v>
      </c>
      <c r="J14" s="6">
        <f t="shared" ref="J14:J24" si="3">IF(ROUND(ABS(D14),2)&lt;$E$3,0,IF(ROUND(D14,2)=$E$3,1,IF(ROUND(-D14,2)=$E$3,-1,2)))</f>
        <v>0</v>
      </c>
      <c r="K14" s="6">
        <f t="shared" ref="K14:K24" si="4">IF(ROUND(ABS(E14),2)&lt;$E$4,0,IF(ROUND(E14,2)=$E$4,1,IF(ROUND(-E14,2)=$E$4,-1,2)))</f>
        <v>1</v>
      </c>
      <c r="L14" s="6">
        <f t="shared" ref="L14:L24" si="5">IF(ROUND(ABS(F14),2)&lt;$E$5,0,IF(ROUND(F14,2)=$E$5,1,IF(ROUND(-F14,2)=$E$5,-1,2)))</f>
        <v>1</v>
      </c>
      <c r="M14" s="6"/>
      <c r="N14" s="2"/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5">
      <c r="A15" s="2">
        <v>0</v>
      </c>
      <c r="B15" s="2">
        <v>20</v>
      </c>
      <c r="C15" s="4">
        <v>180</v>
      </c>
      <c r="D15" s="3">
        <f t="shared" ref="D15:D18" si="6">I$2*(H15-B15)+J$2*(0-C15)</f>
        <v>21.818181818181721</v>
      </c>
      <c r="E15" s="3">
        <f t="shared" si="0"/>
        <v>98.181818181818159</v>
      </c>
      <c r="F15" s="3">
        <f t="shared" si="1"/>
        <v>81.818181818181657</v>
      </c>
      <c r="G15" s="2">
        <v>120</v>
      </c>
      <c r="H15" s="2">
        <f t="shared" ref="H15:H18" si="7">A15+B15+C15-G15</f>
        <v>80</v>
      </c>
      <c r="I15" s="2">
        <f t="shared" si="2"/>
        <v>280</v>
      </c>
      <c r="J15" s="6">
        <f t="shared" si="3"/>
        <v>0</v>
      </c>
      <c r="K15" s="6">
        <f t="shared" si="4"/>
        <v>0</v>
      </c>
      <c r="L15" s="6">
        <f t="shared" si="5"/>
        <v>0</v>
      </c>
      <c r="M15" s="6" t="s">
        <v>27</v>
      </c>
      <c r="N15" s="2"/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25">
      <c r="A16" s="2">
        <v>0</v>
      </c>
      <c r="B16" s="2">
        <v>40</v>
      </c>
      <c r="C16" s="4">
        <v>160</v>
      </c>
      <c r="D16" s="3">
        <f t="shared" si="6"/>
        <v>25.454545454545361</v>
      </c>
      <c r="E16" s="3">
        <f t="shared" si="0"/>
        <v>94.545454545454518</v>
      </c>
      <c r="F16" s="3">
        <f t="shared" si="1"/>
        <v>65.454545454545325</v>
      </c>
      <c r="G16" s="2">
        <v>120</v>
      </c>
      <c r="H16" s="2">
        <f t="shared" si="7"/>
        <v>80</v>
      </c>
      <c r="I16" s="2">
        <f t="shared" si="2"/>
        <v>280</v>
      </c>
      <c r="J16" s="2">
        <f t="shared" si="3"/>
        <v>0</v>
      </c>
      <c r="K16" s="2">
        <f t="shared" si="4"/>
        <v>0</v>
      </c>
      <c r="L16" s="2">
        <f t="shared" si="5"/>
        <v>0</v>
      </c>
      <c r="M16" s="2" t="s">
        <v>27</v>
      </c>
      <c r="N16" s="2"/>
      <c r="O16" s="9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25">
      <c r="A17" s="2">
        <v>0</v>
      </c>
      <c r="B17" s="2">
        <v>60</v>
      </c>
      <c r="C17" s="4">
        <v>140</v>
      </c>
      <c r="D17" s="3">
        <f t="shared" si="6"/>
        <v>29.090909090909001</v>
      </c>
      <c r="E17" s="3">
        <f t="shared" si="0"/>
        <v>90.909090909090878</v>
      </c>
      <c r="F17" s="3">
        <f t="shared" si="1"/>
        <v>49.09090909090898</v>
      </c>
      <c r="G17" s="2">
        <v>120</v>
      </c>
      <c r="H17" s="2">
        <f t="shared" si="7"/>
        <v>80</v>
      </c>
      <c r="I17" s="2">
        <f t="shared" si="2"/>
        <v>280</v>
      </c>
      <c r="J17" s="2">
        <f t="shared" si="3"/>
        <v>0</v>
      </c>
      <c r="K17" s="2">
        <f t="shared" si="4"/>
        <v>0</v>
      </c>
      <c r="L17" s="2">
        <f t="shared" si="5"/>
        <v>0</v>
      </c>
      <c r="M17" s="2" t="s">
        <v>27</v>
      </c>
      <c r="N17" s="2"/>
      <c r="O17" s="9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25">
      <c r="A18" s="2">
        <v>0</v>
      </c>
      <c r="B18" s="2">
        <v>80</v>
      </c>
      <c r="C18" s="4">
        <v>120</v>
      </c>
      <c r="D18" s="3">
        <f t="shared" si="6"/>
        <v>32.727272727272641</v>
      </c>
      <c r="E18" s="3">
        <f t="shared" si="0"/>
        <v>87.272727272727238</v>
      </c>
      <c r="F18" s="3">
        <f t="shared" si="1"/>
        <v>32.727272727272641</v>
      </c>
      <c r="G18" s="2">
        <v>120</v>
      </c>
      <c r="H18" s="2">
        <f t="shared" si="7"/>
        <v>80</v>
      </c>
      <c r="I18" s="2">
        <f t="shared" si="2"/>
        <v>280</v>
      </c>
      <c r="J18" s="2">
        <f t="shared" si="3"/>
        <v>0</v>
      </c>
      <c r="K18" s="2">
        <f t="shared" si="4"/>
        <v>0</v>
      </c>
      <c r="L18" s="2">
        <f t="shared" si="5"/>
        <v>0</v>
      </c>
      <c r="M18" s="2" t="s">
        <v>27</v>
      </c>
      <c r="N18" s="2"/>
      <c r="O18" s="9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5">
      <c r="A19" s="2">
        <v>0</v>
      </c>
      <c r="B19" s="2">
        <v>100</v>
      </c>
      <c r="C19" s="4">
        <v>100</v>
      </c>
      <c r="D19" s="3">
        <f>I$2*(H19-B19)+J$2*(0-C19)</f>
        <v>36.363636363636274</v>
      </c>
      <c r="E19" s="3">
        <f t="shared" si="0"/>
        <v>83.636363636363598</v>
      </c>
      <c r="F19" s="3">
        <f t="shared" si="1"/>
        <v>16.363636363636299</v>
      </c>
      <c r="G19" s="2">
        <v>120</v>
      </c>
      <c r="H19" s="2">
        <f>A19+B19+C19-G19</f>
        <v>80</v>
      </c>
      <c r="I19" s="2">
        <f t="shared" si="2"/>
        <v>280</v>
      </c>
      <c r="J19" s="6">
        <f t="shared" si="3"/>
        <v>0</v>
      </c>
      <c r="K19" s="6">
        <f t="shared" si="4"/>
        <v>0</v>
      </c>
      <c r="L19" s="6">
        <f t="shared" si="5"/>
        <v>0</v>
      </c>
      <c r="M19" s="6" t="s">
        <v>28</v>
      </c>
      <c r="N19" s="2"/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5">
      <c r="A20" s="2">
        <v>0</v>
      </c>
      <c r="B20" s="2">
        <v>120</v>
      </c>
      <c r="C20" s="4">
        <v>80</v>
      </c>
      <c r="D20" s="3">
        <f t="shared" ref="D20:D23" si="8">I$2*(H20-B20)+J$2*(0-C20)</f>
        <v>39.999999999999915</v>
      </c>
      <c r="E20" s="3">
        <f t="shared" si="0"/>
        <v>79.999999999999957</v>
      </c>
      <c r="F20" s="3">
        <f t="shared" si="1"/>
        <v>-3.907985046680551E-14</v>
      </c>
      <c r="G20" s="2">
        <v>120</v>
      </c>
      <c r="H20" s="2">
        <f t="shared" ref="H20:H23" si="9">A20+B20+C20-G20</f>
        <v>80</v>
      </c>
      <c r="I20" s="2">
        <f t="shared" si="2"/>
        <v>280</v>
      </c>
      <c r="J20" s="6">
        <f t="shared" si="3"/>
        <v>1</v>
      </c>
      <c r="K20" s="6">
        <f t="shared" si="4"/>
        <v>0</v>
      </c>
      <c r="L20" s="6">
        <f t="shared" si="5"/>
        <v>0</v>
      </c>
      <c r="M20" s="6"/>
      <c r="N20" s="2"/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5">
      <c r="A21" s="2">
        <v>0</v>
      </c>
      <c r="B21" s="2">
        <v>140</v>
      </c>
      <c r="C21" s="4">
        <v>60</v>
      </c>
      <c r="D21" s="3">
        <f t="shared" si="8"/>
        <v>39.999999999999929</v>
      </c>
      <c r="E21" s="3">
        <f t="shared" si="0"/>
        <v>71.999999999999957</v>
      </c>
      <c r="F21" s="3">
        <f t="shared" si="1"/>
        <v>-12.000000000000018</v>
      </c>
      <c r="G21" s="2">
        <v>112</v>
      </c>
      <c r="H21" s="2">
        <f t="shared" si="9"/>
        <v>88</v>
      </c>
      <c r="I21" s="2">
        <f t="shared" si="2"/>
        <v>288</v>
      </c>
      <c r="J21" s="2">
        <f t="shared" si="3"/>
        <v>1</v>
      </c>
      <c r="K21" s="2">
        <f t="shared" si="4"/>
        <v>0</v>
      </c>
      <c r="L21" s="2">
        <f t="shared" si="5"/>
        <v>0</v>
      </c>
      <c r="M21" s="2"/>
      <c r="N21" s="2"/>
      <c r="O21" s="9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5">
      <c r="A22" s="2">
        <v>0</v>
      </c>
      <c r="B22" s="2">
        <v>160</v>
      </c>
      <c r="C22" s="4">
        <v>40</v>
      </c>
      <c r="D22" s="3">
        <f t="shared" si="8"/>
        <v>39.999999999999936</v>
      </c>
      <c r="E22" s="3">
        <f t="shared" si="0"/>
        <v>63.999999999999957</v>
      </c>
      <c r="F22" s="3">
        <f t="shared" si="1"/>
        <v>-24</v>
      </c>
      <c r="G22" s="2">
        <v>104</v>
      </c>
      <c r="H22" s="2">
        <f t="shared" si="9"/>
        <v>96</v>
      </c>
      <c r="I22" s="2">
        <f t="shared" si="2"/>
        <v>296</v>
      </c>
      <c r="J22" s="2">
        <f t="shared" si="3"/>
        <v>1</v>
      </c>
      <c r="K22" s="2">
        <f t="shared" si="4"/>
        <v>0</v>
      </c>
      <c r="L22" s="2">
        <f t="shared" si="5"/>
        <v>0</v>
      </c>
      <c r="M22" s="2"/>
      <c r="N22" s="2"/>
      <c r="O22" s="9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5">
      <c r="A23" s="2">
        <v>0</v>
      </c>
      <c r="B23" s="2">
        <v>180</v>
      </c>
      <c r="C23" s="4">
        <v>20</v>
      </c>
      <c r="D23" s="3">
        <f t="shared" si="8"/>
        <v>39.999999999999943</v>
      </c>
      <c r="E23" s="3">
        <f t="shared" si="0"/>
        <v>55.999999999999957</v>
      </c>
      <c r="F23" s="3">
        <f t="shared" si="1"/>
        <v>-35.999999999999979</v>
      </c>
      <c r="G23" s="2">
        <v>96</v>
      </c>
      <c r="H23" s="2">
        <f t="shared" si="9"/>
        <v>104</v>
      </c>
      <c r="I23" s="2">
        <f t="shared" si="2"/>
        <v>304</v>
      </c>
      <c r="J23" s="2">
        <f t="shared" si="3"/>
        <v>1</v>
      </c>
      <c r="K23" s="2">
        <f t="shared" si="4"/>
        <v>0</v>
      </c>
      <c r="L23" s="2">
        <f t="shared" si="5"/>
        <v>0</v>
      </c>
      <c r="M23" s="2"/>
      <c r="N23" s="2"/>
      <c r="O23" s="9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5">
      <c r="A24" s="2">
        <v>0</v>
      </c>
      <c r="B24" s="2">
        <v>200</v>
      </c>
      <c r="C24" s="4">
        <v>0</v>
      </c>
      <c r="D24" s="3">
        <f>I$2*(H24-B24)+J$2*(0-C24)</f>
        <v>39.99999999999995</v>
      </c>
      <c r="E24" s="3">
        <f t="shared" si="0"/>
        <v>47.999999999999957</v>
      </c>
      <c r="F24" s="3">
        <f t="shared" si="1"/>
        <v>-47.999999999999957</v>
      </c>
      <c r="G24" s="2">
        <v>88</v>
      </c>
      <c r="H24" s="2">
        <f>A24+B24+C24-G24</f>
        <v>112</v>
      </c>
      <c r="I24" s="2">
        <f t="shared" si="2"/>
        <v>312</v>
      </c>
      <c r="J24" s="2">
        <f t="shared" si="3"/>
        <v>1</v>
      </c>
      <c r="K24" s="2">
        <f t="shared" si="4"/>
        <v>0</v>
      </c>
      <c r="L24" s="2">
        <f t="shared" si="5"/>
        <v>0</v>
      </c>
      <c r="M24" s="2"/>
      <c r="N24" s="2"/>
      <c r="O24" s="9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x14ac:dyDescent="0.2">
      <c r="A25" s="2"/>
      <c r="B25" s="2"/>
      <c r="C25" s="4"/>
      <c r="D25" s="3">
        <f t="shared" ref="D25:D31" si="10">I$2*(H25-B25)+J$2*(0-C25)</f>
        <v>0</v>
      </c>
      <c r="E25" s="3">
        <f t="shared" ref="E25:E31" si="11">I$3*(H25-B25)+J$3*(0-C25)</f>
        <v>0</v>
      </c>
      <c r="F25" s="3">
        <f t="shared" ref="F25:F31" si="12">I$4*(H25-B25)+J$4*(0-C25)</f>
        <v>0</v>
      </c>
      <c r="G25" s="2"/>
      <c r="H25" s="2">
        <f t="shared" ref="H25:H31" si="13">A25+B25+C25-G25</f>
        <v>0</v>
      </c>
      <c r="I25" s="2">
        <f t="shared" ref="I25:I31" si="14">C$9*G25+C$10*H25</f>
        <v>0</v>
      </c>
      <c r="J25" s="2">
        <f t="shared" ref="J25:J31" si="15">IF(ROUND(ABS(D25),2)&lt;$E$3,0,IF(ROUND(D25,2)=$E$3,1,IF(ROUND(-D25,2)=$E$3,-1,2)))</f>
        <v>0</v>
      </c>
      <c r="K25" s="2">
        <f t="shared" ref="K25:K31" si="16">IF(ROUND(ABS(E25),2)&lt;$E$4,0,IF(ROUND(E25,2)=$E$4,1,IF(ROUND(-E25,2)=$E$4,-1,2)))</f>
        <v>0</v>
      </c>
      <c r="L25" s="2">
        <f t="shared" ref="L25:L31" si="17">IF(ROUND(ABS(F25),2)&lt;$E$5,0,IF(ROUND(F25,2)=$E$5,1,IF(ROUND(-F25,2)=$E$5,-1,2)))</f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x14ac:dyDescent="0.2">
      <c r="A26" s="2"/>
      <c r="B26" s="2"/>
      <c r="C26" s="4"/>
      <c r="D26" s="3">
        <f t="shared" si="10"/>
        <v>0</v>
      </c>
      <c r="E26" s="3">
        <f t="shared" si="11"/>
        <v>0</v>
      </c>
      <c r="F26" s="3">
        <f t="shared" si="12"/>
        <v>0</v>
      </c>
      <c r="G26" s="2"/>
      <c r="H26" s="2">
        <f t="shared" si="13"/>
        <v>0</v>
      </c>
      <c r="I26" s="2">
        <f t="shared" si="14"/>
        <v>0</v>
      </c>
      <c r="J26" s="2">
        <f t="shared" si="15"/>
        <v>0</v>
      </c>
      <c r="K26" s="2">
        <f t="shared" si="16"/>
        <v>0</v>
      </c>
      <c r="L26" s="2">
        <f t="shared" si="17"/>
        <v>0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x14ac:dyDescent="0.2">
      <c r="A27" s="2"/>
      <c r="B27" s="2"/>
      <c r="C27" s="4"/>
      <c r="D27" s="3">
        <f t="shared" si="10"/>
        <v>0</v>
      </c>
      <c r="E27" s="3">
        <f t="shared" si="11"/>
        <v>0</v>
      </c>
      <c r="F27" s="3">
        <f t="shared" si="12"/>
        <v>0</v>
      </c>
      <c r="G27" s="2"/>
      <c r="H27" s="2">
        <f t="shared" si="13"/>
        <v>0</v>
      </c>
      <c r="I27" s="2">
        <f t="shared" si="14"/>
        <v>0</v>
      </c>
      <c r="J27" s="2">
        <f t="shared" si="15"/>
        <v>0</v>
      </c>
      <c r="K27" s="2">
        <f t="shared" si="16"/>
        <v>0</v>
      </c>
      <c r="L27" s="2">
        <f t="shared" si="17"/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5">
      <c r="A28" s="2">
        <v>0</v>
      </c>
      <c r="B28" s="2">
        <v>160</v>
      </c>
      <c r="C28" s="4">
        <v>10</v>
      </c>
      <c r="D28" s="3">
        <f>I$2*(H28-B28)+J$2*(0-C28)</f>
        <v>39.090909090909037</v>
      </c>
      <c r="E28" s="3">
        <f t="shared" si="11"/>
        <v>50.909090909090864</v>
      </c>
      <c r="F28" s="3">
        <f t="shared" si="12"/>
        <v>-40.909090909090878</v>
      </c>
      <c r="G28" s="2">
        <v>90</v>
      </c>
      <c r="H28" s="2">
        <f>A28+B28+C28-G28</f>
        <v>80</v>
      </c>
      <c r="I28" s="2">
        <f t="shared" si="14"/>
        <v>250</v>
      </c>
      <c r="J28" s="6">
        <f t="shared" si="15"/>
        <v>0</v>
      </c>
      <c r="K28" s="6">
        <f t="shared" si="16"/>
        <v>0</v>
      </c>
      <c r="L28" s="6">
        <f t="shared" si="17"/>
        <v>0</v>
      </c>
      <c r="M28" s="6" t="s">
        <v>28</v>
      </c>
      <c r="N28" s="2"/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5">
      <c r="A29" s="2">
        <v>0</v>
      </c>
      <c r="B29" s="2">
        <v>170</v>
      </c>
      <c r="C29" s="4">
        <v>0</v>
      </c>
      <c r="D29" s="3">
        <f t="shared" si="10"/>
        <v>36.363636363636317</v>
      </c>
      <c r="E29" s="3">
        <f t="shared" si="11"/>
        <v>43.636363636363598</v>
      </c>
      <c r="F29" s="3">
        <f t="shared" si="12"/>
        <v>-43.636363636363598</v>
      </c>
      <c r="G29" s="2">
        <v>80</v>
      </c>
      <c r="H29" s="2">
        <f t="shared" si="13"/>
        <v>90</v>
      </c>
      <c r="I29" s="2">
        <f t="shared" si="14"/>
        <v>260</v>
      </c>
      <c r="J29" s="2">
        <f t="shared" si="15"/>
        <v>0</v>
      </c>
      <c r="K29" s="2">
        <f t="shared" si="16"/>
        <v>0</v>
      </c>
      <c r="L29" s="2">
        <f t="shared" si="17"/>
        <v>0</v>
      </c>
      <c r="M29" s="2" t="s">
        <v>28</v>
      </c>
      <c r="N29" s="2"/>
      <c r="O29" s="9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5">
      <c r="A30" s="2">
        <v>0</v>
      </c>
      <c r="B30" s="2">
        <v>150</v>
      </c>
      <c r="C30" s="4">
        <v>20</v>
      </c>
      <c r="D30" s="3">
        <f t="shared" si="10"/>
        <v>37.272727272727217</v>
      </c>
      <c r="E30" s="3">
        <f t="shared" si="11"/>
        <v>52.727272727272684</v>
      </c>
      <c r="F30" s="3">
        <f t="shared" si="12"/>
        <v>-32.727272727272705</v>
      </c>
      <c r="G30" s="2">
        <v>90</v>
      </c>
      <c r="H30" s="2">
        <f t="shared" si="13"/>
        <v>80</v>
      </c>
      <c r="I30" s="2">
        <f t="shared" si="14"/>
        <v>250</v>
      </c>
      <c r="J30" s="2">
        <f t="shared" si="15"/>
        <v>0</v>
      </c>
      <c r="K30" s="2">
        <f t="shared" si="16"/>
        <v>0</v>
      </c>
      <c r="L30" s="2">
        <f t="shared" si="17"/>
        <v>0</v>
      </c>
      <c r="M30" s="2" t="s">
        <v>28</v>
      </c>
      <c r="N30" s="2"/>
      <c r="O30" s="9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5">
      <c r="A31" s="2">
        <v>0</v>
      </c>
      <c r="B31" s="2">
        <v>85</v>
      </c>
      <c r="C31" s="4">
        <v>85</v>
      </c>
      <c r="D31" s="3">
        <f t="shared" si="10"/>
        <v>20.90909090909085</v>
      </c>
      <c r="E31" s="3">
        <f t="shared" si="11"/>
        <v>59.090909090909065</v>
      </c>
      <c r="F31" s="3">
        <f t="shared" si="12"/>
        <v>25.909090909090843</v>
      </c>
      <c r="G31" s="2">
        <v>80</v>
      </c>
      <c r="H31" s="2">
        <f t="shared" si="13"/>
        <v>90</v>
      </c>
      <c r="I31" s="2">
        <f t="shared" si="14"/>
        <v>260</v>
      </c>
      <c r="J31" s="2">
        <f t="shared" si="15"/>
        <v>0</v>
      </c>
      <c r="K31" s="2">
        <f t="shared" si="16"/>
        <v>0</v>
      </c>
      <c r="L31" s="2">
        <f t="shared" si="17"/>
        <v>0</v>
      </c>
      <c r="M31" s="2" t="s">
        <v>28</v>
      </c>
      <c r="N31" s="2"/>
      <c r="O31" s="9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5">
      <c r="A32" s="2">
        <v>0</v>
      </c>
      <c r="B32" s="2">
        <v>20</v>
      </c>
      <c r="C32" s="4">
        <v>150</v>
      </c>
      <c r="D32" s="3">
        <f t="shared" ref="D32:D51" si="18">I$2*(H32-B32)+J$2*(0-C32)</f>
        <v>13.636363636363562</v>
      </c>
      <c r="E32" s="3">
        <f t="shared" ref="E32:E51" si="19">I$3*(H32-B32)+J$3*(0-C32)</f>
        <v>76.363636363636346</v>
      </c>
      <c r="F32" s="3">
        <f t="shared" ref="F32:F51" si="20">I$4*(H32-B32)+J$4*(0-C32)</f>
        <v>73.636363636363498</v>
      </c>
      <c r="G32" s="2">
        <v>90</v>
      </c>
      <c r="H32" s="2">
        <f t="shared" ref="H32:H51" si="21">A32+B32+C32-G32</f>
        <v>80</v>
      </c>
      <c r="I32" s="2">
        <f t="shared" ref="I32:I51" si="22">C$9*G32+C$10*H32</f>
        <v>250</v>
      </c>
      <c r="J32" s="6">
        <f t="shared" ref="J32:J51" si="23">IF(ROUND(ABS(D32),2)&lt;$E$3,0,IF(ROUND(D32,2)=$E$3,1,IF(ROUND(-D32,2)=$E$3,-1,2)))</f>
        <v>0</v>
      </c>
      <c r="K32" s="6">
        <f t="shared" ref="K32:K51" si="24">IF(ROUND(ABS(E32),2)&lt;$E$4,0,IF(ROUND(E32,2)=$E$4,1,IF(ROUND(-E32,2)=$E$4,-1,2)))</f>
        <v>0</v>
      </c>
      <c r="L32" s="6">
        <f t="shared" ref="L32:L51" si="25">IF(ROUND(ABS(F32),2)&lt;$E$5,0,IF(ROUND(F32,2)=$E$5,1,IF(ROUND(-F32,2)=$E$5,-1,2)))</f>
        <v>0</v>
      </c>
      <c r="M32" s="6" t="s">
        <v>27</v>
      </c>
      <c r="N32" s="2"/>
      <c r="O32" s="5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x14ac:dyDescent="0.2">
      <c r="A33" s="2"/>
      <c r="B33" s="2"/>
      <c r="C33" s="4"/>
      <c r="D33" s="3">
        <f t="shared" si="18"/>
        <v>0</v>
      </c>
      <c r="E33" s="3">
        <f t="shared" si="19"/>
        <v>0</v>
      </c>
      <c r="F33" s="3">
        <f t="shared" si="20"/>
        <v>0</v>
      </c>
      <c r="G33" s="2"/>
      <c r="H33" s="2">
        <f t="shared" si="21"/>
        <v>0</v>
      </c>
      <c r="I33" s="2">
        <f t="shared" si="22"/>
        <v>0</v>
      </c>
      <c r="J33" s="2">
        <f t="shared" si="23"/>
        <v>0</v>
      </c>
      <c r="K33" s="2">
        <f t="shared" si="24"/>
        <v>0</v>
      </c>
      <c r="L33" s="2">
        <f t="shared" si="25"/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x14ac:dyDescent="0.2">
      <c r="A34" s="2"/>
      <c r="B34" s="2"/>
      <c r="C34" s="4"/>
      <c r="D34" s="3">
        <f t="shared" si="18"/>
        <v>0</v>
      </c>
      <c r="E34" s="3">
        <f t="shared" si="19"/>
        <v>0</v>
      </c>
      <c r="F34" s="3">
        <f t="shared" si="20"/>
        <v>0</v>
      </c>
      <c r="G34" s="2"/>
      <c r="H34" s="2">
        <f t="shared" si="21"/>
        <v>0</v>
      </c>
      <c r="I34" s="2">
        <f t="shared" si="22"/>
        <v>0</v>
      </c>
      <c r="J34" s="2">
        <f t="shared" si="23"/>
        <v>0</v>
      </c>
      <c r="K34" s="2">
        <f t="shared" si="24"/>
        <v>0</v>
      </c>
      <c r="L34" s="2">
        <f t="shared" si="25"/>
        <v>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x14ac:dyDescent="0.2">
      <c r="A35" s="2">
        <v>0</v>
      </c>
      <c r="B35" s="2">
        <v>0</v>
      </c>
      <c r="C35" s="4">
        <v>320</v>
      </c>
      <c r="D35" s="3">
        <f t="shared" si="18"/>
        <v>32.727272727272563</v>
      </c>
      <c r="E35" s="3">
        <f t="shared" si="19"/>
        <v>167.27272727272725</v>
      </c>
      <c r="F35" s="3">
        <f t="shared" si="20"/>
        <v>152.72727272727244</v>
      </c>
      <c r="G35" s="2">
        <v>200</v>
      </c>
      <c r="H35" s="2">
        <f t="shared" si="21"/>
        <v>120</v>
      </c>
      <c r="I35" s="2">
        <f t="shared" si="22"/>
        <v>440</v>
      </c>
      <c r="J35" s="2">
        <f t="shared" ref="J35" si="26">IF(ROUND(ABS(D35),2)&lt;$E$3,0,IF(ROUND(D35,2)=$E$3,1,IF(ROUND(-D35,2)=$E$3,-1,2)))</f>
        <v>0</v>
      </c>
      <c r="K35" s="2">
        <f t="shared" ref="K35" si="27">IF(ROUND(ABS(E35),2)&lt;$E$4,0,IF(ROUND(E35,2)=$E$4,1,IF(ROUND(-E35,2)=$E$4,-1,2)))</f>
        <v>2</v>
      </c>
      <c r="L35" s="2">
        <f t="shared" ref="L35" si="28">IF(ROUND(ABS(F35),2)&lt;$E$5,0,IF(ROUND(F35,2)=$E$5,1,IF(ROUND(-F35,2)=$E$5,-1,2)))</f>
        <v>2</v>
      </c>
      <c r="M35" s="8" t="s">
        <v>29</v>
      </c>
      <c r="N35" s="2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x14ac:dyDescent="0.2">
      <c r="A36" s="2">
        <v>0</v>
      </c>
      <c r="B36" s="2">
        <v>40</v>
      </c>
      <c r="C36" s="4">
        <v>280</v>
      </c>
      <c r="D36" s="3">
        <f t="shared" si="18"/>
        <v>39.999999999999844</v>
      </c>
      <c r="E36" s="3">
        <f t="shared" si="19"/>
        <v>159.99999999999994</v>
      </c>
      <c r="F36" s="3">
        <f t="shared" si="20"/>
        <v>119.99999999999976</v>
      </c>
      <c r="G36" s="2">
        <v>200</v>
      </c>
      <c r="H36" s="2">
        <f t="shared" si="21"/>
        <v>120</v>
      </c>
      <c r="I36" s="2">
        <f t="shared" si="22"/>
        <v>440</v>
      </c>
      <c r="J36" s="2">
        <f t="shared" si="23"/>
        <v>1</v>
      </c>
      <c r="K36" s="2">
        <f t="shared" si="24"/>
        <v>2</v>
      </c>
      <c r="L36" s="2">
        <f t="shared" si="25"/>
        <v>2</v>
      </c>
      <c r="M36" s="2" t="s">
        <v>29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x14ac:dyDescent="0.2">
      <c r="A37" s="2">
        <v>0</v>
      </c>
      <c r="B37" s="2">
        <v>80</v>
      </c>
      <c r="C37" s="4">
        <v>240</v>
      </c>
      <c r="D37" s="3">
        <f t="shared" si="18"/>
        <v>47.272727272727124</v>
      </c>
      <c r="E37" s="3">
        <f t="shared" si="19"/>
        <v>152.72727272727269</v>
      </c>
      <c r="F37" s="3">
        <f t="shared" si="20"/>
        <v>87.272727272727082</v>
      </c>
      <c r="G37" s="2">
        <v>200</v>
      </c>
      <c r="H37" s="2">
        <f t="shared" si="21"/>
        <v>120</v>
      </c>
      <c r="I37" s="2">
        <f t="shared" si="22"/>
        <v>440</v>
      </c>
      <c r="J37" s="2">
        <f t="shared" si="23"/>
        <v>2</v>
      </c>
      <c r="K37" s="2">
        <f t="shared" si="24"/>
        <v>2</v>
      </c>
      <c r="L37" s="2">
        <f t="shared" si="25"/>
        <v>0</v>
      </c>
      <c r="M37" s="2" t="s">
        <v>29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x14ac:dyDescent="0.2">
      <c r="A38" s="2">
        <v>0</v>
      </c>
      <c r="B38" s="2">
        <v>120</v>
      </c>
      <c r="C38" s="4">
        <v>200</v>
      </c>
      <c r="D38" s="3">
        <f t="shared" si="18"/>
        <v>54.545454545454398</v>
      </c>
      <c r="E38" s="3">
        <f t="shared" si="19"/>
        <v>145.45454545454538</v>
      </c>
      <c r="F38" s="3">
        <f t="shared" si="20"/>
        <v>54.545454545454398</v>
      </c>
      <c r="G38" s="2">
        <v>200</v>
      </c>
      <c r="H38" s="2">
        <f t="shared" si="21"/>
        <v>120</v>
      </c>
      <c r="I38" s="2">
        <f t="shared" si="22"/>
        <v>440</v>
      </c>
      <c r="J38" s="2">
        <f t="shared" si="23"/>
        <v>2</v>
      </c>
      <c r="K38" s="2">
        <f t="shared" si="24"/>
        <v>2</v>
      </c>
      <c r="L38" s="2">
        <f t="shared" si="25"/>
        <v>0</v>
      </c>
      <c r="M38" s="2" t="s">
        <v>29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>
        <v>0</v>
      </c>
      <c r="B39" s="2">
        <v>160</v>
      </c>
      <c r="C39" s="4">
        <v>160</v>
      </c>
      <c r="D39" s="3">
        <f t="shared" si="18"/>
        <v>29.999999999999901</v>
      </c>
      <c r="E39" s="3">
        <f t="shared" si="19"/>
        <v>99.999999999999972</v>
      </c>
      <c r="F39" s="3">
        <f t="shared" si="20"/>
        <v>59.999999999999872</v>
      </c>
      <c r="G39" s="2">
        <v>130</v>
      </c>
      <c r="H39" s="2">
        <f t="shared" si="21"/>
        <v>190</v>
      </c>
      <c r="I39" s="2">
        <f t="shared" si="22"/>
        <v>510</v>
      </c>
      <c r="J39" s="6">
        <f t="shared" si="23"/>
        <v>0</v>
      </c>
      <c r="K39" s="6">
        <f t="shared" si="24"/>
        <v>1</v>
      </c>
      <c r="L39" s="6">
        <f t="shared" si="25"/>
        <v>0</v>
      </c>
      <c r="M39" s="6"/>
      <c r="N39" s="2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>
        <v>0</v>
      </c>
      <c r="B40" s="2">
        <v>200</v>
      </c>
      <c r="C40" s="4">
        <v>120</v>
      </c>
      <c r="D40" s="3">
        <f t="shared" si="18"/>
        <v>39.999999999999908</v>
      </c>
      <c r="E40" s="3">
        <f t="shared" si="19"/>
        <v>95.999999999999957</v>
      </c>
      <c r="F40" s="3">
        <f t="shared" si="20"/>
        <v>23.999999999999922</v>
      </c>
      <c r="G40" s="2">
        <v>136</v>
      </c>
      <c r="H40" s="2">
        <f t="shared" si="21"/>
        <v>184</v>
      </c>
      <c r="I40" s="2">
        <f t="shared" si="22"/>
        <v>504</v>
      </c>
      <c r="J40" s="6">
        <f t="shared" si="23"/>
        <v>1</v>
      </c>
      <c r="K40" s="6">
        <f t="shared" si="24"/>
        <v>0</v>
      </c>
      <c r="L40" s="6">
        <f t="shared" si="25"/>
        <v>0</v>
      </c>
      <c r="M40" s="6"/>
      <c r="N40" s="2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>
        <v>0</v>
      </c>
      <c r="B41" s="2">
        <v>240</v>
      </c>
      <c r="C41" s="4">
        <v>80</v>
      </c>
      <c r="D41" s="3">
        <f t="shared" si="18"/>
        <v>39.999999999999915</v>
      </c>
      <c r="E41" s="3">
        <f t="shared" si="19"/>
        <v>79.999999999999957</v>
      </c>
      <c r="F41" s="3">
        <f t="shared" si="20"/>
        <v>-3.907985046680551E-14</v>
      </c>
      <c r="G41" s="2">
        <v>120</v>
      </c>
      <c r="H41" s="2">
        <f t="shared" si="21"/>
        <v>200</v>
      </c>
      <c r="I41" s="2">
        <f t="shared" si="22"/>
        <v>520</v>
      </c>
      <c r="J41" s="2">
        <f t="shared" si="23"/>
        <v>1</v>
      </c>
      <c r="K41" s="2">
        <f t="shared" si="24"/>
        <v>0</v>
      </c>
      <c r="L41" s="2">
        <f t="shared" si="25"/>
        <v>0</v>
      </c>
      <c r="M41" s="2"/>
      <c r="N41" s="2"/>
      <c r="O41" s="9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x14ac:dyDescent="0.2">
      <c r="A42" s="2">
        <v>0</v>
      </c>
      <c r="B42" s="2">
        <v>280</v>
      </c>
      <c r="C42" s="4">
        <v>40</v>
      </c>
      <c r="D42" s="3">
        <f t="shared" si="18"/>
        <v>83.636363636363512</v>
      </c>
      <c r="E42" s="3">
        <f t="shared" si="19"/>
        <v>116.36363636363627</v>
      </c>
      <c r="F42" s="3">
        <f t="shared" si="20"/>
        <v>-76.363636363636317</v>
      </c>
      <c r="G42" s="2">
        <v>200</v>
      </c>
      <c r="H42" s="2">
        <f t="shared" si="21"/>
        <v>120</v>
      </c>
      <c r="I42" s="2">
        <f t="shared" si="22"/>
        <v>440</v>
      </c>
      <c r="J42" s="2">
        <f t="shared" si="23"/>
        <v>2</v>
      </c>
      <c r="K42" s="2">
        <f t="shared" si="24"/>
        <v>2</v>
      </c>
      <c r="L42" s="2">
        <f t="shared" si="25"/>
        <v>0</v>
      </c>
      <c r="M42" s="2" t="s">
        <v>29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x14ac:dyDescent="0.2">
      <c r="A43" s="2">
        <v>0</v>
      </c>
      <c r="B43" s="2">
        <v>320</v>
      </c>
      <c r="C43" s="4">
        <v>0</v>
      </c>
      <c r="D43" s="3">
        <f t="shared" si="18"/>
        <v>90.909090909090793</v>
      </c>
      <c r="E43" s="3">
        <f t="shared" si="19"/>
        <v>109.09090909090899</v>
      </c>
      <c r="F43" s="3">
        <f t="shared" si="20"/>
        <v>-109.09090909090899</v>
      </c>
      <c r="G43" s="2">
        <v>200</v>
      </c>
      <c r="H43" s="2">
        <f t="shared" si="21"/>
        <v>120</v>
      </c>
      <c r="I43" s="2">
        <f t="shared" si="22"/>
        <v>440</v>
      </c>
      <c r="J43" s="2">
        <f t="shared" si="23"/>
        <v>2</v>
      </c>
      <c r="K43" s="2">
        <f t="shared" si="24"/>
        <v>2</v>
      </c>
      <c r="L43" s="2">
        <f t="shared" si="25"/>
        <v>2</v>
      </c>
      <c r="M43" s="2" t="s">
        <v>29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x14ac:dyDescent="0.2">
      <c r="A44" s="2"/>
      <c r="B44" s="2"/>
      <c r="C44" s="4"/>
      <c r="D44" s="3">
        <f t="shared" si="18"/>
        <v>0</v>
      </c>
      <c r="E44" s="3">
        <f t="shared" si="19"/>
        <v>0</v>
      </c>
      <c r="F44" s="3">
        <f t="shared" si="20"/>
        <v>0</v>
      </c>
      <c r="G44" s="2"/>
      <c r="H44" s="2">
        <f t="shared" si="21"/>
        <v>0</v>
      </c>
      <c r="I44" s="2">
        <f t="shared" si="22"/>
        <v>0</v>
      </c>
      <c r="J44" s="2">
        <f t="shared" si="23"/>
        <v>0</v>
      </c>
      <c r="K44" s="2">
        <f t="shared" si="24"/>
        <v>0</v>
      </c>
      <c r="L44" s="2">
        <f t="shared" si="25"/>
        <v>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x14ac:dyDescent="0.2">
      <c r="A45" s="2"/>
      <c r="B45" s="2"/>
      <c r="C45" s="4"/>
      <c r="D45" s="3">
        <f t="shared" si="18"/>
        <v>0</v>
      </c>
      <c r="E45" s="3">
        <f t="shared" si="19"/>
        <v>0</v>
      </c>
      <c r="F45" s="3">
        <f t="shared" si="20"/>
        <v>0</v>
      </c>
      <c r="G45" s="2"/>
      <c r="H45" s="2">
        <f t="shared" si="21"/>
        <v>0</v>
      </c>
      <c r="I45" s="2">
        <f t="shared" si="22"/>
        <v>0</v>
      </c>
      <c r="J45" s="2">
        <f t="shared" si="23"/>
        <v>0</v>
      </c>
      <c r="K45" s="2">
        <f t="shared" si="24"/>
        <v>0</v>
      </c>
      <c r="L45" s="2">
        <f t="shared" si="25"/>
        <v>0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x14ac:dyDescent="0.2">
      <c r="A46" s="2">
        <v>0</v>
      </c>
      <c r="B46" s="2">
        <v>0</v>
      </c>
      <c r="C46" s="4">
        <v>400</v>
      </c>
      <c r="D46" s="3">
        <f t="shared" ref="D46" si="29">I$2*(H46-B46)+J$2*(0-C46)</f>
        <v>18.181818181818002</v>
      </c>
      <c r="E46" s="3">
        <f t="shared" ref="E46" si="30">I$3*(H46-B46)+J$3*(0-C46)</f>
        <v>181.81818181818176</v>
      </c>
      <c r="F46" s="3">
        <f t="shared" ref="F46" si="31">I$4*(H46-B46)+J$4*(0-C46)</f>
        <v>218.18181818181779</v>
      </c>
      <c r="G46" s="2">
        <v>200</v>
      </c>
      <c r="H46" s="2">
        <f t="shared" ref="H46" si="32">A46+B46+C46-G46</f>
        <v>200</v>
      </c>
      <c r="I46" s="2">
        <f t="shared" ref="I46" si="33">C$9*G46+C$10*H46</f>
        <v>600</v>
      </c>
      <c r="J46" s="2">
        <f t="shared" ref="J46" si="34">IF(ROUND(ABS(D46),2)&lt;$E$3,0,IF(ROUND(D46,2)=$E$3,1,IF(ROUND(-D46,2)=$E$3,-1,2)))</f>
        <v>0</v>
      </c>
      <c r="K46" s="2">
        <f t="shared" ref="K46" si="35">IF(ROUND(ABS(E46),2)&lt;$E$4,0,IF(ROUND(E46,2)=$E$4,1,IF(ROUND(-E46,2)=$E$4,-1,2)))</f>
        <v>2</v>
      </c>
      <c r="L46" s="2">
        <f t="shared" ref="L46" si="36">IF(ROUND(ABS(F46),2)&lt;$E$5,0,IF(ROUND(F46,2)=$E$5,1,IF(ROUND(-F46,2)=$E$5,-1,2)))</f>
        <v>2</v>
      </c>
      <c r="M46" s="10" t="s">
        <v>29</v>
      </c>
      <c r="N46" s="2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x14ac:dyDescent="0.2">
      <c r="A47" s="2">
        <v>0</v>
      </c>
      <c r="B47" s="2">
        <v>50</v>
      </c>
      <c r="C47" s="4">
        <v>350</v>
      </c>
      <c r="D47" s="3">
        <f t="shared" si="18"/>
        <v>27.272727272727096</v>
      </c>
      <c r="E47" s="3">
        <f t="shared" si="19"/>
        <v>172.72727272727269</v>
      </c>
      <c r="F47" s="3">
        <f t="shared" si="20"/>
        <v>177.27272727272694</v>
      </c>
      <c r="G47" s="2">
        <v>200</v>
      </c>
      <c r="H47" s="2">
        <f t="shared" si="21"/>
        <v>200</v>
      </c>
      <c r="I47" s="2">
        <f t="shared" si="22"/>
        <v>600</v>
      </c>
      <c r="J47" s="2">
        <f t="shared" si="23"/>
        <v>0</v>
      </c>
      <c r="K47" s="2">
        <f t="shared" si="24"/>
        <v>2</v>
      </c>
      <c r="L47" s="2">
        <f t="shared" si="25"/>
        <v>2</v>
      </c>
      <c r="M47" s="10" t="s">
        <v>29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x14ac:dyDescent="0.2">
      <c r="A48" s="2">
        <v>0</v>
      </c>
      <c r="B48" s="2">
        <v>100</v>
      </c>
      <c r="C48" s="4">
        <v>300</v>
      </c>
      <c r="D48" s="3">
        <f t="shared" si="18"/>
        <v>36.363636363636203</v>
      </c>
      <c r="E48" s="3">
        <f t="shared" si="19"/>
        <v>163.6363636363636</v>
      </c>
      <c r="F48" s="3">
        <f t="shared" si="20"/>
        <v>136.36363636363609</v>
      </c>
      <c r="G48" s="2">
        <v>200</v>
      </c>
      <c r="H48" s="2">
        <f t="shared" si="21"/>
        <v>200</v>
      </c>
      <c r="I48" s="2">
        <f t="shared" si="22"/>
        <v>600</v>
      </c>
      <c r="J48" s="2">
        <f t="shared" si="23"/>
        <v>0</v>
      </c>
      <c r="K48" s="2">
        <f t="shared" si="24"/>
        <v>2</v>
      </c>
      <c r="L48" s="2">
        <f t="shared" si="25"/>
        <v>2</v>
      </c>
      <c r="M48" s="10" t="s">
        <v>29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x14ac:dyDescent="0.2">
      <c r="A49" s="2">
        <v>0</v>
      </c>
      <c r="B49" s="2">
        <v>150</v>
      </c>
      <c r="C49" s="4">
        <v>250</v>
      </c>
      <c r="D49" s="3">
        <f t="shared" si="18"/>
        <v>45.454545454545304</v>
      </c>
      <c r="E49" s="3">
        <f t="shared" si="19"/>
        <v>154.54545454545448</v>
      </c>
      <c r="F49" s="3">
        <f t="shared" si="20"/>
        <v>95.454545454545254</v>
      </c>
      <c r="G49" s="2">
        <v>200</v>
      </c>
      <c r="H49" s="2">
        <f t="shared" si="21"/>
        <v>200</v>
      </c>
      <c r="I49" s="2">
        <f t="shared" si="22"/>
        <v>600</v>
      </c>
      <c r="J49" s="2">
        <f t="shared" si="23"/>
        <v>2</v>
      </c>
      <c r="K49" s="2">
        <f t="shared" si="24"/>
        <v>2</v>
      </c>
      <c r="L49" s="2">
        <f t="shared" si="25"/>
        <v>0</v>
      </c>
      <c r="M49" s="10" t="s">
        <v>29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 x14ac:dyDescent="0.2">
      <c r="A50" s="2">
        <v>0</v>
      </c>
      <c r="B50" s="2">
        <v>200</v>
      </c>
      <c r="C50" s="4">
        <v>200</v>
      </c>
      <c r="D50" s="3">
        <f t="shared" si="18"/>
        <v>54.545454545454398</v>
      </c>
      <c r="E50" s="3">
        <f t="shared" si="19"/>
        <v>145.45454545454538</v>
      </c>
      <c r="F50" s="3">
        <f t="shared" si="20"/>
        <v>54.545454545454398</v>
      </c>
      <c r="G50" s="2">
        <v>200</v>
      </c>
      <c r="H50" s="2">
        <f t="shared" si="21"/>
        <v>200</v>
      </c>
      <c r="I50" s="2">
        <f t="shared" si="22"/>
        <v>600</v>
      </c>
      <c r="J50" s="2">
        <f t="shared" si="23"/>
        <v>2</v>
      </c>
      <c r="K50" s="2">
        <f t="shared" si="24"/>
        <v>2</v>
      </c>
      <c r="L50" s="2">
        <f t="shared" si="25"/>
        <v>0</v>
      </c>
      <c r="M50" s="10" t="s">
        <v>29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x14ac:dyDescent="0.2">
      <c r="A51" s="2">
        <v>0</v>
      </c>
      <c r="B51" s="2">
        <v>250</v>
      </c>
      <c r="C51" s="4">
        <v>150</v>
      </c>
      <c r="D51" s="3">
        <f t="shared" si="18"/>
        <v>63.636363636363498</v>
      </c>
      <c r="E51" s="3">
        <f t="shared" si="19"/>
        <v>136.36363636363629</v>
      </c>
      <c r="F51" s="3">
        <f t="shared" si="20"/>
        <v>13.636363636363551</v>
      </c>
      <c r="G51" s="2">
        <v>200</v>
      </c>
      <c r="H51" s="2">
        <f t="shared" si="21"/>
        <v>200</v>
      </c>
      <c r="I51" s="2">
        <f t="shared" si="22"/>
        <v>600</v>
      </c>
      <c r="J51" s="2">
        <f t="shared" si="23"/>
        <v>2</v>
      </c>
      <c r="K51" s="2">
        <f t="shared" si="24"/>
        <v>2</v>
      </c>
      <c r="L51" s="2">
        <f t="shared" si="25"/>
        <v>0</v>
      </c>
      <c r="M51" s="10" t="s">
        <v>29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x14ac:dyDescent="0.2">
      <c r="A52" s="2">
        <v>0</v>
      </c>
      <c r="B52" s="2">
        <v>300</v>
      </c>
      <c r="C52" s="4">
        <v>100</v>
      </c>
      <c r="D52" s="3">
        <f t="shared" ref="D52:D79" si="37">I$2*(H52-B52)+J$2*(0-C52)</f>
        <v>72.727272727272592</v>
      </c>
      <c r="E52" s="3">
        <f t="shared" ref="E52:E79" si="38">I$3*(H52-B52)+J$3*(0-C52)</f>
        <v>127.2727272727272</v>
      </c>
      <c r="F52" s="3">
        <f t="shared" ref="F52:F79" si="39">I$4*(H52-B52)+J$4*(0-C52)</f>
        <v>-27.272727272727298</v>
      </c>
      <c r="G52" s="2">
        <v>200</v>
      </c>
      <c r="H52" s="2">
        <f t="shared" ref="H52:H79" si="40">A52+B52+C52-G52</f>
        <v>200</v>
      </c>
      <c r="I52" s="2">
        <f t="shared" ref="I52:I79" si="41">C$9*G52+C$10*H52</f>
        <v>600</v>
      </c>
      <c r="J52" s="2">
        <f t="shared" ref="J52:J79" si="42">IF(ROUND(ABS(D52),2)&lt;$E$3,0,IF(ROUND(D52,2)=$E$3,1,IF(ROUND(-D52,2)=$E$3,-1,2)))</f>
        <v>2</v>
      </c>
      <c r="K52" s="2">
        <f t="shared" ref="K52:K79" si="43">IF(ROUND(ABS(E52),2)&lt;$E$4,0,IF(ROUND(E52,2)=$E$4,1,IF(ROUND(-E52,2)=$E$4,-1,2)))</f>
        <v>2</v>
      </c>
      <c r="L52" s="2">
        <f t="shared" ref="L52:L79" si="44">IF(ROUND(ABS(F52),2)&lt;$E$5,0,IF(ROUND(F52,2)=$E$5,1,IF(ROUND(-F52,2)=$E$5,-1,2)))</f>
        <v>0</v>
      </c>
      <c r="M52" s="10" t="s">
        <v>29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x14ac:dyDescent="0.2">
      <c r="A53" s="2">
        <v>0</v>
      </c>
      <c r="B53" s="2">
        <v>350</v>
      </c>
      <c r="C53" s="4">
        <v>50</v>
      </c>
      <c r="D53" s="3">
        <f t="shared" si="37"/>
        <v>81.818181818181699</v>
      </c>
      <c r="E53" s="3">
        <f t="shared" si="38"/>
        <v>118.18181818181809</v>
      </c>
      <c r="F53" s="3">
        <f t="shared" si="39"/>
        <v>-68.181818181818144</v>
      </c>
      <c r="G53" s="2">
        <v>200</v>
      </c>
      <c r="H53" s="2">
        <f t="shared" si="40"/>
        <v>200</v>
      </c>
      <c r="I53" s="2">
        <f t="shared" si="41"/>
        <v>600</v>
      </c>
      <c r="J53" s="2">
        <f t="shared" si="42"/>
        <v>2</v>
      </c>
      <c r="K53" s="2">
        <f t="shared" si="43"/>
        <v>2</v>
      </c>
      <c r="L53" s="2">
        <f t="shared" si="44"/>
        <v>0</v>
      </c>
      <c r="M53" s="10" t="s">
        <v>29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x14ac:dyDescent="0.2">
      <c r="A54" s="2">
        <v>0</v>
      </c>
      <c r="B54" s="2">
        <v>400</v>
      </c>
      <c r="C54" s="4">
        <v>0</v>
      </c>
      <c r="D54" s="3">
        <f t="shared" si="37"/>
        <v>90.909090909090793</v>
      </c>
      <c r="E54" s="3">
        <f t="shared" si="38"/>
        <v>109.09090909090899</v>
      </c>
      <c r="F54" s="3">
        <f t="shared" si="39"/>
        <v>-109.09090909090899</v>
      </c>
      <c r="G54" s="2">
        <v>200</v>
      </c>
      <c r="H54" s="2">
        <f t="shared" si="40"/>
        <v>200</v>
      </c>
      <c r="I54" s="2">
        <f t="shared" si="41"/>
        <v>600</v>
      </c>
      <c r="J54" s="2">
        <f t="shared" si="42"/>
        <v>2</v>
      </c>
      <c r="K54" s="2">
        <f t="shared" si="43"/>
        <v>2</v>
      </c>
      <c r="L54" s="2">
        <f t="shared" si="44"/>
        <v>2</v>
      </c>
      <c r="M54" s="10" t="s">
        <v>29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x14ac:dyDescent="0.2">
      <c r="A55" s="2">
        <v>0</v>
      </c>
      <c r="B55" s="2"/>
      <c r="C55" s="4"/>
      <c r="D55" s="3">
        <f t="shared" si="37"/>
        <v>0</v>
      </c>
      <c r="E55" s="3">
        <f t="shared" si="38"/>
        <v>0</v>
      </c>
      <c r="F55" s="3">
        <f t="shared" si="39"/>
        <v>0</v>
      </c>
      <c r="G55" s="2"/>
      <c r="H55" s="2">
        <f t="shared" si="40"/>
        <v>0</v>
      </c>
      <c r="I55" s="2">
        <f t="shared" si="41"/>
        <v>0</v>
      </c>
      <c r="J55" s="2">
        <f t="shared" si="42"/>
        <v>0</v>
      </c>
      <c r="K55" s="2">
        <f t="shared" si="43"/>
        <v>0</v>
      </c>
      <c r="L55" s="2">
        <f t="shared" si="44"/>
        <v>0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x14ac:dyDescent="0.2">
      <c r="A56" s="2">
        <v>0</v>
      </c>
      <c r="B56" s="2"/>
      <c r="C56" s="4"/>
      <c r="D56" s="3">
        <f t="shared" si="37"/>
        <v>0</v>
      </c>
      <c r="E56" s="3">
        <f t="shared" si="38"/>
        <v>0</v>
      </c>
      <c r="F56" s="3">
        <f t="shared" si="39"/>
        <v>0</v>
      </c>
      <c r="G56" s="2"/>
      <c r="H56" s="2">
        <f t="shared" si="40"/>
        <v>0</v>
      </c>
      <c r="I56" s="2">
        <f t="shared" si="41"/>
        <v>0</v>
      </c>
      <c r="J56" s="2">
        <f t="shared" si="42"/>
        <v>0</v>
      </c>
      <c r="K56" s="2">
        <f t="shared" si="43"/>
        <v>0</v>
      </c>
      <c r="L56" s="2">
        <f t="shared" si="44"/>
        <v>0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x14ac:dyDescent="0.2">
      <c r="A57" s="2">
        <v>0</v>
      </c>
      <c r="B57" s="2">
        <v>0</v>
      </c>
      <c r="C57" s="4">
        <v>300</v>
      </c>
      <c r="D57" s="3">
        <f t="shared" si="37"/>
        <v>-9.090909090909193</v>
      </c>
      <c r="E57" s="3">
        <f t="shared" si="38"/>
        <v>109.09090909090911</v>
      </c>
      <c r="F57" s="3">
        <f t="shared" si="39"/>
        <v>190.90909090909059</v>
      </c>
      <c r="G57" s="2">
        <v>100</v>
      </c>
      <c r="H57" s="2">
        <f t="shared" si="40"/>
        <v>200</v>
      </c>
      <c r="I57" s="2">
        <f t="shared" si="41"/>
        <v>500</v>
      </c>
      <c r="J57" s="2">
        <f t="shared" si="42"/>
        <v>0</v>
      </c>
      <c r="K57" s="2">
        <f t="shared" si="43"/>
        <v>2</v>
      </c>
      <c r="L57" s="2">
        <f t="shared" si="44"/>
        <v>2</v>
      </c>
      <c r="M57" s="2" t="s">
        <v>29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x14ac:dyDescent="0.2">
      <c r="A58" s="2">
        <v>0</v>
      </c>
      <c r="B58" s="2">
        <v>50</v>
      </c>
      <c r="C58" s="4">
        <v>250</v>
      </c>
      <c r="D58" s="3">
        <f t="shared" si="37"/>
        <v>45.454545454545304</v>
      </c>
      <c r="E58" s="3">
        <f t="shared" si="38"/>
        <v>154.54545454545448</v>
      </c>
      <c r="F58" s="3">
        <f t="shared" si="39"/>
        <v>95.454545454545254</v>
      </c>
      <c r="G58" s="2">
        <v>200</v>
      </c>
      <c r="H58" s="2">
        <f t="shared" si="40"/>
        <v>100</v>
      </c>
      <c r="I58" s="2">
        <f t="shared" si="41"/>
        <v>400</v>
      </c>
      <c r="J58" s="2">
        <f t="shared" si="42"/>
        <v>2</v>
      </c>
      <c r="K58" s="2">
        <f t="shared" si="43"/>
        <v>2</v>
      </c>
      <c r="L58" s="2">
        <f t="shared" si="44"/>
        <v>0</v>
      </c>
      <c r="M58" s="2" t="s">
        <v>29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>
        <v>0</v>
      </c>
      <c r="B59" s="2">
        <v>100</v>
      </c>
      <c r="C59" s="4">
        <v>200</v>
      </c>
      <c r="D59" s="3">
        <f t="shared" si="37"/>
        <v>16.668181818181722</v>
      </c>
      <c r="E59" s="3">
        <f t="shared" si="38"/>
        <v>100.00181818181815</v>
      </c>
      <c r="F59" s="3">
        <f t="shared" si="39"/>
        <v>99.998181818181621</v>
      </c>
      <c r="G59" s="2">
        <v>116.67</v>
      </c>
      <c r="H59" s="2">
        <f t="shared" si="40"/>
        <v>183.32999999999998</v>
      </c>
      <c r="I59" s="2">
        <f t="shared" si="41"/>
        <v>483.33</v>
      </c>
      <c r="J59" s="6">
        <f t="shared" si="42"/>
        <v>0</v>
      </c>
      <c r="K59" s="6">
        <f t="shared" si="43"/>
        <v>1</v>
      </c>
      <c r="L59" s="6">
        <f t="shared" si="44"/>
        <v>1</v>
      </c>
      <c r="M59" s="6"/>
      <c r="N59" s="2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>
        <v>0</v>
      </c>
      <c r="B60" s="2">
        <v>150</v>
      </c>
      <c r="C60" s="4">
        <v>150</v>
      </c>
      <c r="D60" s="3">
        <f t="shared" si="37"/>
        <v>33.336363636363537</v>
      </c>
      <c r="E60" s="3">
        <f t="shared" si="38"/>
        <v>100.00363636363633</v>
      </c>
      <c r="F60" s="3">
        <f t="shared" si="39"/>
        <v>49.996363636363519</v>
      </c>
      <c r="G60" s="2">
        <v>133.34</v>
      </c>
      <c r="H60" s="2">
        <f t="shared" si="40"/>
        <v>166.66</v>
      </c>
      <c r="I60" s="2">
        <f t="shared" si="41"/>
        <v>466.65999999999997</v>
      </c>
      <c r="J60" s="6">
        <f t="shared" si="42"/>
        <v>0</v>
      </c>
      <c r="K60" s="6">
        <f t="shared" si="43"/>
        <v>1</v>
      </c>
      <c r="L60" s="6">
        <f t="shared" si="44"/>
        <v>0</v>
      </c>
      <c r="M60" s="6"/>
      <c r="N60" s="2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>
        <v>0</v>
      </c>
      <c r="B61" s="2">
        <v>200</v>
      </c>
      <c r="C61" s="4">
        <v>100</v>
      </c>
      <c r="D61" s="3">
        <f t="shared" si="37"/>
        <v>39.999999999999908</v>
      </c>
      <c r="E61" s="3">
        <f t="shared" si="38"/>
        <v>87.999999999999943</v>
      </c>
      <c r="F61" s="3">
        <f t="shared" si="39"/>
        <v>11.99999999999994</v>
      </c>
      <c r="G61" s="2">
        <v>128</v>
      </c>
      <c r="H61" s="2">
        <f t="shared" si="40"/>
        <v>172</v>
      </c>
      <c r="I61" s="2">
        <f t="shared" si="41"/>
        <v>472</v>
      </c>
      <c r="J61" s="2">
        <f t="shared" si="42"/>
        <v>1</v>
      </c>
      <c r="K61" s="2">
        <f t="shared" si="43"/>
        <v>0</v>
      </c>
      <c r="L61" s="2">
        <f t="shared" si="44"/>
        <v>0</v>
      </c>
      <c r="M61" s="2"/>
      <c r="N61" s="2"/>
      <c r="O61" s="9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>
        <v>0</v>
      </c>
      <c r="B62" s="2">
        <v>250</v>
      </c>
      <c r="C62" s="4">
        <v>50</v>
      </c>
      <c r="D62" s="3">
        <f t="shared" si="37"/>
        <v>39.999999999999929</v>
      </c>
      <c r="E62" s="3">
        <f t="shared" si="38"/>
        <v>67.999999999999957</v>
      </c>
      <c r="F62" s="3">
        <f t="shared" si="39"/>
        <v>-18.000000000000007</v>
      </c>
      <c r="G62" s="2">
        <v>108</v>
      </c>
      <c r="H62" s="2">
        <f t="shared" si="40"/>
        <v>192</v>
      </c>
      <c r="I62" s="2">
        <f t="shared" si="41"/>
        <v>492</v>
      </c>
      <c r="J62" s="2">
        <f t="shared" si="42"/>
        <v>1</v>
      </c>
      <c r="K62" s="2">
        <f t="shared" si="43"/>
        <v>0</v>
      </c>
      <c r="L62" s="2">
        <f t="shared" si="44"/>
        <v>0</v>
      </c>
      <c r="M62" s="2"/>
      <c r="N62" s="2"/>
      <c r="O62" s="9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x14ac:dyDescent="0.2">
      <c r="A63" s="2">
        <v>0</v>
      </c>
      <c r="B63" s="2">
        <v>300</v>
      </c>
      <c r="C63" s="4">
        <v>0</v>
      </c>
      <c r="D63" s="3">
        <f t="shared" si="37"/>
        <v>45.454545454545396</v>
      </c>
      <c r="E63" s="3">
        <f t="shared" si="38"/>
        <v>54.545454545454497</v>
      </c>
      <c r="F63" s="3">
        <f t="shared" si="39"/>
        <v>-54.545454545454497</v>
      </c>
      <c r="G63" s="2">
        <v>100</v>
      </c>
      <c r="H63" s="2">
        <f t="shared" si="40"/>
        <v>200</v>
      </c>
      <c r="I63" s="2">
        <f t="shared" si="41"/>
        <v>500</v>
      </c>
      <c r="J63" s="2">
        <f t="shared" si="42"/>
        <v>2</v>
      </c>
      <c r="K63" s="2">
        <f t="shared" si="43"/>
        <v>0</v>
      </c>
      <c r="L63" s="2">
        <f t="shared" si="44"/>
        <v>0</v>
      </c>
      <c r="M63" s="2" t="s">
        <v>29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x14ac:dyDescent="0.2">
      <c r="A64" s="2"/>
      <c r="B64" s="2"/>
      <c r="C64" s="4"/>
      <c r="D64" s="3">
        <f t="shared" si="37"/>
        <v>0</v>
      </c>
      <c r="E64" s="3">
        <f t="shared" si="38"/>
        <v>0</v>
      </c>
      <c r="F64" s="3">
        <f t="shared" si="39"/>
        <v>0</v>
      </c>
      <c r="G64" s="2"/>
      <c r="H64" s="2">
        <f t="shared" si="40"/>
        <v>0</v>
      </c>
      <c r="I64" s="2">
        <f t="shared" si="41"/>
        <v>0</v>
      </c>
      <c r="J64" s="2">
        <f t="shared" si="42"/>
        <v>0</v>
      </c>
      <c r="K64" s="2">
        <f t="shared" si="43"/>
        <v>0</v>
      </c>
      <c r="L64" s="2">
        <f t="shared" si="44"/>
        <v>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x14ac:dyDescent="0.2">
      <c r="A65" s="2"/>
      <c r="B65" s="2"/>
      <c r="C65" s="4"/>
      <c r="D65" s="3">
        <f t="shared" si="37"/>
        <v>0</v>
      </c>
      <c r="E65" s="3">
        <f t="shared" si="38"/>
        <v>0</v>
      </c>
      <c r="F65" s="3">
        <f t="shared" si="39"/>
        <v>0</v>
      </c>
      <c r="G65" s="2"/>
      <c r="H65" s="2">
        <f t="shared" si="40"/>
        <v>0</v>
      </c>
      <c r="I65" s="2">
        <f t="shared" si="41"/>
        <v>0</v>
      </c>
      <c r="J65" s="2">
        <f t="shared" si="42"/>
        <v>0</v>
      </c>
      <c r="K65" s="2">
        <f t="shared" si="43"/>
        <v>0</v>
      </c>
      <c r="L65" s="2">
        <f t="shared" si="44"/>
        <v>0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x14ac:dyDescent="0.2">
      <c r="A66" s="2">
        <v>0</v>
      </c>
      <c r="B66" s="2">
        <v>0</v>
      </c>
      <c r="C66" s="4">
        <v>350</v>
      </c>
      <c r="D66" s="3">
        <f t="shared" si="37"/>
        <v>4.5454545454544046</v>
      </c>
      <c r="E66" s="3">
        <f t="shared" si="38"/>
        <v>145.45454545454544</v>
      </c>
      <c r="F66" s="3">
        <f t="shared" si="39"/>
        <v>204.54545454545419</v>
      </c>
      <c r="G66" s="2">
        <v>150</v>
      </c>
      <c r="H66" s="2">
        <f t="shared" si="40"/>
        <v>200</v>
      </c>
      <c r="I66" s="2">
        <f t="shared" si="41"/>
        <v>550</v>
      </c>
      <c r="J66" s="2">
        <f t="shared" si="42"/>
        <v>0</v>
      </c>
      <c r="K66" s="2">
        <f t="shared" si="43"/>
        <v>2</v>
      </c>
      <c r="L66" s="2">
        <f t="shared" si="44"/>
        <v>2</v>
      </c>
      <c r="M66" s="2" t="s">
        <v>29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x14ac:dyDescent="0.2">
      <c r="A67" s="2">
        <v>0</v>
      </c>
      <c r="B67" s="2">
        <v>50</v>
      </c>
      <c r="C67" s="4">
        <v>300</v>
      </c>
      <c r="D67" s="3">
        <f t="shared" si="37"/>
        <v>36.363636363636203</v>
      </c>
      <c r="E67" s="3">
        <f t="shared" si="38"/>
        <v>163.6363636363636</v>
      </c>
      <c r="F67" s="3">
        <f t="shared" si="39"/>
        <v>136.36363636363609</v>
      </c>
      <c r="G67" s="2">
        <v>200</v>
      </c>
      <c r="H67" s="2">
        <f t="shared" si="40"/>
        <v>150</v>
      </c>
      <c r="I67" s="2">
        <f t="shared" si="41"/>
        <v>500</v>
      </c>
      <c r="J67" s="2">
        <f t="shared" si="42"/>
        <v>0</v>
      </c>
      <c r="K67" s="2">
        <f t="shared" si="43"/>
        <v>2</v>
      </c>
      <c r="L67" s="2">
        <f t="shared" si="44"/>
        <v>2</v>
      </c>
      <c r="M67" s="2" t="s">
        <v>29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x14ac:dyDescent="0.2">
      <c r="A68" s="2">
        <v>0</v>
      </c>
      <c r="B68" s="2">
        <v>100</v>
      </c>
      <c r="C68" s="4">
        <v>250</v>
      </c>
      <c r="D68" s="3">
        <f t="shared" si="37"/>
        <v>45.454545454545304</v>
      </c>
      <c r="E68" s="3">
        <f t="shared" si="38"/>
        <v>154.54545454545448</v>
      </c>
      <c r="F68" s="3">
        <f t="shared" si="39"/>
        <v>95.454545454545254</v>
      </c>
      <c r="G68" s="2">
        <v>200</v>
      </c>
      <c r="H68" s="2">
        <f t="shared" si="40"/>
        <v>150</v>
      </c>
      <c r="I68" s="2">
        <f t="shared" si="41"/>
        <v>500</v>
      </c>
      <c r="J68" s="2">
        <f t="shared" si="42"/>
        <v>2</v>
      </c>
      <c r="K68" s="2">
        <f t="shared" si="43"/>
        <v>2</v>
      </c>
      <c r="L68" s="2">
        <f t="shared" si="44"/>
        <v>0</v>
      </c>
      <c r="M68" s="2" t="s">
        <v>29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x14ac:dyDescent="0.2">
      <c r="A69" s="2">
        <v>0</v>
      </c>
      <c r="B69" s="2">
        <v>150</v>
      </c>
      <c r="C69" s="4">
        <v>200</v>
      </c>
      <c r="D69" s="3">
        <f t="shared" si="37"/>
        <v>31.818181818181699</v>
      </c>
      <c r="E69" s="3">
        <f t="shared" si="38"/>
        <v>118.18181818181813</v>
      </c>
      <c r="F69" s="3">
        <f t="shared" si="39"/>
        <v>81.818181818181642</v>
      </c>
      <c r="G69" s="2">
        <v>150</v>
      </c>
      <c r="H69" s="2">
        <f t="shared" si="40"/>
        <v>200</v>
      </c>
      <c r="I69" s="2">
        <f t="shared" si="41"/>
        <v>550</v>
      </c>
      <c r="J69" s="2">
        <f t="shared" si="42"/>
        <v>0</v>
      </c>
      <c r="K69" s="2">
        <f t="shared" si="43"/>
        <v>2</v>
      </c>
      <c r="L69" s="2">
        <f t="shared" si="44"/>
        <v>0</v>
      </c>
      <c r="M69" s="2" t="s">
        <v>29</v>
      </c>
      <c r="N69" s="2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x14ac:dyDescent="0.2">
      <c r="A70" s="2">
        <v>0</v>
      </c>
      <c r="B70" s="2">
        <v>200</v>
      </c>
      <c r="C70" s="4">
        <v>150</v>
      </c>
      <c r="D70" s="3">
        <f t="shared" si="37"/>
        <v>40.9090909090908</v>
      </c>
      <c r="E70" s="3">
        <f t="shared" si="38"/>
        <v>109.09090909090905</v>
      </c>
      <c r="F70" s="3">
        <f t="shared" si="39"/>
        <v>40.9090909090908</v>
      </c>
      <c r="G70" s="2">
        <v>150</v>
      </c>
      <c r="H70" s="2">
        <f t="shared" si="40"/>
        <v>200</v>
      </c>
      <c r="I70" s="2">
        <f t="shared" si="41"/>
        <v>550</v>
      </c>
      <c r="J70" s="2">
        <f t="shared" si="42"/>
        <v>2</v>
      </c>
      <c r="K70" s="2">
        <f t="shared" si="43"/>
        <v>2</v>
      </c>
      <c r="L70" s="2">
        <f t="shared" si="44"/>
        <v>0</v>
      </c>
      <c r="M70" s="2" t="s">
        <v>29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 x14ac:dyDescent="0.2">
      <c r="A71" s="2">
        <v>0</v>
      </c>
      <c r="B71" s="2">
        <v>250</v>
      </c>
      <c r="C71" s="4">
        <v>100</v>
      </c>
      <c r="D71" s="3">
        <f t="shared" si="37"/>
        <v>49.999999999999901</v>
      </c>
      <c r="E71" s="3">
        <f t="shared" si="38"/>
        <v>99.999999999999943</v>
      </c>
      <c r="F71" s="3">
        <f t="shared" si="39"/>
        <v>-4.9737991503207013E-14</v>
      </c>
      <c r="G71" s="2">
        <v>150</v>
      </c>
      <c r="H71" s="2">
        <f t="shared" si="40"/>
        <v>200</v>
      </c>
      <c r="I71" s="2">
        <f t="shared" si="41"/>
        <v>550</v>
      </c>
      <c r="J71" s="2">
        <f t="shared" si="42"/>
        <v>2</v>
      </c>
      <c r="K71" s="2">
        <f t="shared" si="43"/>
        <v>1</v>
      </c>
      <c r="L71" s="2">
        <f t="shared" si="44"/>
        <v>0</v>
      </c>
      <c r="M71" s="2" t="s">
        <v>29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 x14ac:dyDescent="0.2">
      <c r="A72" s="2">
        <v>0</v>
      </c>
      <c r="B72" s="2">
        <v>300</v>
      </c>
      <c r="C72" s="4">
        <v>50</v>
      </c>
      <c r="D72" s="3">
        <f t="shared" si="37"/>
        <v>59.090909090908994</v>
      </c>
      <c r="E72" s="3">
        <f t="shared" si="38"/>
        <v>90.90909090909085</v>
      </c>
      <c r="F72" s="3">
        <f t="shared" si="39"/>
        <v>-40.909090909090899</v>
      </c>
      <c r="G72" s="2">
        <v>150</v>
      </c>
      <c r="H72" s="2">
        <f t="shared" si="40"/>
        <v>200</v>
      </c>
      <c r="I72" s="2">
        <f t="shared" si="41"/>
        <v>550</v>
      </c>
      <c r="J72" s="2">
        <f t="shared" si="42"/>
        <v>2</v>
      </c>
      <c r="K72" s="2">
        <f t="shared" si="43"/>
        <v>0</v>
      </c>
      <c r="L72" s="2">
        <f t="shared" si="44"/>
        <v>0</v>
      </c>
      <c r="M72" s="2" t="s">
        <v>29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 x14ac:dyDescent="0.2">
      <c r="A73" s="2">
        <v>0</v>
      </c>
      <c r="B73" s="2">
        <v>350</v>
      </c>
      <c r="C73" s="4">
        <v>0</v>
      </c>
      <c r="D73" s="3">
        <f t="shared" si="37"/>
        <v>68.181818181818102</v>
      </c>
      <c r="E73" s="3">
        <f t="shared" si="38"/>
        <v>81.818181818181742</v>
      </c>
      <c r="F73" s="3">
        <f t="shared" si="39"/>
        <v>-81.818181818181742</v>
      </c>
      <c r="G73" s="2">
        <v>150</v>
      </c>
      <c r="H73" s="2">
        <f t="shared" si="40"/>
        <v>200</v>
      </c>
      <c r="I73" s="2">
        <f t="shared" si="41"/>
        <v>550</v>
      </c>
      <c r="J73" s="2">
        <f t="shared" si="42"/>
        <v>2</v>
      </c>
      <c r="K73" s="2">
        <f t="shared" si="43"/>
        <v>0</v>
      </c>
      <c r="L73" s="2">
        <f t="shared" si="44"/>
        <v>0</v>
      </c>
      <c r="M73" s="2" t="s">
        <v>29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 x14ac:dyDescent="0.2">
      <c r="A74" s="2"/>
      <c r="B74" s="2"/>
      <c r="C74" s="4"/>
      <c r="D74" s="3">
        <f t="shared" si="37"/>
        <v>0</v>
      </c>
      <c r="E74" s="3">
        <f t="shared" si="38"/>
        <v>0</v>
      </c>
      <c r="F74" s="3">
        <f t="shared" si="39"/>
        <v>0</v>
      </c>
      <c r="G74" s="2"/>
      <c r="H74" s="2">
        <f t="shared" si="40"/>
        <v>0</v>
      </c>
      <c r="I74" s="2">
        <f t="shared" si="41"/>
        <v>0</v>
      </c>
      <c r="J74" s="2">
        <f t="shared" si="42"/>
        <v>0</v>
      </c>
      <c r="K74" s="2">
        <f t="shared" si="43"/>
        <v>0</v>
      </c>
      <c r="L74" s="2">
        <f t="shared" si="44"/>
        <v>0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 x14ac:dyDescent="0.2">
      <c r="A75" s="2"/>
      <c r="B75" s="2"/>
      <c r="C75" s="4"/>
      <c r="D75" s="3">
        <f t="shared" si="37"/>
        <v>0</v>
      </c>
      <c r="E75" s="3">
        <f t="shared" si="38"/>
        <v>0</v>
      </c>
      <c r="F75" s="3">
        <f t="shared" si="39"/>
        <v>0</v>
      </c>
      <c r="G75" s="2"/>
      <c r="H75" s="2">
        <f t="shared" si="40"/>
        <v>0</v>
      </c>
      <c r="I75" s="2">
        <f t="shared" si="41"/>
        <v>0</v>
      </c>
      <c r="J75" s="2">
        <f t="shared" si="42"/>
        <v>0</v>
      </c>
      <c r="K75" s="2">
        <f t="shared" si="43"/>
        <v>0</v>
      </c>
      <c r="L75" s="2">
        <f t="shared" si="44"/>
        <v>0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 x14ac:dyDescent="0.2">
      <c r="A76" s="2">
        <v>0</v>
      </c>
      <c r="B76" s="2">
        <v>0</v>
      </c>
      <c r="C76" s="4">
        <v>280</v>
      </c>
      <c r="D76" s="3">
        <f t="shared" si="37"/>
        <v>-14.545454545454632</v>
      </c>
      <c r="E76" s="3">
        <f t="shared" si="38"/>
        <v>94.545454545454547</v>
      </c>
      <c r="F76" s="3">
        <f t="shared" si="39"/>
        <v>185.45454545454515</v>
      </c>
      <c r="G76" s="2">
        <v>80</v>
      </c>
      <c r="H76" s="2">
        <f t="shared" si="40"/>
        <v>200</v>
      </c>
      <c r="I76" s="2">
        <f t="shared" si="41"/>
        <v>480</v>
      </c>
      <c r="J76" s="2">
        <f t="shared" si="42"/>
        <v>0</v>
      </c>
      <c r="K76" s="2">
        <f t="shared" si="43"/>
        <v>0</v>
      </c>
      <c r="L76" s="2">
        <f t="shared" si="44"/>
        <v>2</v>
      </c>
      <c r="M76" s="2" t="s">
        <v>29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 x14ac:dyDescent="0.2">
      <c r="A77" s="2">
        <v>0</v>
      </c>
      <c r="B77" s="2">
        <v>40</v>
      </c>
      <c r="C77" s="4">
        <v>240</v>
      </c>
      <c r="D77" s="3">
        <f t="shared" si="37"/>
        <v>8.6363636363635337</v>
      </c>
      <c r="E77" s="3">
        <f t="shared" si="38"/>
        <v>106.36363636363636</v>
      </c>
      <c r="F77" s="3">
        <f t="shared" si="39"/>
        <v>133.6363636363634</v>
      </c>
      <c r="G77" s="2">
        <v>115</v>
      </c>
      <c r="H77" s="2">
        <f t="shared" si="40"/>
        <v>165</v>
      </c>
      <c r="I77" s="2">
        <f t="shared" si="41"/>
        <v>445</v>
      </c>
      <c r="J77" s="2">
        <f t="shared" si="42"/>
        <v>0</v>
      </c>
      <c r="K77" s="2">
        <f t="shared" si="43"/>
        <v>2</v>
      </c>
      <c r="L77" s="2">
        <f t="shared" si="44"/>
        <v>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>
        <v>0</v>
      </c>
      <c r="B78" s="2">
        <v>80</v>
      </c>
      <c r="C78" s="4">
        <v>200</v>
      </c>
      <c r="D78" s="3">
        <f t="shared" si="37"/>
        <v>16.668181818181722</v>
      </c>
      <c r="E78" s="3">
        <f t="shared" si="38"/>
        <v>100.00181818181815</v>
      </c>
      <c r="F78" s="3">
        <f t="shared" si="39"/>
        <v>99.998181818181621</v>
      </c>
      <c r="G78" s="2">
        <v>116.67</v>
      </c>
      <c r="H78" s="2">
        <f t="shared" si="40"/>
        <v>163.32999999999998</v>
      </c>
      <c r="I78" s="2">
        <f t="shared" si="41"/>
        <v>443.33</v>
      </c>
      <c r="J78" s="2">
        <f t="shared" si="42"/>
        <v>0</v>
      </c>
      <c r="K78" s="2">
        <f t="shared" si="43"/>
        <v>1</v>
      </c>
      <c r="L78" s="2">
        <f t="shared" si="44"/>
        <v>1</v>
      </c>
      <c r="M78" s="2"/>
      <c r="N78" s="2"/>
      <c r="O78" s="9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>
        <v>0</v>
      </c>
      <c r="B79" s="2">
        <v>120</v>
      </c>
      <c r="C79" s="4">
        <v>160</v>
      </c>
      <c r="D79" s="3">
        <f t="shared" si="37"/>
        <v>29.999999999999901</v>
      </c>
      <c r="E79" s="3">
        <f t="shared" si="38"/>
        <v>99.999999999999972</v>
      </c>
      <c r="F79" s="3">
        <f t="shared" si="39"/>
        <v>59.999999999999872</v>
      </c>
      <c r="G79" s="2">
        <v>130</v>
      </c>
      <c r="H79" s="2">
        <f t="shared" si="40"/>
        <v>150</v>
      </c>
      <c r="I79" s="2">
        <f t="shared" si="41"/>
        <v>430</v>
      </c>
      <c r="J79" s="2">
        <f t="shared" si="42"/>
        <v>0</v>
      </c>
      <c r="K79" s="2">
        <f t="shared" si="43"/>
        <v>1</v>
      </c>
      <c r="L79" s="2">
        <f t="shared" si="44"/>
        <v>0</v>
      </c>
      <c r="M79" s="2"/>
      <c r="N79" s="2"/>
      <c r="O79" s="9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>
        <v>0</v>
      </c>
      <c r="B80" s="2">
        <v>140</v>
      </c>
      <c r="C80" s="4">
        <v>140</v>
      </c>
      <c r="D80" s="3">
        <f t="shared" ref="D80:D93" si="45">I$2*(H80-B80)+J$2*(0-C80)</f>
        <v>36.668181818181715</v>
      </c>
      <c r="E80" s="3">
        <f t="shared" ref="E80:E93" si="46">I$3*(H80-B80)+J$3*(0-C80)</f>
        <v>100.00181818181812</v>
      </c>
      <c r="F80" s="3">
        <f t="shared" ref="F80:F93" si="47">I$4*(H80-B80)+J$4*(0-C80)</f>
        <v>39.99818181818172</v>
      </c>
      <c r="G80" s="2">
        <v>136.66999999999999</v>
      </c>
      <c r="H80" s="2">
        <f t="shared" ref="H80:H93" si="48">A80+B80+C80-G80</f>
        <v>143.33000000000001</v>
      </c>
      <c r="I80" s="2">
        <f t="shared" ref="I80:I93" si="49">C$9*G80+C$10*H80</f>
        <v>423.33000000000004</v>
      </c>
      <c r="J80" s="2">
        <f t="shared" ref="J80:J93" si="50">IF(ROUND(ABS(D80),2)&lt;$E$3,0,IF(ROUND(D80,2)=$E$3,1,IF(ROUND(-D80,2)=$E$3,-1,2)))</f>
        <v>0</v>
      </c>
      <c r="K80" s="2">
        <f t="shared" ref="K80:K93" si="51">IF(ROUND(ABS(E80),2)&lt;$E$4,0,IF(ROUND(E80,2)=$E$4,1,IF(ROUND(-E80,2)=$E$4,-1,2)))</f>
        <v>1</v>
      </c>
      <c r="L80" s="2">
        <f t="shared" ref="L80:L93" si="52">IF(ROUND(ABS(F80),2)&lt;$E$5,0,IF(ROUND(F80,2)=$E$5,1,IF(ROUND(-F80,2)=$E$5,-1,2)))</f>
        <v>0</v>
      </c>
      <c r="M80" s="2"/>
      <c r="N80" s="2"/>
      <c r="O80" s="9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>
        <v>0</v>
      </c>
      <c r="B81" s="2">
        <v>160</v>
      </c>
      <c r="C81" s="4">
        <v>120</v>
      </c>
      <c r="D81" s="3">
        <f t="shared" si="45"/>
        <v>39.999999999999908</v>
      </c>
      <c r="E81" s="3">
        <f t="shared" si="46"/>
        <v>95.999999999999957</v>
      </c>
      <c r="F81" s="3">
        <f t="shared" si="47"/>
        <v>23.999999999999922</v>
      </c>
      <c r="G81" s="2">
        <v>136</v>
      </c>
      <c r="H81" s="2">
        <f t="shared" si="48"/>
        <v>144</v>
      </c>
      <c r="I81" s="2">
        <f t="shared" si="49"/>
        <v>424</v>
      </c>
      <c r="J81" s="2">
        <f t="shared" si="50"/>
        <v>1</v>
      </c>
      <c r="K81" s="2">
        <f t="shared" si="51"/>
        <v>0</v>
      </c>
      <c r="L81" s="2">
        <f t="shared" si="52"/>
        <v>0</v>
      </c>
      <c r="M81" s="2"/>
      <c r="N81" s="2"/>
      <c r="O81" s="9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>
        <v>0</v>
      </c>
      <c r="B82" s="2">
        <v>200</v>
      </c>
      <c r="C82" s="4">
        <v>80</v>
      </c>
      <c r="D82" s="3">
        <f t="shared" si="45"/>
        <v>39.999999999999915</v>
      </c>
      <c r="E82" s="3">
        <f t="shared" si="46"/>
        <v>79.999999999999957</v>
      </c>
      <c r="F82" s="3">
        <f t="shared" si="47"/>
        <v>-3.907985046680551E-14</v>
      </c>
      <c r="G82" s="2">
        <v>120</v>
      </c>
      <c r="H82" s="2">
        <f t="shared" si="48"/>
        <v>160</v>
      </c>
      <c r="I82" s="2">
        <f t="shared" si="49"/>
        <v>440</v>
      </c>
      <c r="J82" s="2">
        <f t="shared" si="50"/>
        <v>1</v>
      </c>
      <c r="K82" s="2">
        <f t="shared" si="51"/>
        <v>0</v>
      </c>
      <c r="L82" s="2">
        <f t="shared" si="52"/>
        <v>0</v>
      </c>
      <c r="M82" s="2"/>
      <c r="N82" s="2"/>
      <c r="O82" s="9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>
        <v>0</v>
      </c>
      <c r="B83" s="2">
        <v>240</v>
      </c>
      <c r="C83" s="4">
        <v>40</v>
      </c>
      <c r="D83" s="3">
        <f t="shared" si="45"/>
        <v>39.999999999999936</v>
      </c>
      <c r="E83" s="3">
        <f t="shared" si="46"/>
        <v>63.999999999999957</v>
      </c>
      <c r="F83" s="3">
        <f t="shared" si="47"/>
        <v>-24</v>
      </c>
      <c r="G83" s="2">
        <v>104</v>
      </c>
      <c r="H83" s="2">
        <f t="shared" si="48"/>
        <v>176</v>
      </c>
      <c r="I83" s="2">
        <f t="shared" si="49"/>
        <v>456</v>
      </c>
      <c r="J83" s="2">
        <f t="shared" si="50"/>
        <v>1</v>
      </c>
      <c r="K83" s="2">
        <f t="shared" si="51"/>
        <v>0</v>
      </c>
      <c r="L83" s="2">
        <f t="shared" si="52"/>
        <v>0</v>
      </c>
      <c r="M83" s="2"/>
      <c r="N83" s="2"/>
      <c r="O83" s="9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>
        <v>0</v>
      </c>
      <c r="B84" s="2">
        <v>280</v>
      </c>
      <c r="C84" s="4">
        <v>0</v>
      </c>
      <c r="D84" s="3">
        <f t="shared" si="45"/>
        <v>39.99999999999995</v>
      </c>
      <c r="E84" s="3">
        <f t="shared" si="46"/>
        <v>47.999999999999957</v>
      </c>
      <c r="F84" s="3">
        <f t="shared" si="47"/>
        <v>-47.999999999999957</v>
      </c>
      <c r="G84" s="2">
        <v>88</v>
      </c>
      <c r="H84" s="2">
        <f t="shared" si="48"/>
        <v>192</v>
      </c>
      <c r="I84" s="2">
        <f t="shared" si="49"/>
        <v>472</v>
      </c>
      <c r="J84" s="2">
        <f t="shared" si="50"/>
        <v>1</v>
      </c>
      <c r="K84" s="2">
        <f t="shared" si="51"/>
        <v>0</v>
      </c>
      <c r="L84" s="2">
        <f t="shared" si="52"/>
        <v>0</v>
      </c>
      <c r="M84" s="2"/>
      <c r="N84" s="2"/>
      <c r="O84" s="9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2"/>
      <c r="B85" s="2"/>
      <c r="C85" s="4"/>
      <c r="D85" s="3">
        <f t="shared" si="45"/>
        <v>0</v>
      </c>
      <c r="E85" s="3">
        <f t="shared" si="46"/>
        <v>0</v>
      </c>
      <c r="F85" s="3">
        <f t="shared" si="47"/>
        <v>0</v>
      </c>
      <c r="G85" s="2"/>
      <c r="H85" s="2">
        <f t="shared" si="48"/>
        <v>0</v>
      </c>
      <c r="I85" s="2">
        <f t="shared" si="49"/>
        <v>0</v>
      </c>
      <c r="J85" s="2">
        <f t="shared" si="50"/>
        <v>0</v>
      </c>
      <c r="K85" s="2">
        <f t="shared" si="51"/>
        <v>0</v>
      </c>
      <c r="L85" s="2">
        <f t="shared" si="52"/>
        <v>0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2"/>
      <c r="B86" s="2"/>
      <c r="C86" s="4"/>
      <c r="D86" s="3">
        <f t="shared" si="45"/>
        <v>0</v>
      </c>
      <c r="E86" s="3">
        <f t="shared" si="46"/>
        <v>0</v>
      </c>
      <c r="F86" s="3">
        <f t="shared" si="47"/>
        <v>0</v>
      </c>
      <c r="G86" s="2"/>
      <c r="H86" s="2">
        <f t="shared" si="48"/>
        <v>0</v>
      </c>
      <c r="I86" s="2">
        <f t="shared" si="49"/>
        <v>0</v>
      </c>
      <c r="J86" s="2">
        <f t="shared" si="50"/>
        <v>0</v>
      </c>
      <c r="K86" s="2">
        <f t="shared" si="51"/>
        <v>0</v>
      </c>
      <c r="L86" s="2">
        <f t="shared" si="52"/>
        <v>0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2">
        <v>0</v>
      </c>
      <c r="B87" s="2">
        <v>0</v>
      </c>
      <c r="C87" s="4">
        <v>250</v>
      </c>
      <c r="D87" s="3">
        <f t="shared" si="45"/>
        <v>31.818181818181685</v>
      </c>
      <c r="E87" s="3">
        <f t="shared" si="46"/>
        <v>138.18181818181813</v>
      </c>
      <c r="F87" s="3">
        <f t="shared" si="47"/>
        <v>111.8181818181816</v>
      </c>
      <c r="G87" s="2">
        <v>170</v>
      </c>
      <c r="H87" s="2">
        <f t="shared" si="48"/>
        <v>80</v>
      </c>
      <c r="I87" s="2">
        <f t="shared" si="49"/>
        <v>330</v>
      </c>
      <c r="J87" s="2">
        <f t="shared" si="50"/>
        <v>0</v>
      </c>
      <c r="K87" s="2">
        <f t="shared" si="51"/>
        <v>2</v>
      </c>
      <c r="L87" s="2">
        <f t="shared" si="52"/>
        <v>2</v>
      </c>
      <c r="M87" s="2" t="s">
        <v>29</v>
      </c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>
        <v>0</v>
      </c>
      <c r="B88" s="2">
        <v>50</v>
      </c>
      <c r="C88" s="4">
        <v>200</v>
      </c>
      <c r="D88" s="3">
        <f t="shared" ref="D88" si="53">I$2*(H88-B88)+J$2*(0-C88)</f>
        <v>16.668181818181722</v>
      </c>
      <c r="E88" s="3">
        <f t="shared" ref="E88" si="54">I$3*(H88-B88)+J$3*(0-C88)</f>
        <v>100.00181818181815</v>
      </c>
      <c r="F88" s="3">
        <f t="shared" ref="F88" si="55">I$4*(H88-B88)+J$4*(0-C88)</f>
        <v>99.998181818181621</v>
      </c>
      <c r="G88" s="2">
        <v>116.67</v>
      </c>
      <c r="H88" s="2">
        <f t="shared" ref="H88" si="56">A88+B88+C88-G88</f>
        <v>133.32999999999998</v>
      </c>
      <c r="I88" s="2">
        <f t="shared" ref="I88" si="57">C$9*G88+C$10*H88</f>
        <v>383.33</v>
      </c>
      <c r="J88" s="2">
        <f t="shared" ref="J88" si="58">IF(ROUND(ABS(D88),2)&lt;$E$3,0,IF(ROUND(D88,2)=$E$3,1,IF(ROUND(-D88,2)=$E$3,-1,2)))</f>
        <v>0</v>
      </c>
      <c r="K88" s="2">
        <f t="shared" ref="K88" si="59">IF(ROUND(ABS(E88),2)&lt;$E$4,0,IF(ROUND(E88,2)=$E$4,1,IF(ROUND(-E88,2)=$E$4,-1,2)))</f>
        <v>1</v>
      </c>
      <c r="L88" s="2">
        <f t="shared" ref="L88" si="60">IF(ROUND(ABS(F88),2)&lt;$E$5,0,IF(ROUND(F88,2)=$E$5,1,IF(ROUND(-F88,2)=$E$5,-1,2)))</f>
        <v>1</v>
      </c>
      <c r="M88" s="2"/>
      <c r="N88" s="2"/>
      <c r="O88" s="9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>
        <v>0</v>
      </c>
      <c r="B89" s="2">
        <v>100</v>
      </c>
      <c r="C89" s="4">
        <v>150</v>
      </c>
      <c r="D89" s="3">
        <f t="shared" si="45"/>
        <v>33.331818181818086</v>
      </c>
      <c r="E89" s="3">
        <f t="shared" si="46"/>
        <v>99.998181818181791</v>
      </c>
      <c r="F89" s="3">
        <f t="shared" si="47"/>
        <v>50.001818181818059</v>
      </c>
      <c r="G89" s="2">
        <v>133.33000000000001</v>
      </c>
      <c r="H89" s="2">
        <f t="shared" si="48"/>
        <v>116.66999999999999</v>
      </c>
      <c r="I89" s="2">
        <f t="shared" si="49"/>
        <v>366.66999999999996</v>
      </c>
      <c r="J89" s="2">
        <f t="shared" si="50"/>
        <v>0</v>
      </c>
      <c r="K89" s="2">
        <f t="shared" si="51"/>
        <v>1</v>
      </c>
      <c r="L89" s="2">
        <f t="shared" si="52"/>
        <v>0</v>
      </c>
      <c r="M89" s="2"/>
      <c r="N89" s="2"/>
      <c r="O89" s="9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>
        <v>0</v>
      </c>
      <c r="B90" s="2">
        <v>150</v>
      </c>
      <c r="C90" s="4">
        <v>100</v>
      </c>
      <c r="D90" s="3">
        <f t="shared" si="45"/>
        <v>39.999999999999908</v>
      </c>
      <c r="E90" s="3">
        <f t="shared" si="46"/>
        <v>87.999999999999943</v>
      </c>
      <c r="F90" s="3">
        <f t="shared" si="47"/>
        <v>11.99999999999994</v>
      </c>
      <c r="G90" s="2">
        <v>128</v>
      </c>
      <c r="H90" s="2">
        <f t="shared" si="48"/>
        <v>122</v>
      </c>
      <c r="I90" s="2">
        <f t="shared" si="49"/>
        <v>372</v>
      </c>
      <c r="J90" s="2">
        <f t="shared" si="50"/>
        <v>1</v>
      </c>
      <c r="K90" s="2">
        <f t="shared" si="51"/>
        <v>0</v>
      </c>
      <c r="L90" s="2">
        <f t="shared" si="52"/>
        <v>0</v>
      </c>
      <c r="M90" s="2"/>
      <c r="N90" s="2"/>
      <c r="O90" s="9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>
        <v>0</v>
      </c>
      <c r="B91" s="2">
        <v>200</v>
      </c>
      <c r="C91" s="4">
        <v>50</v>
      </c>
      <c r="D91" s="3">
        <f t="shared" si="45"/>
        <v>39.999999999999929</v>
      </c>
      <c r="E91" s="3">
        <f t="shared" si="46"/>
        <v>67.999999999999957</v>
      </c>
      <c r="F91" s="3">
        <f t="shared" si="47"/>
        <v>-18.000000000000007</v>
      </c>
      <c r="G91" s="2">
        <v>108</v>
      </c>
      <c r="H91" s="2">
        <f t="shared" si="48"/>
        <v>142</v>
      </c>
      <c r="I91" s="2">
        <f t="shared" si="49"/>
        <v>392</v>
      </c>
      <c r="J91" s="2">
        <f t="shared" si="50"/>
        <v>1</v>
      </c>
      <c r="K91" s="2">
        <f t="shared" si="51"/>
        <v>0</v>
      </c>
      <c r="L91" s="2">
        <f t="shared" si="52"/>
        <v>0</v>
      </c>
      <c r="M91" s="2"/>
      <c r="N91" s="2"/>
      <c r="O91" s="9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>
        <v>0</v>
      </c>
      <c r="B92" s="2">
        <v>250</v>
      </c>
      <c r="C92" s="4">
        <v>0</v>
      </c>
      <c r="D92" s="3">
        <f t="shared" si="45"/>
        <v>39.99999999999995</v>
      </c>
      <c r="E92" s="3">
        <f t="shared" si="46"/>
        <v>47.999999999999957</v>
      </c>
      <c r="F92" s="3">
        <f t="shared" si="47"/>
        <v>-47.999999999999957</v>
      </c>
      <c r="G92" s="2">
        <v>88</v>
      </c>
      <c r="H92" s="2">
        <f t="shared" si="48"/>
        <v>162</v>
      </c>
      <c r="I92" s="2">
        <f t="shared" si="49"/>
        <v>412</v>
      </c>
      <c r="J92" s="2">
        <f t="shared" si="50"/>
        <v>1</v>
      </c>
      <c r="K92" s="2">
        <f t="shared" si="51"/>
        <v>0</v>
      </c>
      <c r="L92" s="2">
        <f t="shared" si="52"/>
        <v>0</v>
      </c>
      <c r="M92" s="2"/>
      <c r="N92" s="2"/>
      <c r="O92" s="9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2"/>
      <c r="B93" s="2"/>
      <c r="C93" s="4"/>
      <c r="D93" s="3">
        <f t="shared" si="45"/>
        <v>0</v>
      </c>
      <c r="E93" s="3">
        <f t="shared" si="46"/>
        <v>0</v>
      </c>
      <c r="F93" s="3">
        <f t="shared" si="47"/>
        <v>0</v>
      </c>
      <c r="G93" s="2"/>
      <c r="H93" s="2">
        <f t="shared" si="48"/>
        <v>0</v>
      </c>
      <c r="I93" s="2">
        <f t="shared" si="49"/>
        <v>0</v>
      </c>
      <c r="J93" s="2">
        <f t="shared" si="50"/>
        <v>0</v>
      </c>
      <c r="K93" s="2">
        <f t="shared" si="51"/>
        <v>0</v>
      </c>
      <c r="L93" s="2">
        <f t="shared" si="52"/>
        <v>0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2">
        <v>0</v>
      </c>
      <c r="B94" s="2"/>
      <c r="C94" s="4"/>
      <c r="D94" s="3">
        <f t="shared" ref="D94:D103" si="61">I$2*(H94-B94)+J$2*(0-C94)</f>
        <v>0</v>
      </c>
      <c r="E94" s="3">
        <f t="shared" ref="E94:E103" si="62">I$3*(H94-B94)+J$3*(0-C94)</f>
        <v>0</v>
      </c>
      <c r="F94" s="3">
        <f t="shared" ref="F94:F103" si="63">I$4*(H94-B94)+J$4*(0-C94)</f>
        <v>0</v>
      </c>
      <c r="G94" s="2"/>
      <c r="H94" s="2">
        <f t="shared" ref="H94:H103" si="64">A94+B94+C94-G94</f>
        <v>0</v>
      </c>
      <c r="I94" s="2">
        <f t="shared" ref="I94:I103" si="65">C$9*G94+C$10*H94</f>
        <v>0</v>
      </c>
      <c r="J94" s="2">
        <f t="shared" ref="J94:J103" si="66">IF(ROUND(ABS(D94),2)&lt;$E$3,0,IF(ROUND(D94,2)=$E$3,1,IF(ROUND(-D94,2)=$E$3,-1,2)))</f>
        <v>0</v>
      </c>
      <c r="K94" s="2">
        <f t="shared" ref="K94:K103" si="67">IF(ROUND(ABS(E94),2)&lt;$E$4,0,IF(ROUND(E94,2)=$E$4,1,IF(ROUND(-E94,2)=$E$4,-1,2)))</f>
        <v>0</v>
      </c>
      <c r="L94" s="2">
        <f t="shared" ref="L94:L103" si="68">IF(ROUND(ABS(F94),2)&lt;$E$5,0,IF(ROUND(F94,2)=$E$5,1,IF(ROUND(-F94,2)=$E$5,-1,2)))</f>
        <v>0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2">
        <v>0</v>
      </c>
      <c r="B95" s="2"/>
      <c r="C95" s="4"/>
      <c r="D95" s="3">
        <f t="shared" si="61"/>
        <v>0</v>
      </c>
      <c r="E95" s="3">
        <f t="shared" si="62"/>
        <v>0</v>
      </c>
      <c r="F95" s="3">
        <f t="shared" si="63"/>
        <v>0</v>
      </c>
      <c r="G95" s="2"/>
      <c r="H95" s="2">
        <f t="shared" si="64"/>
        <v>0</v>
      </c>
      <c r="I95" s="2">
        <f t="shared" si="65"/>
        <v>0</v>
      </c>
      <c r="J95" s="2">
        <f t="shared" si="66"/>
        <v>0</v>
      </c>
      <c r="K95" s="2">
        <f t="shared" si="67"/>
        <v>0</v>
      </c>
      <c r="L95" s="2">
        <f t="shared" si="68"/>
        <v>0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x14ac:dyDescent="0.2">
      <c r="A96" s="2">
        <v>0</v>
      </c>
      <c r="B96" s="2"/>
      <c r="C96" s="4"/>
      <c r="D96" s="3">
        <f t="shared" si="61"/>
        <v>0</v>
      </c>
      <c r="E96" s="3">
        <f t="shared" si="62"/>
        <v>0</v>
      </c>
      <c r="F96" s="3">
        <f t="shared" si="63"/>
        <v>0</v>
      </c>
      <c r="G96" s="2"/>
      <c r="H96" s="2">
        <f t="shared" si="64"/>
        <v>0</v>
      </c>
      <c r="I96" s="2">
        <f t="shared" si="65"/>
        <v>0</v>
      </c>
      <c r="J96" s="2">
        <f t="shared" si="66"/>
        <v>0</v>
      </c>
      <c r="K96" s="2">
        <f t="shared" si="67"/>
        <v>0</v>
      </c>
      <c r="L96" s="2">
        <f t="shared" si="68"/>
        <v>0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x14ac:dyDescent="0.2">
      <c r="A97" s="2"/>
      <c r="B97" s="2"/>
      <c r="C97" s="4"/>
      <c r="D97" s="3">
        <f t="shared" si="61"/>
        <v>0</v>
      </c>
      <c r="E97" s="3">
        <f t="shared" si="62"/>
        <v>0</v>
      </c>
      <c r="F97" s="3">
        <f t="shared" si="63"/>
        <v>0</v>
      </c>
      <c r="G97" s="2"/>
      <c r="H97" s="2">
        <f t="shared" si="64"/>
        <v>0</v>
      </c>
      <c r="I97" s="2">
        <f t="shared" si="65"/>
        <v>0</v>
      </c>
      <c r="J97" s="2">
        <f t="shared" si="66"/>
        <v>0</v>
      </c>
      <c r="K97" s="2">
        <f t="shared" si="67"/>
        <v>0</v>
      </c>
      <c r="L97" s="2">
        <f t="shared" si="68"/>
        <v>0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x14ac:dyDescent="0.2">
      <c r="A98" s="2">
        <v>0</v>
      </c>
      <c r="B98" s="2"/>
      <c r="C98" s="4"/>
      <c r="D98" s="3">
        <f t="shared" si="61"/>
        <v>0</v>
      </c>
      <c r="E98" s="3">
        <f t="shared" si="62"/>
        <v>0</v>
      </c>
      <c r="F98" s="3">
        <f t="shared" si="63"/>
        <v>0</v>
      </c>
      <c r="G98" s="2"/>
      <c r="H98" s="2">
        <f t="shared" si="64"/>
        <v>0</v>
      </c>
      <c r="I98" s="2">
        <f t="shared" si="65"/>
        <v>0</v>
      </c>
      <c r="J98" s="2">
        <f t="shared" si="66"/>
        <v>0</v>
      </c>
      <c r="K98" s="2">
        <f t="shared" si="67"/>
        <v>0</v>
      </c>
      <c r="L98" s="2">
        <f t="shared" si="68"/>
        <v>0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x14ac:dyDescent="0.2">
      <c r="A99" s="2">
        <v>0</v>
      </c>
      <c r="B99" s="2"/>
      <c r="C99" s="4"/>
      <c r="D99" s="3">
        <f t="shared" si="61"/>
        <v>0</v>
      </c>
      <c r="E99" s="3">
        <f t="shared" si="62"/>
        <v>0</v>
      </c>
      <c r="F99" s="3">
        <f t="shared" si="63"/>
        <v>0</v>
      </c>
      <c r="G99" s="2"/>
      <c r="H99" s="2">
        <f t="shared" si="64"/>
        <v>0</v>
      </c>
      <c r="I99" s="2">
        <f t="shared" si="65"/>
        <v>0</v>
      </c>
      <c r="J99" s="2">
        <f t="shared" si="66"/>
        <v>0</v>
      </c>
      <c r="K99" s="2">
        <f t="shared" si="67"/>
        <v>0</v>
      </c>
      <c r="L99" s="2">
        <f t="shared" si="68"/>
        <v>0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x14ac:dyDescent="0.2">
      <c r="A100" s="2">
        <v>0</v>
      </c>
      <c r="B100" s="2"/>
      <c r="C100" s="4"/>
      <c r="D100" s="3">
        <f t="shared" si="61"/>
        <v>0</v>
      </c>
      <c r="E100" s="3">
        <f t="shared" si="62"/>
        <v>0</v>
      </c>
      <c r="F100" s="3">
        <f t="shared" si="63"/>
        <v>0</v>
      </c>
      <c r="G100" s="2"/>
      <c r="H100" s="2">
        <f t="shared" si="64"/>
        <v>0</v>
      </c>
      <c r="I100" s="2">
        <f t="shared" si="65"/>
        <v>0</v>
      </c>
      <c r="J100" s="2">
        <f t="shared" si="66"/>
        <v>0</v>
      </c>
      <c r="K100" s="2">
        <f t="shared" si="67"/>
        <v>0</v>
      </c>
      <c r="L100" s="2">
        <f t="shared" si="68"/>
        <v>0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x14ac:dyDescent="0.2">
      <c r="A101" s="2"/>
      <c r="B101" s="2"/>
      <c r="C101" s="4"/>
      <c r="D101" s="3">
        <f t="shared" si="61"/>
        <v>0</v>
      </c>
      <c r="E101" s="3">
        <f t="shared" si="62"/>
        <v>0</v>
      </c>
      <c r="F101" s="3">
        <f t="shared" si="63"/>
        <v>0</v>
      </c>
      <c r="G101" s="2"/>
      <c r="H101" s="2">
        <f t="shared" si="64"/>
        <v>0</v>
      </c>
      <c r="I101" s="2">
        <f t="shared" si="65"/>
        <v>0</v>
      </c>
      <c r="J101" s="2">
        <f t="shared" si="66"/>
        <v>0</v>
      </c>
      <c r="K101" s="2">
        <f t="shared" si="67"/>
        <v>0</v>
      </c>
      <c r="L101" s="2">
        <f t="shared" si="68"/>
        <v>0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x14ac:dyDescent="0.2">
      <c r="A102" s="2">
        <v>0</v>
      </c>
      <c r="B102" s="2"/>
      <c r="C102" s="4"/>
      <c r="D102" s="3">
        <f t="shared" si="61"/>
        <v>0</v>
      </c>
      <c r="E102" s="3">
        <f t="shared" si="62"/>
        <v>0</v>
      </c>
      <c r="F102" s="3">
        <f t="shared" si="63"/>
        <v>0</v>
      </c>
      <c r="G102" s="2"/>
      <c r="H102" s="2">
        <f t="shared" si="64"/>
        <v>0</v>
      </c>
      <c r="I102" s="2">
        <f t="shared" si="65"/>
        <v>0</v>
      </c>
      <c r="J102" s="2">
        <f t="shared" si="66"/>
        <v>0</v>
      </c>
      <c r="K102" s="2">
        <f t="shared" si="67"/>
        <v>0</v>
      </c>
      <c r="L102" s="2">
        <f t="shared" si="68"/>
        <v>0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x14ac:dyDescent="0.2">
      <c r="A103" s="2">
        <v>0</v>
      </c>
      <c r="B103" s="2"/>
      <c r="C103" s="4"/>
      <c r="D103" s="3">
        <f t="shared" si="61"/>
        <v>0</v>
      </c>
      <c r="E103" s="3">
        <f t="shared" si="62"/>
        <v>0</v>
      </c>
      <c r="F103" s="3">
        <f t="shared" si="63"/>
        <v>0</v>
      </c>
      <c r="G103" s="2"/>
      <c r="H103" s="2">
        <f t="shared" si="64"/>
        <v>0</v>
      </c>
      <c r="I103" s="2">
        <f t="shared" si="65"/>
        <v>0</v>
      </c>
      <c r="J103" s="2">
        <f t="shared" si="66"/>
        <v>0</v>
      </c>
      <c r="K103" s="2">
        <f t="shared" si="67"/>
        <v>0</v>
      </c>
      <c r="L103" s="2">
        <f t="shared" si="68"/>
        <v>0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</sheetData>
  <conditionalFormatting sqref="D14:D87 D89:D103">
    <cfRule type="cellIs" dxfId="19" priority="11" operator="between">
      <formula>-E$3</formula>
      <formula>E$3</formula>
    </cfRule>
  </conditionalFormatting>
  <conditionalFormatting sqref="D14:D87 D89:D103">
    <cfRule type="cellIs" dxfId="18" priority="12" operator="notBetween">
      <formula>-E$3</formula>
      <formula>E$3</formula>
    </cfRule>
  </conditionalFormatting>
  <conditionalFormatting sqref="E14:E87 E89:E103">
    <cfRule type="cellIs" dxfId="17" priority="13" operator="between">
      <formula>-E$4</formula>
      <formula>E$4</formula>
    </cfRule>
  </conditionalFormatting>
  <conditionalFormatting sqref="E14:E87 E89:E103">
    <cfRule type="cellIs" dxfId="16" priority="14" operator="notBetween">
      <formula>-E$4</formula>
      <formula>E$4</formula>
    </cfRule>
  </conditionalFormatting>
  <conditionalFormatting sqref="F14:F87 F89:F103">
    <cfRule type="cellIs" dxfId="15" priority="15" operator="between">
      <formula>-E$5</formula>
      <formula>E$5</formula>
    </cfRule>
  </conditionalFormatting>
  <conditionalFormatting sqref="F14:F87 F89:F103">
    <cfRule type="cellIs" dxfId="14" priority="16" operator="notBetween">
      <formula>-E$5</formula>
      <formula>-E$5</formula>
    </cfRule>
  </conditionalFormatting>
  <conditionalFormatting sqref="G14:G87 G89:G103">
    <cfRule type="cellIs" dxfId="13" priority="17" operator="between">
      <formula>0</formula>
      <formula>D$9</formula>
    </cfRule>
  </conditionalFormatting>
  <conditionalFormatting sqref="H14:H87 H89:H103">
    <cfRule type="cellIs" dxfId="12" priority="18" operator="between">
      <formula>0</formula>
      <formula>D$10</formula>
    </cfRule>
  </conditionalFormatting>
  <conditionalFormatting sqref="G14:G87 G89:G103">
    <cfRule type="cellIs" dxfId="11" priority="19" operator="greaterThan">
      <formula>E$9</formula>
    </cfRule>
  </conditionalFormatting>
  <conditionalFormatting sqref="H14:H87 H89:H103">
    <cfRule type="cellIs" dxfId="10" priority="20" operator="greaterThan">
      <formula>E$10</formula>
    </cfRule>
  </conditionalFormatting>
  <conditionalFormatting sqref="D88">
    <cfRule type="cellIs" dxfId="9" priority="1" operator="between">
      <formula>-E$3</formula>
      <formula>E$3</formula>
    </cfRule>
  </conditionalFormatting>
  <conditionalFormatting sqref="D88">
    <cfRule type="cellIs" dxfId="8" priority="2" operator="notBetween">
      <formula>-E$3</formula>
      <formula>E$3</formula>
    </cfRule>
  </conditionalFormatting>
  <conditionalFormatting sqref="E88">
    <cfRule type="cellIs" dxfId="7" priority="3" operator="between">
      <formula>-E$4</formula>
      <formula>E$4</formula>
    </cfRule>
  </conditionalFormatting>
  <conditionalFormatting sqref="E88">
    <cfRule type="cellIs" dxfId="6" priority="4" operator="notBetween">
      <formula>-E$4</formula>
      <formula>E$4</formula>
    </cfRule>
  </conditionalFormatting>
  <conditionalFormatting sqref="F88">
    <cfRule type="cellIs" dxfId="5" priority="5" operator="between">
      <formula>-E$5</formula>
      <formula>E$5</formula>
    </cfRule>
  </conditionalFormatting>
  <conditionalFormatting sqref="F88">
    <cfRule type="cellIs" dxfId="4" priority="6" operator="notBetween">
      <formula>-E$5</formula>
      <formula>-E$5</formula>
    </cfRule>
  </conditionalFormatting>
  <conditionalFormatting sqref="G88">
    <cfRule type="cellIs" dxfId="3" priority="7" operator="between">
      <formula>0</formula>
      <formula>D$9</formula>
    </cfRule>
  </conditionalFormatting>
  <conditionalFormatting sqref="H88">
    <cfRule type="cellIs" dxfId="2" priority="8" operator="between">
      <formula>0</formula>
      <formula>D$10</formula>
    </cfRule>
  </conditionalFormatting>
  <conditionalFormatting sqref="G88">
    <cfRule type="cellIs" dxfId="1" priority="9" operator="greaterThan">
      <formula>E$9</formula>
    </cfRule>
  </conditionalFormatting>
  <conditionalFormatting sqref="H88">
    <cfRule type="cellIs" dxfId="0" priority="10" operator="greaterThan">
      <formula>E$10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4EF-517F-4C06-B71B-FEEB471BFA72}">
  <dimension ref="A1:M49"/>
  <sheetViews>
    <sheetView workbookViewId="0">
      <selection activeCell="A15" sqref="A15:XFD15"/>
    </sheetView>
  </sheetViews>
  <sheetFormatPr baseColWidth="10" defaultRowHeight="12.75" x14ac:dyDescent="0.2"/>
  <sheetData>
    <row r="1" spans="1:13" x14ac:dyDescent="0.2">
      <c r="A1" t="s">
        <v>0</v>
      </c>
      <c r="H1" t="s">
        <v>1</v>
      </c>
    </row>
    <row r="2" spans="1:13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H2">
        <v>0</v>
      </c>
      <c r="I2">
        <v>-0.45454545454545398</v>
      </c>
      <c r="J2">
        <v>-0.27272727272727199</v>
      </c>
    </row>
    <row r="3" spans="1:13" x14ac:dyDescent="0.2">
      <c r="A3">
        <v>1</v>
      </c>
      <c r="B3">
        <v>1</v>
      </c>
      <c r="C3">
        <v>2</v>
      </c>
      <c r="D3">
        <v>1</v>
      </c>
      <c r="E3">
        <v>40</v>
      </c>
      <c r="H3">
        <v>0</v>
      </c>
      <c r="I3">
        <v>-0.54545454545454497</v>
      </c>
      <c r="J3">
        <v>-0.72727272727272696</v>
      </c>
    </row>
    <row r="4" spans="1:13" x14ac:dyDescent="0.2">
      <c r="A4">
        <v>2</v>
      </c>
      <c r="B4">
        <v>1</v>
      </c>
      <c r="C4">
        <v>3</v>
      </c>
      <c r="D4">
        <v>2</v>
      </c>
      <c r="E4">
        <v>100</v>
      </c>
      <c r="H4">
        <v>0</v>
      </c>
      <c r="I4">
        <v>0.54545454545454497</v>
      </c>
      <c r="J4">
        <v>-0.27272727272727199</v>
      </c>
    </row>
    <row r="5" spans="1:13" x14ac:dyDescent="0.2">
      <c r="A5">
        <v>3</v>
      </c>
      <c r="B5">
        <v>2</v>
      </c>
      <c r="C5">
        <v>3</v>
      </c>
      <c r="D5">
        <v>3</v>
      </c>
      <c r="E5">
        <v>100</v>
      </c>
    </row>
    <row r="7" spans="1:13" x14ac:dyDescent="0.2">
      <c r="A7" t="s">
        <v>7</v>
      </c>
    </row>
    <row r="8" spans="1:13" x14ac:dyDescent="0.2">
      <c r="A8" t="s">
        <v>8</v>
      </c>
      <c r="B8" t="s">
        <v>9</v>
      </c>
      <c r="C8" t="s">
        <v>10</v>
      </c>
      <c r="D8" t="s">
        <v>11</v>
      </c>
      <c r="E8" t="s">
        <v>6</v>
      </c>
      <c r="F8" t="s">
        <v>12</v>
      </c>
      <c r="G8" t="s">
        <v>13</v>
      </c>
    </row>
    <row r="9" spans="1:13" x14ac:dyDescent="0.2">
      <c r="A9">
        <v>1</v>
      </c>
      <c r="B9">
        <v>1</v>
      </c>
      <c r="C9">
        <v>1</v>
      </c>
      <c r="D9">
        <v>80</v>
      </c>
      <c r="E9">
        <v>200</v>
      </c>
      <c r="F9">
        <v>100</v>
      </c>
      <c r="G9">
        <v>100</v>
      </c>
    </row>
    <row r="10" spans="1:13" x14ac:dyDescent="0.2">
      <c r="A10">
        <v>2</v>
      </c>
      <c r="B10">
        <v>2</v>
      </c>
      <c r="C10">
        <v>2</v>
      </c>
      <c r="D10">
        <v>80</v>
      </c>
      <c r="E10">
        <v>200</v>
      </c>
      <c r="F10">
        <v>100</v>
      </c>
      <c r="G10">
        <v>100</v>
      </c>
    </row>
    <row r="12" spans="1:13" x14ac:dyDescent="0.2">
      <c r="A12" t="s">
        <v>14</v>
      </c>
    </row>
    <row r="13" spans="1:13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</row>
    <row r="14" spans="1:13" x14ac:dyDescent="0.2">
      <c r="A14">
        <v>0</v>
      </c>
      <c r="B14">
        <v>0</v>
      </c>
      <c r="C14">
        <v>200</v>
      </c>
      <c r="D14">
        <f t="shared" ref="D14:D19" si="0">I$2*(H14-B14)+J$2*(0-C14)</f>
        <v>16.668181818181722</v>
      </c>
      <c r="E14">
        <f t="shared" ref="E14:E49" si="1">I$3*(H14-B14)+J$3*(0-C14)</f>
        <v>100.00181818181815</v>
      </c>
      <c r="F14">
        <f t="shared" ref="F14:F49" si="2">I$4*(H14-B14)+J$4*(0-C14)</f>
        <v>99.998181818181621</v>
      </c>
      <c r="G14">
        <v>116.67</v>
      </c>
      <c r="H14">
        <f t="shared" ref="H14:H19" si="3">A14+B14+C14-G14</f>
        <v>83.33</v>
      </c>
      <c r="I14">
        <f t="shared" ref="I14:I49" si="4">C$9*G14+C$10*H14</f>
        <v>283.33</v>
      </c>
      <c r="J14">
        <f t="shared" ref="J14:J49" si="5">IF(ROUND(ABS(D14),2)&lt;$E$3,0,IF(ROUND(D14,2)=$E$3,1,IF(ROUND(-D14,2)=$E$3,-1,2)))</f>
        <v>0</v>
      </c>
      <c r="K14">
        <f t="shared" ref="K14:K49" si="6">IF(ROUND(ABS(E14),2)&lt;$E$4,0,IF(ROUND(E14,2)=$E$4,1,IF(ROUND(-E14,2)=$E$4,-1,2)))</f>
        <v>1</v>
      </c>
      <c r="L14">
        <f t="shared" ref="L14:L49" si="7">IF(ROUND(ABS(F14),2)&lt;$E$5,0,IF(ROUND(F14,2)=$E$5,1,IF(ROUND(-F14,2)=$E$5,-1,2)))</f>
        <v>1</v>
      </c>
    </row>
    <row r="15" spans="1:13" x14ac:dyDescent="0.2">
      <c r="A15">
        <v>0</v>
      </c>
      <c r="B15">
        <v>50</v>
      </c>
      <c r="C15">
        <v>150</v>
      </c>
      <c r="D15">
        <f t="shared" si="0"/>
        <v>27.272727272727181</v>
      </c>
      <c r="E15">
        <f t="shared" si="1"/>
        <v>92.727272727272705</v>
      </c>
      <c r="F15">
        <f t="shared" si="2"/>
        <v>57.272727272727153</v>
      </c>
      <c r="G15">
        <v>120</v>
      </c>
      <c r="H15">
        <f t="shared" si="3"/>
        <v>80</v>
      </c>
      <c r="I15">
        <f t="shared" si="4"/>
        <v>280</v>
      </c>
      <c r="J15">
        <f t="shared" si="5"/>
        <v>0</v>
      </c>
      <c r="K15">
        <f t="shared" si="6"/>
        <v>0</v>
      </c>
      <c r="L15">
        <f t="shared" si="7"/>
        <v>0</v>
      </c>
      <c r="M15" t="s">
        <v>27</v>
      </c>
    </row>
    <row r="16" spans="1:13" x14ac:dyDescent="0.2">
      <c r="A16">
        <v>0</v>
      </c>
      <c r="B16">
        <v>150</v>
      </c>
      <c r="C16">
        <v>50</v>
      </c>
      <c r="D16">
        <f t="shared" si="0"/>
        <v>39.999999999999929</v>
      </c>
      <c r="E16">
        <f t="shared" si="1"/>
        <v>67.999999999999957</v>
      </c>
      <c r="F16">
        <f t="shared" si="2"/>
        <v>-18.000000000000007</v>
      </c>
      <c r="G16">
        <v>108</v>
      </c>
      <c r="H16">
        <f t="shared" si="3"/>
        <v>92</v>
      </c>
      <c r="I16">
        <f t="shared" si="4"/>
        <v>292</v>
      </c>
      <c r="J16">
        <f t="shared" si="5"/>
        <v>1</v>
      </c>
      <c r="K16">
        <f t="shared" si="6"/>
        <v>0</v>
      </c>
      <c r="L16">
        <f t="shared" si="7"/>
        <v>0</v>
      </c>
    </row>
    <row r="17" spans="1:13" x14ac:dyDescent="0.2">
      <c r="A17">
        <v>0</v>
      </c>
      <c r="B17">
        <v>100</v>
      </c>
      <c r="C17">
        <v>100</v>
      </c>
      <c r="D17">
        <f t="shared" si="0"/>
        <v>36.363636363636274</v>
      </c>
      <c r="E17">
        <f t="shared" si="1"/>
        <v>83.636363636363598</v>
      </c>
      <c r="F17">
        <f t="shared" si="2"/>
        <v>16.363636363636299</v>
      </c>
      <c r="G17">
        <v>120</v>
      </c>
      <c r="H17">
        <f t="shared" si="3"/>
        <v>80</v>
      </c>
      <c r="I17">
        <f t="shared" si="4"/>
        <v>280</v>
      </c>
      <c r="J17">
        <f t="shared" si="5"/>
        <v>0</v>
      </c>
      <c r="K17">
        <f t="shared" si="6"/>
        <v>0</v>
      </c>
      <c r="L17">
        <f t="shared" si="7"/>
        <v>0</v>
      </c>
      <c r="M17" t="s">
        <v>28</v>
      </c>
    </row>
    <row r="18" spans="1:13" x14ac:dyDescent="0.2">
      <c r="A18">
        <v>0</v>
      </c>
      <c r="B18">
        <v>200</v>
      </c>
      <c r="C18">
        <v>0</v>
      </c>
      <c r="D18">
        <f t="shared" si="0"/>
        <v>39.99999999999995</v>
      </c>
      <c r="E18">
        <f t="shared" si="1"/>
        <v>47.999999999999957</v>
      </c>
      <c r="F18">
        <f t="shared" si="2"/>
        <v>-47.999999999999957</v>
      </c>
      <c r="G18">
        <v>88</v>
      </c>
      <c r="H18">
        <f t="shared" si="3"/>
        <v>112</v>
      </c>
      <c r="I18">
        <f t="shared" si="4"/>
        <v>312</v>
      </c>
      <c r="J18">
        <f t="shared" si="5"/>
        <v>1</v>
      </c>
      <c r="K18">
        <f t="shared" si="6"/>
        <v>0</v>
      </c>
      <c r="L18">
        <f t="shared" si="7"/>
        <v>0</v>
      </c>
    </row>
    <row r="19" spans="1:13" x14ac:dyDescent="0.2">
      <c r="D19">
        <f t="shared" si="0"/>
        <v>0</v>
      </c>
      <c r="E19">
        <f t="shared" si="1"/>
        <v>0</v>
      </c>
      <c r="F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>
        <f t="shared" si="7"/>
        <v>0</v>
      </c>
    </row>
    <row r="20" spans="1:13" x14ac:dyDescent="0.2">
      <c r="A20">
        <v>0</v>
      </c>
      <c r="B20">
        <v>20</v>
      </c>
      <c r="C20">
        <v>180</v>
      </c>
      <c r="D20">
        <f t="shared" ref="D20:D31" si="8">I$2*(H20-B20)+J$2*(0-C20)</f>
        <v>21.818181818181721</v>
      </c>
      <c r="E20">
        <f t="shared" si="1"/>
        <v>98.181818181818159</v>
      </c>
      <c r="F20">
        <f t="shared" si="2"/>
        <v>81.818181818181657</v>
      </c>
      <c r="G20">
        <v>120</v>
      </c>
      <c r="H20">
        <f t="shared" ref="H20:H31" si="9">A20+B20+C20-G20</f>
        <v>80</v>
      </c>
      <c r="I20">
        <f t="shared" si="4"/>
        <v>280</v>
      </c>
      <c r="J20">
        <f t="shared" si="5"/>
        <v>0</v>
      </c>
      <c r="K20">
        <f t="shared" si="6"/>
        <v>0</v>
      </c>
      <c r="L20">
        <f t="shared" si="7"/>
        <v>0</v>
      </c>
      <c r="M20" t="s">
        <v>27</v>
      </c>
    </row>
    <row r="21" spans="1:13" x14ac:dyDescent="0.2">
      <c r="A21">
        <v>0</v>
      </c>
      <c r="B21">
        <v>180</v>
      </c>
      <c r="C21">
        <v>20</v>
      </c>
      <c r="D21">
        <f t="shared" si="8"/>
        <v>39.999999999999943</v>
      </c>
      <c r="E21">
        <f t="shared" si="1"/>
        <v>55.999999999999957</v>
      </c>
      <c r="F21">
        <f t="shared" si="2"/>
        <v>-35.999999999999979</v>
      </c>
      <c r="G21">
        <v>96</v>
      </c>
      <c r="H21">
        <f t="shared" si="9"/>
        <v>104</v>
      </c>
      <c r="I21">
        <f t="shared" si="4"/>
        <v>304</v>
      </c>
      <c r="J21">
        <f t="shared" si="5"/>
        <v>1</v>
      </c>
      <c r="K21">
        <f t="shared" si="6"/>
        <v>0</v>
      </c>
      <c r="L21">
        <f t="shared" si="7"/>
        <v>0</v>
      </c>
    </row>
    <row r="22" spans="1:13" x14ac:dyDescent="0.2">
      <c r="A22">
        <v>0</v>
      </c>
      <c r="B22">
        <v>40</v>
      </c>
      <c r="C22">
        <v>160</v>
      </c>
      <c r="D22">
        <f t="shared" si="8"/>
        <v>25.454545454545361</v>
      </c>
      <c r="E22">
        <f t="shared" si="1"/>
        <v>94.545454545454518</v>
      </c>
      <c r="F22">
        <f t="shared" si="2"/>
        <v>65.454545454545325</v>
      </c>
      <c r="G22">
        <v>120</v>
      </c>
      <c r="H22">
        <f t="shared" si="9"/>
        <v>80</v>
      </c>
      <c r="I22">
        <f t="shared" si="4"/>
        <v>280</v>
      </c>
      <c r="J22">
        <f t="shared" si="5"/>
        <v>0</v>
      </c>
      <c r="K22">
        <f t="shared" si="6"/>
        <v>0</v>
      </c>
      <c r="L22">
        <f t="shared" si="7"/>
        <v>0</v>
      </c>
      <c r="M22" t="s">
        <v>27</v>
      </c>
    </row>
    <row r="23" spans="1:13" x14ac:dyDescent="0.2">
      <c r="A23">
        <v>0</v>
      </c>
      <c r="B23">
        <v>160</v>
      </c>
      <c r="C23">
        <v>40</v>
      </c>
      <c r="D23">
        <f t="shared" si="8"/>
        <v>39.999999999999936</v>
      </c>
      <c r="E23">
        <f t="shared" si="1"/>
        <v>63.999999999999957</v>
      </c>
      <c r="F23">
        <f t="shared" si="2"/>
        <v>-24</v>
      </c>
      <c r="G23">
        <v>104</v>
      </c>
      <c r="H23">
        <f t="shared" si="9"/>
        <v>96</v>
      </c>
      <c r="I23">
        <f t="shared" si="4"/>
        <v>296</v>
      </c>
      <c r="J23">
        <f t="shared" si="5"/>
        <v>1</v>
      </c>
      <c r="K23">
        <f t="shared" si="6"/>
        <v>0</v>
      </c>
      <c r="L23">
        <f t="shared" si="7"/>
        <v>0</v>
      </c>
    </row>
    <row r="25" spans="1:13" x14ac:dyDescent="0.2">
      <c r="A25">
        <v>0</v>
      </c>
      <c r="B25">
        <v>60</v>
      </c>
      <c r="C25">
        <v>140</v>
      </c>
      <c r="D25">
        <f t="shared" si="8"/>
        <v>29.090909090909001</v>
      </c>
      <c r="E25">
        <f t="shared" si="1"/>
        <v>90.909090909090878</v>
      </c>
      <c r="F25">
        <f t="shared" si="2"/>
        <v>49.09090909090898</v>
      </c>
      <c r="G25">
        <v>120</v>
      </c>
      <c r="H25">
        <f t="shared" si="9"/>
        <v>80</v>
      </c>
      <c r="I25">
        <f t="shared" si="4"/>
        <v>280</v>
      </c>
      <c r="J25">
        <f t="shared" si="5"/>
        <v>0</v>
      </c>
      <c r="K25">
        <f t="shared" si="6"/>
        <v>0</v>
      </c>
      <c r="L25">
        <f t="shared" si="7"/>
        <v>0</v>
      </c>
      <c r="M25" t="s">
        <v>27</v>
      </c>
    </row>
    <row r="26" spans="1:13" x14ac:dyDescent="0.2">
      <c r="A26">
        <v>0</v>
      </c>
      <c r="B26">
        <v>140</v>
      </c>
      <c r="C26">
        <v>60</v>
      </c>
      <c r="D26">
        <f t="shared" si="8"/>
        <v>39.999999999999929</v>
      </c>
      <c r="E26">
        <f t="shared" si="1"/>
        <v>71.999999999999957</v>
      </c>
      <c r="F26">
        <f t="shared" si="2"/>
        <v>-12.000000000000018</v>
      </c>
      <c r="G26">
        <v>112</v>
      </c>
      <c r="H26">
        <f t="shared" si="9"/>
        <v>88</v>
      </c>
      <c r="I26">
        <f t="shared" si="4"/>
        <v>288</v>
      </c>
      <c r="J26">
        <f t="shared" si="5"/>
        <v>1</v>
      </c>
      <c r="K26">
        <f t="shared" si="6"/>
        <v>0</v>
      </c>
      <c r="L26">
        <f t="shared" si="7"/>
        <v>0</v>
      </c>
    </row>
    <row r="27" spans="1:13" x14ac:dyDescent="0.2">
      <c r="A27">
        <v>0</v>
      </c>
      <c r="B27">
        <v>80</v>
      </c>
      <c r="C27">
        <v>120</v>
      </c>
      <c r="D27">
        <f t="shared" si="8"/>
        <v>32.727272727272641</v>
      </c>
      <c r="E27">
        <f t="shared" si="1"/>
        <v>87.272727272727238</v>
      </c>
      <c r="F27">
        <f t="shared" si="2"/>
        <v>32.727272727272641</v>
      </c>
      <c r="G27">
        <v>120</v>
      </c>
      <c r="H27">
        <f t="shared" si="9"/>
        <v>80</v>
      </c>
      <c r="I27">
        <f t="shared" si="4"/>
        <v>280</v>
      </c>
      <c r="J27">
        <f t="shared" si="5"/>
        <v>0</v>
      </c>
      <c r="K27">
        <f t="shared" si="6"/>
        <v>0</v>
      </c>
      <c r="L27">
        <f t="shared" si="7"/>
        <v>0</v>
      </c>
      <c r="M27" t="s">
        <v>27</v>
      </c>
    </row>
    <row r="28" spans="1:13" x14ac:dyDescent="0.2">
      <c r="A28">
        <v>0</v>
      </c>
      <c r="B28">
        <v>120</v>
      </c>
      <c r="C28">
        <v>80</v>
      </c>
      <c r="D28">
        <f t="shared" si="8"/>
        <v>39.999999999999915</v>
      </c>
      <c r="E28">
        <f t="shared" si="1"/>
        <v>79.999999999999957</v>
      </c>
      <c r="F28">
        <f t="shared" si="2"/>
        <v>-3.907985046680551E-14</v>
      </c>
      <c r="G28">
        <v>120</v>
      </c>
      <c r="H28">
        <f t="shared" si="9"/>
        <v>80</v>
      </c>
      <c r="I28">
        <f t="shared" si="4"/>
        <v>280</v>
      </c>
      <c r="J28">
        <f t="shared" si="5"/>
        <v>1</v>
      </c>
      <c r="K28">
        <f t="shared" si="6"/>
        <v>0</v>
      </c>
      <c r="L28">
        <f t="shared" si="7"/>
        <v>0</v>
      </c>
    </row>
    <row r="29" spans="1:13" x14ac:dyDescent="0.2">
      <c r="D29">
        <f t="shared" si="8"/>
        <v>0</v>
      </c>
      <c r="E29">
        <f t="shared" si="1"/>
        <v>0</v>
      </c>
      <c r="F29">
        <f t="shared" si="2"/>
        <v>0</v>
      </c>
      <c r="H29">
        <f t="shared" si="9"/>
        <v>0</v>
      </c>
      <c r="I29">
        <f t="shared" si="4"/>
        <v>0</v>
      </c>
      <c r="J29">
        <f t="shared" si="5"/>
        <v>0</v>
      </c>
      <c r="K29">
        <f t="shared" si="6"/>
        <v>0</v>
      </c>
      <c r="L29">
        <f t="shared" si="7"/>
        <v>0</v>
      </c>
    </row>
    <row r="30" spans="1:13" x14ac:dyDescent="0.2">
      <c r="D30">
        <f t="shared" si="8"/>
        <v>0</v>
      </c>
      <c r="E30">
        <f t="shared" si="1"/>
        <v>0</v>
      </c>
      <c r="F30">
        <f t="shared" si="2"/>
        <v>0</v>
      </c>
      <c r="H30">
        <f t="shared" si="9"/>
        <v>0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</row>
    <row r="31" spans="1:13" x14ac:dyDescent="0.2">
      <c r="D31">
        <f t="shared" si="8"/>
        <v>0</v>
      </c>
      <c r="E31">
        <f t="shared" si="1"/>
        <v>0</v>
      </c>
      <c r="F31">
        <f t="shared" si="2"/>
        <v>0</v>
      </c>
      <c r="H31">
        <f t="shared" si="9"/>
        <v>0</v>
      </c>
      <c r="I31">
        <f t="shared" si="4"/>
        <v>0</v>
      </c>
      <c r="J31">
        <f t="shared" si="5"/>
        <v>0</v>
      </c>
      <c r="K31">
        <f t="shared" si="6"/>
        <v>0</v>
      </c>
      <c r="L31">
        <f t="shared" si="7"/>
        <v>0</v>
      </c>
    </row>
    <row r="32" spans="1:13" x14ac:dyDescent="0.2">
      <c r="A32">
        <v>0</v>
      </c>
      <c r="B32">
        <v>0</v>
      </c>
      <c r="C32">
        <v>200</v>
      </c>
      <c r="D32">
        <f>I$2*(H32-B32)+J$2*(0-C32)</f>
        <v>16.668181818181722</v>
      </c>
      <c r="E32">
        <f t="shared" si="1"/>
        <v>100.00181818181815</v>
      </c>
      <c r="F32">
        <f t="shared" si="2"/>
        <v>99.998181818181621</v>
      </c>
      <c r="G32">
        <v>116.67</v>
      </c>
      <c r="H32">
        <f>A32+B32+C32-G32</f>
        <v>83.33</v>
      </c>
      <c r="I32">
        <f t="shared" si="4"/>
        <v>283.33</v>
      </c>
      <c r="J32">
        <f t="shared" si="5"/>
        <v>0</v>
      </c>
      <c r="K32">
        <f t="shared" si="6"/>
        <v>1</v>
      </c>
      <c r="L32">
        <f t="shared" si="7"/>
        <v>1</v>
      </c>
    </row>
    <row r="33" spans="1:13" x14ac:dyDescent="0.2">
      <c r="A33">
        <v>0</v>
      </c>
      <c r="B33">
        <v>20</v>
      </c>
      <c r="C33">
        <v>180</v>
      </c>
      <c r="D33">
        <f t="shared" ref="D33:D36" si="10">I$2*(H33-B33)+J$2*(0-C33)</f>
        <v>21.818181818181721</v>
      </c>
      <c r="E33">
        <f t="shared" si="1"/>
        <v>98.181818181818159</v>
      </c>
      <c r="F33">
        <f t="shared" si="2"/>
        <v>81.818181818181657</v>
      </c>
      <c r="G33">
        <v>120</v>
      </c>
      <c r="H33">
        <f t="shared" ref="H33:H36" si="11">A33+B33+C33-G33</f>
        <v>80</v>
      </c>
      <c r="I33">
        <f t="shared" si="4"/>
        <v>280</v>
      </c>
      <c r="J33">
        <f t="shared" si="5"/>
        <v>0</v>
      </c>
      <c r="K33">
        <f t="shared" si="6"/>
        <v>0</v>
      </c>
      <c r="L33">
        <f t="shared" si="7"/>
        <v>0</v>
      </c>
      <c r="M33" t="s">
        <v>27</v>
      </c>
    </row>
    <row r="34" spans="1:13" x14ac:dyDescent="0.2">
      <c r="A34">
        <v>0</v>
      </c>
      <c r="B34">
        <v>40</v>
      </c>
      <c r="C34">
        <v>160</v>
      </c>
      <c r="D34">
        <f t="shared" si="10"/>
        <v>25.454545454545361</v>
      </c>
      <c r="E34">
        <f t="shared" si="1"/>
        <v>94.545454545454518</v>
      </c>
      <c r="F34">
        <f t="shared" si="2"/>
        <v>65.454545454545325</v>
      </c>
      <c r="G34">
        <v>120</v>
      </c>
      <c r="H34">
        <f t="shared" si="11"/>
        <v>80</v>
      </c>
      <c r="I34">
        <f t="shared" si="4"/>
        <v>280</v>
      </c>
      <c r="J34">
        <f t="shared" si="5"/>
        <v>0</v>
      </c>
      <c r="K34">
        <f t="shared" si="6"/>
        <v>0</v>
      </c>
      <c r="L34">
        <f t="shared" si="7"/>
        <v>0</v>
      </c>
      <c r="M34" t="s">
        <v>27</v>
      </c>
    </row>
    <row r="35" spans="1:13" x14ac:dyDescent="0.2">
      <c r="A35">
        <v>0</v>
      </c>
      <c r="B35">
        <v>60</v>
      </c>
      <c r="C35">
        <v>140</v>
      </c>
      <c r="D35">
        <f t="shared" si="10"/>
        <v>29.090909090909001</v>
      </c>
      <c r="E35">
        <f t="shared" si="1"/>
        <v>90.909090909090878</v>
      </c>
      <c r="F35">
        <f t="shared" si="2"/>
        <v>49.09090909090898</v>
      </c>
      <c r="G35">
        <v>120</v>
      </c>
      <c r="H35">
        <f t="shared" si="11"/>
        <v>80</v>
      </c>
      <c r="I35">
        <f t="shared" si="4"/>
        <v>280</v>
      </c>
      <c r="J35">
        <f t="shared" si="5"/>
        <v>0</v>
      </c>
      <c r="K35">
        <f t="shared" si="6"/>
        <v>0</v>
      </c>
      <c r="L35">
        <f t="shared" si="7"/>
        <v>0</v>
      </c>
      <c r="M35" t="s">
        <v>27</v>
      </c>
    </row>
    <row r="36" spans="1:13" x14ac:dyDescent="0.2">
      <c r="A36">
        <v>0</v>
      </c>
      <c r="B36">
        <v>80</v>
      </c>
      <c r="C36">
        <v>120</v>
      </c>
      <c r="D36">
        <f t="shared" si="10"/>
        <v>32.727272727272641</v>
      </c>
      <c r="E36">
        <f t="shared" si="1"/>
        <v>87.272727272727238</v>
      </c>
      <c r="F36">
        <f t="shared" si="2"/>
        <v>32.727272727272641</v>
      </c>
      <c r="G36">
        <v>120</v>
      </c>
      <c r="H36">
        <f t="shared" si="11"/>
        <v>80</v>
      </c>
      <c r="I36">
        <f t="shared" si="4"/>
        <v>280</v>
      </c>
      <c r="J36">
        <f t="shared" si="5"/>
        <v>0</v>
      </c>
      <c r="K36">
        <f t="shared" si="6"/>
        <v>0</v>
      </c>
      <c r="L36">
        <f t="shared" si="7"/>
        <v>0</v>
      </c>
      <c r="M36" t="s">
        <v>27</v>
      </c>
    </row>
    <row r="37" spans="1:13" x14ac:dyDescent="0.2">
      <c r="A37">
        <v>0</v>
      </c>
      <c r="B37">
        <v>100</v>
      </c>
      <c r="C37">
        <v>100</v>
      </c>
      <c r="D37">
        <f>I$2*(H37-B37)+J$2*(0-C37)</f>
        <v>36.363636363636274</v>
      </c>
      <c r="E37">
        <f t="shared" si="1"/>
        <v>83.636363636363598</v>
      </c>
      <c r="F37">
        <f t="shared" si="2"/>
        <v>16.363636363636299</v>
      </c>
      <c r="G37">
        <v>120</v>
      </c>
      <c r="H37">
        <f>A37+B37+C37-G37</f>
        <v>80</v>
      </c>
      <c r="I37">
        <f t="shared" si="4"/>
        <v>280</v>
      </c>
      <c r="J37">
        <f t="shared" si="5"/>
        <v>0</v>
      </c>
      <c r="K37">
        <f t="shared" si="6"/>
        <v>0</v>
      </c>
      <c r="L37">
        <f t="shared" si="7"/>
        <v>0</v>
      </c>
      <c r="M37" t="s">
        <v>28</v>
      </c>
    </row>
    <row r="38" spans="1:13" x14ac:dyDescent="0.2">
      <c r="A38">
        <v>0</v>
      </c>
      <c r="B38">
        <v>120</v>
      </c>
      <c r="C38">
        <v>80</v>
      </c>
      <c r="D38">
        <f t="shared" ref="D38:D41" si="12">I$2*(H38-B38)+J$2*(0-C38)</f>
        <v>39.999999999999915</v>
      </c>
      <c r="E38">
        <f t="shared" si="1"/>
        <v>79.999999999999957</v>
      </c>
      <c r="F38">
        <f t="shared" si="2"/>
        <v>-3.907985046680551E-14</v>
      </c>
      <c r="G38">
        <v>120</v>
      </c>
      <c r="H38">
        <f t="shared" ref="H38:H41" si="13">A38+B38+C38-G38</f>
        <v>80</v>
      </c>
      <c r="I38">
        <f t="shared" si="4"/>
        <v>280</v>
      </c>
      <c r="J38">
        <f t="shared" si="5"/>
        <v>1</v>
      </c>
      <c r="K38">
        <f t="shared" si="6"/>
        <v>0</v>
      </c>
      <c r="L38">
        <f t="shared" si="7"/>
        <v>0</v>
      </c>
    </row>
    <row r="39" spans="1:13" x14ac:dyDescent="0.2">
      <c r="A39">
        <v>0</v>
      </c>
      <c r="B39">
        <v>140</v>
      </c>
      <c r="C39">
        <v>60</v>
      </c>
      <c r="D39">
        <f t="shared" si="12"/>
        <v>39.999999999999929</v>
      </c>
      <c r="E39">
        <f t="shared" si="1"/>
        <v>71.999999999999957</v>
      </c>
      <c r="F39">
        <f t="shared" si="2"/>
        <v>-12.000000000000018</v>
      </c>
      <c r="G39">
        <v>112</v>
      </c>
      <c r="H39">
        <f t="shared" si="13"/>
        <v>88</v>
      </c>
      <c r="I39">
        <f t="shared" si="4"/>
        <v>288</v>
      </c>
      <c r="J39">
        <f t="shared" si="5"/>
        <v>1</v>
      </c>
      <c r="K39">
        <f t="shared" si="6"/>
        <v>0</v>
      </c>
      <c r="L39">
        <f t="shared" si="7"/>
        <v>0</v>
      </c>
    </row>
    <row r="40" spans="1:13" x14ac:dyDescent="0.2">
      <c r="A40">
        <v>0</v>
      </c>
      <c r="B40">
        <v>160</v>
      </c>
      <c r="C40">
        <v>40</v>
      </c>
      <c r="D40">
        <f t="shared" si="12"/>
        <v>39.999999999999936</v>
      </c>
      <c r="E40">
        <f t="shared" si="1"/>
        <v>63.999999999999957</v>
      </c>
      <c r="F40">
        <f t="shared" si="2"/>
        <v>-24</v>
      </c>
      <c r="G40">
        <v>104</v>
      </c>
      <c r="H40">
        <f t="shared" si="13"/>
        <v>96</v>
      </c>
      <c r="I40">
        <f t="shared" si="4"/>
        <v>296</v>
      </c>
      <c r="J40">
        <f t="shared" si="5"/>
        <v>1</v>
      </c>
      <c r="K40">
        <f t="shared" si="6"/>
        <v>0</v>
      </c>
      <c r="L40">
        <f t="shared" si="7"/>
        <v>0</v>
      </c>
    </row>
    <row r="41" spans="1:13" x14ac:dyDescent="0.2">
      <c r="A41">
        <v>0</v>
      </c>
      <c r="B41">
        <v>180</v>
      </c>
      <c r="C41">
        <v>20</v>
      </c>
      <c r="D41">
        <f t="shared" si="12"/>
        <v>39.999999999999943</v>
      </c>
      <c r="E41">
        <f t="shared" si="1"/>
        <v>55.999999999999957</v>
      </c>
      <c r="F41">
        <f t="shared" si="2"/>
        <v>-35.999999999999979</v>
      </c>
      <c r="G41">
        <v>96</v>
      </c>
      <c r="H41">
        <f t="shared" si="13"/>
        <v>104</v>
      </c>
      <c r="I41">
        <f t="shared" si="4"/>
        <v>304</v>
      </c>
      <c r="J41">
        <f t="shared" si="5"/>
        <v>1</v>
      </c>
      <c r="K41">
        <f t="shared" si="6"/>
        <v>0</v>
      </c>
      <c r="L41">
        <f t="shared" si="7"/>
        <v>0</v>
      </c>
    </row>
    <row r="42" spans="1:13" x14ac:dyDescent="0.2">
      <c r="A42">
        <v>0</v>
      </c>
      <c r="B42">
        <v>200</v>
      </c>
      <c r="C42">
        <v>0</v>
      </c>
      <c r="D42">
        <f>I$2*(H42-B42)+J$2*(0-C42)</f>
        <v>39.99999999999995</v>
      </c>
      <c r="E42">
        <f t="shared" si="1"/>
        <v>47.999999999999957</v>
      </c>
      <c r="F42">
        <f t="shared" si="2"/>
        <v>-47.999999999999957</v>
      </c>
      <c r="G42">
        <v>88</v>
      </c>
      <c r="H42">
        <f>A42+B42+C42-G42</f>
        <v>112</v>
      </c>
      <c r="I42">
        <f t="shared" si="4"/>
        <v>312</v>
      </c>
      <c r="J42">
        <f t="shared" si="5"/>
        <v>1</v>
      </c>
      <c r="K42">
        <f t="shared" si="6"/>
        <v>0</v>
      </c>
      <c r="L42">
        <f t="shared" si="7"/>
        <v>0</v>
      </c>
    </row>
    <row r="43" spans="1:13" x14ac:dyDescent="0.2">
      <c r="D43">
        <f t="shared" ref="D43:D49" si="14">I$2*(H43-B43)+J$2*(0-C43)</f>
        <v>0</v>
      </c>
      <c r="E43">
        <f t="shared" si="1"/>
        <v>0</v>
      </c>
      <c r="F43">
        <f t="shared" si="2"/>
        <v>0</v>
      </c>
      <c r="H43">
        <f t="shared" ref="H43:H49" si="15">A43+B43+C43-G43</f>
        <v>0</v>
      </c>
      <c r="I43">
        <f t="shared" si="4"/>
        <v>0</v>
      </c>
      <c r="J43">
        <f t="shared" si="5"/>
        <v>0</v>
      </c>
      <c r="K43">
        <f t="shared" si="6"/>
        <v>0</v>
      </c>
      <c r="L43">
        <f t="shared" si="7"/>
        <v>0</v>
      </c>
    </row>
    <row r="44" spans="1:13" x14ac:dyDescent="0.2">
      <c r="D44">
        <f t="shared" si="14"/>
        <v>0</v>
      </c>
      <c r="E44">
        <f t="shared" si="1"/>
        <v>0</v>
      </c>
      <c r="F44">
        <f t="shared" si="2"/>
        <v>0</v>
      </c>
      <c r="H44">
        <f t="shared" si="15"/>
        <v>0</v>
      </c>
      <c r="I44">
        <f t="shared" si="4"/>
        <v>0</v>
      </c>
      <c r="J44">
        <f t="shared" si="5"/>
        <v>0</v>
      </c>
      <c r="K44">
        <f t="shared" si="6"/>
        <v>0</v>
      </c>
      <c r="L44">
        <f t="shared" si="7"/>
        <v>0</v>
      </c>
    </row>
    <row r="45" spans="1:13" x14ac:dyDescent="0.2">
      <c r="D45">
        <f t="shared" si="14"/>
        <v>0</v>
      </c>
      <c r="E45">
        <f t="shared" si="1"/>
        <v>0</v>
      </c>
      <c r="F45">
        <f t="shared" si="2"/>
        <v>0</v>
      </c>
      <c r="H45">
        <f t="shared" si="15"/>
        <v>0</v>
      </c>
      <c r="I45">
        <f t="shared" si="4"/>
        <v>0</v>
      </c>
      <c r="J45">
        <f t="shared" si="5"/>
        <v>0</v>
      </c>
      <c r="K45">
        <f t="shared" si="6"/>
        <v>0</v>
      </c>
      <c r="L45">
        <f t="shared" si="7"/>
        <v>0</v>
      </c>
    </row>
    <row r="46" spans="1:13" x14ac:dyDescent="0.2">
      <c r="D46">
        <f t="shared" si="14"/>
        <v>0</v>
      </c>
      <c r="E46">
        <f t="shared" si="1"/>
        <v>0</v>
      </c>
      <c r="F46">
        <f t="shared" si="2"/>
        <v>0</v>
      </c>
      <c r="H46">
        <f t="shared" si="15"/>
        <v>0</v>
      </c>
      <c r="I46">
        <f t="shared" si="4"/>
        <v>0</v>
      </c>
      <c r="J46">
        <f t="shared" si="5"/>
        <v>0</v>
      </c>
      <c r="K46">
        <f t="shared" si="6"/>
        <v>0</v>
      </c>
      <c r="L46">
        <f t="shared" si="7"/>
        <v>0</v>
      </c>
    </row>
    <row r="47" spans="1:13" x14ac:dyDescent="0.2">
      <c r="D47">
        <f t="shared" si="14"/>
        <v>0</v>
      </c>
      <c r="E47">
        <f t="shared" si="1"/>
        <v>0</v>
      </c>
      <c r="F47">
        <f t="shared" si="2"/>
        <v>0</v>
      </c>
      <c r="H47">
        <f t="shared" si="15"/>
        <v>0</v>
      </c>
      <c r="I47">
        <f t="shared" si="4"/>
        <v>0</v>
      </c>
      <c r="J47">
        <f t="shared" si="5"/>
        <v>0</v>
      </c>
      <c r="K47">
        <f t="shared" si="6"/>
        <v>0</v>
      </c>
      <c r="L47">
        <f t="shared" si="7"/>
        <v>0</v>
      </c>
    </row>
    <row r="48" spans="1:13" x14ac:dyDescent="0.2">
      <c r="D48">
        <f t="shared" si="14"/>
        <v>0</v>
      </c>
      <c r="E48">
        <f t="shared" si="1"/>
        <v>0</v>
      </c>
      <c r="F48">
        <f t="shared" si="2"/>
        <v>0</v>
      </c>
      <c r="H48">
        <f t="shared" si="15"/>
        <v>0</v>
      </c>
      <c r="I48">
        <f t="shared" si="4"/>
        <v>0</v>
      </c>
      <c r="J48">
        <f t="shared" si="5"/>
        <v>0</v>
      </c>
      <c r="K48">
        <f t="shared" si="6"/>
        <v>0</v>
      </c>
      <c r="L48">
        <f t="shared" si="7"/>
        <v>0</v>
      </c>
    </row>
    <row r="49" spans="4:12" x14ac:dyDescent="0.2">
      <c r="D49">
        <f t="shared" si="14"/>
        <v>0</v>
      </c>
      <c r="E49">
        <f t="shared" si="1"/>
        <v>0</v>
      </c>
      <c r="F49">
        <f t="shared" si="2"/>
        <v>0</v>
      </c>
      <c r="H49">
        <f t="shared" si="15"/>
        <v>0</v>
      </c>
      <c r="I49">
        <f t="shared" si="4"/>
        <v>0</v>
      </c>
      <c r="J49">
        <f t="shared" si="5"/>
        <v>0</v>
      </c>
      <c r="K49">
        <f t="shared" si="6"/>
        <v>0</v>
      </c>
      <c r="L49">
        <f t="shared" si="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Hoja1</vt:lpstr>
      <vt:lpstr>good</vt:lpstr>
      <vt:lpstr>sheet_proofs</vt:lpstr>
      <vt:lpstr>old_sheet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Asun</cp:lastModifiedBy>
  <dcterms:modified xsi:type="dcterms:W3CDTF">2019-06-26T07:43:35Z</dcterms:modified>
</cp:coreProperties>
</file>