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-minmus\vulcan\pcb\vulcan-vac-motor\vulcan-vac-motor\exports\"/>
    </mc:Choice>
  </mc:AlternateContent>
  <xr:revisionPtr revIDLastSave="0" documentId="13_ncr:40009_{FA8414F0-F109-496B-B856-C224C4DEA072}" xr6:coauthVersionLast="46" xr6:coauthVersionMax="46" xr10:uidLastSave="{00000000-0000-0000-0000-000000000000}"/>
  <bookViews>
    <workbookView xWindow="-108" yWindow="-108" windowWidth="23256" windowHeight="12720"/>
  </bookViews>
  <sheets>
    <sheet name="v0.1-order-BOM" sheetId="1" r:id="rId1"/>
  </sheets>
  <calcPr calcId="0"/>
</workbook>
</file>

<file path=xl/calcChain.xml><?xml version="1.0" encoding="utf-8"?>
<calcChain xmlns="http://schemas.openxmlformats.org/spreadsheetml/2006/main">
  <c r="G45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2" i="1"/>
  <c r="G33" i="1"/>
  <c r="G34" i="1"/>
  <c r="G35" i="1"/>
  <c r="G36" i="1"/>
  <c r="G37" i="1"/>
  <c r="G38" i="1"/>
  <c r="G2" i="1"/>
  <c r="G40" i="1" l="1"/>
</calcChain>
</file>

<file path=xl/sharedStrings.xml><?xml version="1.0" encoding="utf-8"?>
<sst xmlns="http://schemas.openxmlformats.org/spreadsheetml/2006/main" count="234" uniqueCount="164">
  <si>
    <t>QTY</t>
  </si>
  <si>
    <t>MPN</t>
  </si>
  <si>
    <t>Value</t>
  </si>
  <si>
    <t>Manufacturer</t>
  </si>
  <si>
    <t>Ref. Des.</t>
  </si>
  <si>
    <t>Package</t>
  </si>
  <si>
    <t>C0805C105K4RAC7210</t>
  </si>
  <si>
    <t>16 V - 1 uF - 10%</t>
  </si>
  <si>
    <t>KEMET</t>
  </si>
  <si>
    <t>C1, C2</t>
  </si>
  <si>
    <t>C0805</t>
  </si>
  <si>
    <t>C0603C104J4RAC3190</t>
  </si>
  <si>
    <t>16V - 0.1 uF - 5%</t>
  </si>
  <si>
    <t>C3, C4, C5, C13, C15, C18, C32, C33, C39, C42, C50, C51, C52, C53, C55, C56</t>
  </si>
  <si>
    <t>C0603</t>
  </si>
  <si>
    <t>C0603C223K1RACTU</t>
  </si>
  <si>
    <t>22 nF - 100 V - X7R - 10%</t>
  </si>
  <si>
    <t>C6</t>
  </si>
  <si>
    <t>GRM188Z71C225ME43J</t>
  </si>
  <si>
    <t>2.2 uF - 16 V - X7R - 20%</t>
  </si>
  <si>
    <t>Murata</t>
  </si>
  <si>
    <t>C7</t>
  </si>
  <si>
    <t>C8, C26, C27, C28, C29, C30, C31</t>
  </si>
  <si>
    <t>C1206</t>
  </si>
  <si>
    <t>06036C104JAT2A</t>
  </si>
  <si>
    <t>0.1 uF - 6.3 V - 5%</t>
  </si>
  <si>
    <t>AVX</t>
  </si>
  <si>
    <t>C9, C20, C49, C54, C57</t>
  </si>
  <si>
    <t>C0805C104J1REC7210</t>
  </si>
  <si>
    <t>100 V - 0.1 uF - 5%</t>
  </si>
  <si>
    <t>C10</t>
  </si>
  <si>
    <t>08056C105MAT2A</t>
  </si>
  <si>
    <t>6.3 V - 1uF - 20%</t>
  </si>
  <si>
    <t>C14, C17, C41</t>
  </si>
  <si>
    <t>GRM155R70J223KA01D</t>
  </si>
  <si>
    <t>6.3 V - 0.022 uF - 10%</t>
  </si>
  <si>
    <t>C16</t>
  </si>
  <si>
    <t>F380J106MMA</t>
  </si>
  <si>
    <t>10 uF - 6.3 V - Tant - 20%</t>
  </si>
  <si>
    <t>C19, C37, C38, C40</t>
  </si>
  <si>
    <t>C603-Tantalum - M</t>
  </si>
  <si>
    <t>CL31B225KCHSNNE</t>
  </si>
  <si>
    <t>2.2 uF - 100 V - X7R - 10%</t>
  </si>
  <si>
    <t>Samsung</t>
  </si>
  <si>
    <t>C21</t>
  </si>
  <si>
    <t>22 uF - 25 V - X5R - 20%</t>
  </si>
  <si>
    <t>C22</t>
  </si>
  <si>
    <t>CL10X106MO8NRNC</t>
  </si>
  <si>
    <t>10uF - 16 V - 20%</t>
  </si>
  <si>
    <t>C34, C36, C43, C45, C46, C48</t>
  </si>
  <si>
    <t>C1608X5R0J156M080AC</t>
  </si>
  <si>
    <t>15 uF - 6.3 V - 20%</t>
  </si>
  <si>
    <t>TDK</t>
  </si>
  <si>
    <t>C35, C44, C47</t>
  </si>
  <si>
    <t>CD1206-B2100</t>
  </si>
  <si>
    <t>2A If - 100 V Vrrm - Vf 0.85 V</t>
  </si>
  <si>
    <t>Bourns</t>
  </si>
  <si>
    <t>D11</t>
  </si>
  <si>
    <t>CD1206</t>
  </si>
  <si>
    <t>60V, 120A</t>
  </si>
  <si>
    <t>Infineon</t>
  </si>
  <si>
    <t>Q1, Q2, Q3, Q4, Q5, Q6</t>
  </si>
  <si>
    <t>PG-TDSON-8-34</t>
  </si>
  <si>
    <t>ERJ-3GEYJ121V</t>
  </si>
  <si>
    <t>120 Ohm - 5% - 0.1 W</t>
  </si>
  <si>
    <t>Panasonic</t>
  </si>
  <si>
    <t>R3, R52, R54</t>
  </si>
  <si>
    <t>R0603</t>
  </si>
  <si>
    <t>ERJ-3GEY0R00V</t>
  </si>
  <si>
    <t>0 Ohm - 0.1 W - 0%</t>
  </si>
  <si>
    <t>R4, R7, R12, R17</t>
  </si>
  <si>
    <t>PCS2512FR5000ET</t>
  </si>
  <si>
    <t>0.5 Ohm - 1% - 1 W</t>
  </si>
  <si>
    <t>Ohmite</t>
  </si>
  <si>
    <t>R5, R6, R10, R11, R15, R16</t>
  </si>
  <si>
    <t>R2512</t>
  </si>
  <si>
    <t>CRCW06038K45FKEA</t>
  </si>
  <si>
    <t>8.45K Ohms - 0.1 W - 1%</t>
  </si>
  <si>
    <t>Vishay</t>
  </si>
  <si>
    <t>R19</t>
  </si>
  <si>
    <t>ERJ-3EKF1001V</t>
  </si>
  <si>
    <t>1K Ohm - 1% - 0.1 W</t>
  </si>
  <si>
    <t>R20</t>
  </si>
  <si>
    <t>CRCW060310K0FKEB</t>
  </si>
  <si>
    <t>10 kOhm - 1% - 1 W</t>
  </si>
  <si>
    <t>R24, R26, R28, R30, R32, R34, R36, R38, R40, R49</t>
  </si>
  <si>
    <t>ERJ-3RED47R0V</t>
  </si>
  <si>
    <t>47 Ohm - 0.1 W - 0.5%</t>
  </si>
  <si>
    <t>R44, R45, R48, R56, R57, R59, R60, R62, R63</t>
  </si>
  <si>
    <t>ERJ-3GEYJ201V</t>
  </si>
  <si>
    <t>200 Ohm - 5% - 0.1 W</t>
  </si>
  <si>
    <t>R46, R53</t>
  </si>
  <si>
    <t>RT0603FRE0786R6L</t>
  </si>
  <si>
    <t>86.6 Ohm - 1% - 0.1W</t>
  </si>
  <si>
    <t>Yageo</t>
  </si>
  <si>
    <t>R47</t>
  </si>
  <si>
    <t>CRE2512-FZ-R001E-2</t>
  </si>
  <si>
    <t xml:space="preserve">1 mOhm - 1% - 2 W </t>
  </si>
  <si>
    <t>R51, R58, R61</t>
  </si>
  <si>
    <t>ERJ-3GEYJ361V</t>
  </si>
  <si>
    <t>360 Ohm - 5% - 0.1 W</t>
  </si>
  <si>
    <t>R55</t>
  </si>
  <si>
    <t>DRV8303DCAR</t>
  </si>
  <si>
    <t>TI</t>
  </si>
  <si>
    <t>U1</t>
  </si>
  <si>
    <t>DCA (R-PDSO-G48)</t>
  </si>
  <si>
    <t>MCP33151D-05</t>
  </si>
  <si>
    <t>500 Ksps - 14 Bit</t>
  </si>
  <si>
    <t>MCP</t>
  </si>
  <si>
    <t>U2, U6, U10</t>
  </si>
  <si>
    <t>MSOP10</t>
  </si>
  <si>
    <t>LM4120-4.096</t>
  </si>
  <si>
    <t>LM4120-4.096VRef</t>
  </si>
  <si>
    <t>U5</t>
  </si>
  <si>
    <t>SOT-23-5</t>
  </si>
  <si>
    <t>AS5048A-HTSP</t>
  </si>
  <si>
    <t>AS5048A - 14 Bit Mag - SPI</t>
  </si>
  <si>
    <t>AMS</t>
  </si>
  <si>
    <t>U7</t>
  </si>
  <si>
    <t>TSSOP14</t>
  </si>
  <si>
    <t>LT3012EDE#PBF</t>
  </si>
  <si>
    <t>LT3012EDE</t>
  </si>
  <si>
    <t>Analog Devices</t>
  </si>
  <si>
    <t>U8</t>
  </si>
  <si>
    <t>DE (DFN-12)</t>
  </si>
  <si>
    <t>NCP1117LP-ADJ</t>
  </si>
  <si>
    <t>On Semiconductor</t>
  </si>
  <si>
    <t>U9, U12, U13</t>
  </si>
  <si>
    <t>SOT-223-3</t>
  </si>
  <si>
    <t>INA240A1EDRQ1</t>
  </si>
  <si>
    <t>100 kHz - 20V/V - 120 dB</t>
  </si>
  <si>
    <t>U11, U14, U15</t>
  </si>
  <si>
    <t>D0008A</t>
  </si>
  <si>
    <t>Cost Per Unit at Quantity</t>
  </si>
  <si>
    <t>Quantity</t>
  </si>
  <si>
    <t>Total Price</t>
  </si>
  <si>
    <t>Ordered (Y) or Already in Inventory? (I)</t>
  </si>
  <si>
    <t>Link</t>
  </si>
  <si>
    <t>I</t>
  </si>
  <si>
    <t>https://www.mouser.com/ProductDetail/KEMET/C0603C223K1RACTU?qs=%2Fha2pyFaduiOBgIIGlJ8RQQUllVgISdptwbPW9P6UGjmDflsfw2DtQ%3D%3D</t>
  </si>
  <si>
    <t>https://www.mouser.com/ProductDetail/Murata-Electronics/GRM188Z71C225ME43J?qs=%2Fha2pyFaduhv%2F%252BvqdTaCX953dp9pS1%252BAFkJeBF46WOVuyBYOdFyyAl9U6DqVlAMA</t>
  </si>
  <si>
    <t>https://www.mouser.com/ProductDetail/TDK/C3216X7S2A335K160AB?qs=Zt%252BKPUOg4oeJHMSdpjEvWw%3D%3D</t>
  </si>
  <si>
    <r>
      <t xml:space="preserve">GRM31CC72A475ME11L
</t>
    </r>
    <r>
      <rPr>
        <sz val="11"/>
        <color theme="1"/>
        <rFont val="Calibri"/>
        <family val="2"/>
        <scheme val="minor"/>
      </rPr>
      <t>C3216X7S2A335K160AB</t>
    </r>
  </si>
  <si>
    <r>
      <rPr>
        <strike/>
        <sz val="11"/>
        <color theme="1"/>
        <rFont val="Calibri"/>
        <family val="2"/>
        <scheme val="minor"/>
      </rPr>
      <t xml:space="preserve">4.7 uF - 100V - X7S - 20%
</t>
    </r>
    <r>
      <rPr>
        <sz val="11"/>
        <color theme="1"/>
        <rFont val="Calibri"/>
        <family val="2"/>
        <scheme val="minor"/>
      </rPr>
      <t>3.3 Uf - 100V - X7S - 10%</t>
    </r>
  </si>
  <si>
    <t>https://www.mouser.com/ProductDetail/KEMET/C0805C104J1REC7210?qs=%2Fha2pyFadugbjD%2F0nhYM2350K17ayadIJwsH4uj9vS0STEY75%252BSnm1hgzlkZveko</t>
  </si>
  <si>
    <t>https://www.mouser.com/ProductDetail/Samsung-Electro-Mechanics/CL31B225KCHSNNE?qs=%2Fha2pyFadugz1rXTKTaUPH91QrTVaxK1F9iRImX6EnnCJdCe7BOE7A%3D%3D</t>
  </si>
  <si>
    <t>https://www.mouser.com/ProductDetail/TDK/C1608X5R0J156M080AC?qs=%2Fha2pyFaduirP9TymlGUusmh0v%2FLa8RYARrxAl1YRp4QvLM3rc5EPmZt0FCjZFvO</t>
  </si>
  <si>
    <t>https://www.mouser.com/ProductDetail/Bourns/CD1206-B2100?qs=%2Fha2pyFaduhiwn4lYlRTt4ACzN2qjcJIpx8nxbKjHUSIBMq6FtWzOQ%3D%3D</t>
  </si>
  <si>
    <t>IAUC120N06S5N017ATMA1</t>
  </si>
  <si>
    <t>https://www.mouser.com/ProductDetail/Infineon-Technologies/IAUC120N06S5N017ATMA1?qs=sGAEpiMZZMutXGli8Ay4kEIUxYYDpBryCyaemmDAzNM%3D</t>
  </si>
  <si>
    <t>https://www.mouser.com/ProductDetail/Vishay-Dale/CRCW06038K45FKEA?qs=bVxjDPCGUuKAR5HtkXTy7A%3D%3D</t>
  </si>
  <si>
    <t>https://www.mouser.com/ProductDetail/Bourns/CRE2512-FZ-R001E-2?qs=%2Fha2pyFaduh8ix97%252BMdqgIzQ491s%2FJBabckw4Y%2FXy2uv68IZ99vrk64JA5uwalzV</t>
  </si>
  <si>
    <t>https://www.mouser.com/ProductDetail/Texas-Instruments/DRV8303DCAR?qs=igp4D3uu33JOvU%2FdrzSIMA%3D%3D</t>
  </si>
  <si>
    <t>https://www.mouser.com/ProductDetail/Texas-Instruments/LM4120AIM5-41-NOPB?qs=QbsRYf82W3EGA6NTT3N3zQ%3D%3D</t>
  </si>
  <si>
    <t>https://www.mouser.com/ProductDetail/ams/AS5048A-HTSP-500?qs=YVUHYZFLFLutJ5C0elRlwQ%3D%3D</t>
  </si>
  <si>
    <t>https://www.mouser.com/ProductDetail/Analog-Devices/LT3012EDEPBF?qs=ytflclh7QUUzxF4u9Yv%2FQg%3D%3D</t>
  </si>
  <si>
    <t>https://www.mouser.com/ProductDetail/ON-Semiconductor/NCP1117LPSTADT3G?qs=%2Fha2pyFadugC3RnvjwvdiBlKn0iBLuAHYZ6iX%252BlR1T8%3D</t>
  </si>
  <si>
    <t xml:space="preserve">Total: </t>
  </si>
  <si>
    <t>Y</t>
  </si>
  <si>
    <r>
      <rPr>
        <strike/>
        <sz val="11"/>
        <color theme="1"/>
        <rFont val="Calibri"/>
        <family val="2"/>
        <scheme val="minor"/>
      </rPr>
      <t>TMK316BBJ226ML-T</t>
    </r>
    <r>
      <rPr>
        <sz val="11"/>
        <color theme="1"/>
        <rFont val="Calibri"/>
        <family val="2"/>
        <scheme val="minor"/>
      </rPr>
      <t xml:space="preserve">
12063D226MAT2A</t>
    </r>
  </si>
  <si>
    <r>
      <t xml:space="preserve">Taiyo Yuden
</t>
    </r>
    <r>
      <rPr>
        <sz val="11"/>
        <color theme="1"/>
        <rFont val="Calibri"/>
        <family val="2"/>
        <scheme val="minor"/>
      </rPr>
      <t>AVX</t>
    </r>
  </si>
  <si>
    <t>https://www.mouser.com/ProductDetail/AVX/12063D226MAT2A?qs=q%252BHV0zBR8MiKBGAgbZK5Jw%3D%3D</t>
  </si>
  <si>
    <t>INA240A1D</t>
  </si>
  <si>
    <t>https://www.mouser.com/ProductDetail/Texas-Instruments/INA240A1D?qs=u4fy%2FsgLU9OqCdP7Ou6Gjw%3D%3D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</si>
</sst>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Bourns/CRE2512-FZ-R001E-2?qs=%2Fha2pyFaduh8ix97%252BMdqgIzQ491s%2FJBabckw4Y%2FXy2uv68IZ99vrk64JA5uwalzV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Samsung-Electro-Mechanics/CL31B225KCHSNNE?qs=%2Fha2pyFadugz1rXTKTaUPH91QrTVaxK1F9iRImX6EnnCJdCe7BOE7A%3D%3D" TargetMode="External"/><Relationship Id="rId7" Type="http://schemas.openxmlformats.org/officeDocument/2006/relationships/hyperlink" Target="https://www.mouser.com/ProductDetail/Vishay-Dale/CRCW06038K45FKEA?qs=bVxjDPCGUuKAR5HtkXTy7A%3D%3D" TargetMode="External"/><Relationship Id="rId12" Type="http://schemas.openxmlformats.org/officeDocument/2006/relationships/hyperlink" Target="https://www.mouser.com/ProductDetail/ON-Semiconductor/NCP1117LPSTADT3G?qs=%2Fha2pyFadugC3RnvjwvdiBlKn0iBLuAHYZ6iX%252BlR1T8%3D" TargetMode="External"/><Relationship Id="rId2" Type="http://schemas.openxmlformats.org/officeDocument/2006/relationships/hyperlink" Target="https://www.mouser.com/ProductDetail/TDK/C3216X7S2A335K160AB?qs=Zt%252BKPUOg4oeJHMSdpjEvWw%3D%3D" TargetMode="External"/><Relationship Id="rId1" Type="http://schemas.openxmlformats.org/officeDocument/2006/relationships/hyperlink" Target="https://www.mouser.com/ProductDetail/Murata-Electronics/GRM188Z71C225ME43J?qs=%2Fha2pyFaduhv%2F%252BvqdTaCX953dp9pS1%252BAFkJeBF46WOVuyBYOdFyyAl9U6DqVlAMA" TargetMode="External"/><Relationship Id="rId6" Type="http://schemas.openxmlformats.org/officeDocument/2006/relationships/hyperlink" Target="https://www.mouser.com/ProductDetail/Infineon-Technologies/IAUC120N06S5N017ATMA1?qs=sGAEpiMZZMutXGli8Ay4kEIUxYYDpBryCyaemmDAzNM%3D" TargetMode="External"/><Relationship Id="rId11" Type="http://schemas.openxmlformats.org/officeDocument/2006/relationships/hyperlink" Target="https://www.mouser.com/ProductDetail/Analog-Devices/LT3012EDEPBF?qs=ytflclh7QUUzxF4u9Yv%2FQg%3D%3D" TargetMode="External"/><Relationship Id="rId5" Type="http://schemas.openxmlformats.org/officeDocument/2006/relationships/hyperlink" Target="https://www.mouser.com/ProductDetail/Bourns/CD1206-B2100?qs=%2Fha2pyFaduhiwn4lYlRTt4ACzN2qjcJIpx8nxbKjHUSIBMq6FtWzOQ%3D%3D" TargetMode="External"/><Relationship Id="rId10" Type="http://schemas.openxmlformats.org/officeDocument/2006/relationships/hyperlink" Target="https://www.mouser.com/ProductDetail/ams/AS5048A-HTSP-500?qs=YVUHYZFLFLutJ5C0elRlwQ%3D%3D" TargetMode="External"/><Relationship Id="rId4" Type="http://schemas.openxmlformats.org/officeDocument/2006/relationships/hyperlink" Target="https://www.mouser.com/ProductDetail/TDK/C1608X5R0J156M080AC?qs=%2Fha2pyFaduirP9TymlGUusmh0v%2FLa8RYARrxAl1YRp4QvLM3rc5EPmZt0FCjZFvO" TargetMode="External"/><Relationship Id="rId9" Type="http://schemas.openxmlformats.org/officeDocument/2006/relationships/hyperlink" Target="https://www.mouser.com/ProductDetail/Texas-Instruments/LM4120AIM5-41-NOPB?qs=QbsRYf82W3EGA6NTT3N3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8" workbookViewId="0">
      <selection activeCell="K48" sqref="K48"/>
    </sheetView>
  </sheetViews>
  <sheetFormatPr defaultRowHeight="14.4" x14ac:dyDescent="0.3"/>
  <cols>
    <col min="2" max="2" width="18.21875" customWidth="1"/>
    <col min="3" max="3" width="21" customWidth="1"/>
    <col min="5" max="5" width="24" customWidth="1"/>
    <col min="6" max="7" width="17.5546875" customWidth="1"/>
    <col min="8" max="8" width="33.109375" customWidth="1"/>
    <col min="9" max="9" width="17.5546875" customWidth="1"/>
    <col min="11" max="11" width="17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5</v>
      </c>
      <c r="K1" t="s">
        <v>4</v>
      </c>
    </row>
    <row r="2" spans="1:11" x14ac:dyDescent="0.3">
      <c r="A2">
        <v>2</v>
      </c>
      <c r="B2" t="s">
        <v>6</v>
      </c>
      <c r="C2" t="s">
        <v>7</v>
      </c>
      <c r="D2" t="s">
        <v>8</v>
      </c>
      <c r="G2">
        <f>E2*F2</f>
        <v>0</v>
      </c>
      <c r="H2" t="s">
        <v>138</v>
      </c>
      <c r="J2" t="s">
        <v>10</v>
      </c>
      <c r="K2" t="s">
        <v>9</v>
      </c>
    </row>
    <row r="3" spans="1:11" x14ac:dyDescent="0.3">
      <c r="A3">
        <v>16</v>
      </c>
      <c r="B3" t="s">
        <v>11</v>
      </c>
      <c r="C3" t="s">
        <v>12</v>
      </c>
      <c r="D3" t="s">
        <v>8</v>
      </c>
      <c r="G3">
        <f t="shared" ref="G3:G38" si="0">E3*F3</f>
        <v>0</v>
      </c>
      <c r="H3" t="s">
        <v>138</v>
      </c>
      <c r="J3" t="s">
        <v>14</v>
      </c>
      <c r="K3" t="s">
        <v>13</v>
      </c>
    </row>
    <row r="4" spans="1:11" x14ac:dyDescent="0.3">
      <c r="A4">
        <v>1</v>
      </c>
      <c r="B4" t="s">
        <v>15</v>
      </c>
      <c r="C4" t="s">
        <v>16</v>
      </c>
      <c r="D4" t="s">
        <v>8</v>
      </c>
      <c r="E4">
        <v>0.155</v>
      </c>
      <c r="F4">
        <v>10</v>
      </c>
      <c r="G4">
        <f t="shared" si="0"/>
        <v>1.55</v>
      </c>
      <c r="H4" t="s">
        <v>158</v>
      </c>
      <c r="I4" t="s">
        <v>139</v>
      </c>
      <c r="J4" t="s">
        <v>14</v>
      </c>
      <c r="K4" t="s">
        <v>17</v>
      </c>
    </row>
    <row r="5" spans="1:11" x14ac:dyDescent="0.3">
      <c r="A5">
        <v>1</v>
      </c>
      <c r="B5" t="s">
        <v>18</v>
      </c>
      <c r="C5" t="s">
        <v>19</v>
      </c>
      <c r="D5" t="s">
        <v>20</v>
      </c>
      <c r="E5">
        <v>0.18</v>
      </c>
      <c r="F5">
        <v>10</v>
      </c>
      <c r="G5">
        <f t="shared" si="0"/>
        <v>1.7999999999999998</v>
      </c>
      <c r="H5" t="s">
        <v>158</v>
      </c>
      <c r="I5" s="1" t="s">
        <v>140</v>
      </c>
      <c r="J5" t="s">
        <v>14</v>
      </c>
      <c r="K5" t="s">
        <v>21</v>
      </c>
    </row>
    <row r="6" spans="1:11" ht="57.6" x14ac:dyDescent="0.3">
      <c r="A6">
        <v>7</v>
      </c>
      <c r="B6" s="2" t="s">
        <v>142</v>
      </c>
      <c r="C6" s="3" t="s">
        <v>143</v>
      </c>
      <c r="D6" t="s">
        <v>20</v>
      </c>
      <c r="E6">
        <v>0.77300000000000002</v>
      </c>
      <c r="F6">
        <v>20</v>
      </c>
      <c r="G6">
        <f t="shared" si="0"/>
        <v>15.46</v>
      </c>
      <c r="H6" t="s">
        <v>158</v>
      </c>
      <c r="I6" s="1" t="s">
        <v>141</v>
      </c>
      <c r="J6" t="s">
        <v>23</v>
      </c>
      <c r="K6" t="s">
        <v>22</v>
      </c>
    </row>
    <row r="7" spans="1:11" x14ac:dyDescent="0.3">
      <c r="A7">
        <v>5</v>
      </c>
      <c r="B7" t="s">
        <v>24</v>
      </c>
      <c r="C7" t="s">
        <v>25</v>
      </c>
      <c r="D7" t="s">
        <v>26</v>
      </c>
      <c r="G7">
        <f t="shared" si="0"/>
        <v>0</v>
      </c>
      <c r="H7" t="s">
        <v>138</v>
      </c>
      <c r="J7" t="s">
        <v>14</v>
      </c>
      <c r="K7" t="s">
        <v>27</v>
      </c>
    </row>
    <row r="8" spans="1:11" x14ac:dyDescent="0.3">
      <c r="A8">
        <v>1</v>
      </c>
      <c r="B8" t="s">
        <v>28</v>
      </c>
      <c r="C8" t="s">
        <v>29</v>
      </c>
      <c r="D8" t="s">
        <v>8</v>
      </c>
      <c r="E8">
        <v>9.1999999999999998E-2</v>
      </c>
      <c r="F8">
        <v>100</v>
      </c>
      <c r="G8">
        <f t="shared" si="0"/>
        <v>9.1999999999999993</v>
      </c>
      <c r="H8" t="s">
        <v>158</v>
      </c>
      <c r="I8" t="s">
        <v>144</v>
      </c>
      <c r="J8" t="s">
        <v>10</v>
      </c>
      <c r="K8" t="s">
        <v>30</v>
      </c>
    </row>
    <row r="9" spans="1:11" x14ac:dyDescent="0.3">
      <c r="A9">
        <v>3</v>
      </c>
      <c r="B9" t="s">
        <v>31</v>
      </c>
      <c r="C9" t="s">
        <v>32</v>
      </c>
      <c r="D9" t="s">
        <v>26</v>
      </c>
      <c r="G9">
        <f t="shared" si="0"/>
        <v>0</v>
      </c>
      <c r="H9" t="s">
        <v>138</v>
      </c>
      <c r="J9" t="s">
        <v>10</v>
      </c>
      <c r="K9" t="s">
        <v>33</v>
      </c>
    </row>
    <row r="10" spans="1:11" x14ac:dyDescent="0.3">
      <c r="A10">
        <v>1</v>
      </c>
      <c r="B10" t="s">
        <v>34</v>
      </c>
      <c r="C10" t="s">
        <v>35</v>
      </c>
      <c r="D10" t="s">
        <v>20</v>
      </c>
      <c r="G10">
        <f t="shared" si="0"/>
        <v>0</v>
      </c>
      <c r="H10" t="s">
        <v>138</v>
      </c>
      <c r="J10" t="s">
        <v>14</v>
      </c>
      <c r="K10" t="s">
        <v>36</v>
      </c>
    </row>
    <row r="11" spans="1:11" x14ac:dyDescent="0.3">
      <c r="A11">
        <v>4</v>
      </c>
      <c r="B11" t="s">
        <v>37</v>
      </c>
      <c r="C11" t="s">
        <v>38</v>
      </c>
      <c r="D11" t="s">
        <v>26</v>
      </c>
      <c r="G11">
        <f t="shared" si="0"/>
        <v>0</v>
      </c>
      <c r="H11" t="s">
        <v>138</v>
      </c>
      <c r="J11" t="s">
        <v>40</v>
      </c>
      <c r="K11" t="s">
        <v>39</v>
      </c>
    </row>
    <row r="12" spans="1:11" x14ac:dyDescent="0.3">
      <c r="A12">
        <v>1</v>
      </c>
      <c r="B12" t="s">
        <v>41</v>
      </c>
      <c r="C12" t="s">
        <v>42</v>
      </c>
      <c r="D12" t="s">
        <v>43</v>
      </c>
      <c r="E12">
        <v>0.26600000000000001</v>
      </c>
      <c r="F12">
        <v>10</v>
      </c>
      <c r="G12">
        <f t="shared" si="0"/>
        <v>2.66</v>
      </c>
      <c r="H12" t="s">
        <v>158</v>
      </c>
      <c r="I12" s="1" t="s">
        <v>145</v>
      </c>
      <c r="J12" t="s">
        <v>23</v>
      </c>
      <c r="K12" t="s">
        <v>44</v>
      </c>
    </row>
    <row r="13" spans="1:11" ht="43.2" x14ac:dyDescent="0.3">
      <c r="A13">
        <v>1</v>
      </c>
      <c r="B13" s="3" t="s">
        <v>159</v>
      </c>
      <c r="C13" t="s">
        <v>45</v>
      </c>
      <c r="D13" s="2" t="s">
        <v>160</v>
      </c>
      <c r="E13">
        <v>0.376</v>
      </c>
      <c r="F13">
        <v>10</v>
      </c>
      <c r="G13">
        <f t="shared" si="0"/>
        <v>3.76</v>
      </c>
      <c r="H13" t="s">
        <v>158</v>
      </c>
      <c r="I13" s="4" t="s">
        <v>161</v>
      </c>
      <c r="J13" t="s">
        <v>23</v>
      </c>
      <c r="K13" t="s">
        <v>46</v>
      </c>
    </row>
    <row r="14" spans="1:11" x14ac:dyDescent="0.3">
      <c r="A14">
        <v>6</v>
      </c>
      <c r="B14" t="s">
        <v>47</v>
      </c>
      <c r="C14" t="s">
        <v>48</v>
      </c>
      <c r="D14" t="s">
        <v>43</v>
      </c>
      <c r="G14">
        <f t="shared" si="0"/>
        <v>0</v>
      </c>
      <c r="H14" t="s">
        <v>138</v>
      </c>
      <c r="J14" t="s">
        <v>14</v>
      </c>
      <c r="K14" t="s">
        <v>49</v>
      </c>
    </row>
    <row r="15" spans="1:11" x14ac:dyDescent="0.3">
      <c r="A15">
        <v>3</v>
      </c>
      <c r="B15" t="s">
        <v>50</v>
      </c>
      <c r="C15" t="s">
        <v>51</v>
      </c>
      <c r="D15" t="s">
        <v>52</v>
      </c>
      <c r="E15">
        <v>0.193</v>
      </c>
      <c r="F15">
        <v>10</v>
      </c>
      <c r="G15">
        <f t="shared" si="0"/>
        <v>1.9300000000000002</v>
      </c>
      <c r="H15" t="s">
        <v>158</v>
      </c>
      <c r="I15" s="1" t="s">
        <v>146</v>
      </c>
      <c r="J15" t="s">
        <v>14</v>
      </c>
      <c r="K15" t="s">
        <v>53</v>
      </c>
    </row>
    <row r="16" spans="1:11" x14ac:dyDescent="0.3">
      <c r="A16">
        <v>1</v>
      </c>
      <c r="B16" t="s">
        <v>54</v>
      </c>
      <c r="C16" t="s">
        <v>55</v>
      </c>
      <c r="D16" t="s">
        <v>56</v>
      </c>
      <c r="E16">
        <v>0.36099999999999999</v>
      </c>
      <c r="F16">
        <v>10</v>
      </c>
      <c r="G16">
        <f t="shared" si="0"/>
        <v>3.61</v>
      </c>
      <c r="H16" t="s">
        <v>158</v>
      </c>
      <c r="I16" s="1" t="s">
        <v>147</v>
      </c>
      <c r="J16" t="s">
        <v>58</v>
      </c>
      <c r="K16" t="s">
        <v>57</v>
      </c>
    </row>
    <row r="18" spans="1:11" x14ac:dyDescent="0.3">
      <c r="A18">
        <v>6</v>
      </c>
      <c r="B18" t="s">
        <v>148</v>
      </c>
      <c r="C18" t="s">
        <v>59</v>
      </c>
      <c r="D18" t="s">
        <v>60</v>
      </c>
      <c r="E18">
        <v>1.91</v>
      </c>
      <c r="F18">
        <v>20</v>
      </c>
      <c r="G18">
        <f t="shared" si="0"/>
        <v>38.199999999999996</v>
      </c>
      <c r="H18" t="s">
        <v>158</v>
      </c>
      <c r="I18" s="1" t="s">
        <v>149</v>
      </c>
      <c r="J18" t="s">
        <v>62</v>
      </c>
      <c r="K18" t="s">
        <v>61</v>
      </c>
    </row>
    <row r="19" spans="1:11" x14ac:dyDescent="0.3">
      <c r="A19">
        <v>3</v>
      </c>
      <c r="B19" t="s">
        <v>63</v>
      </c>
      <c r="C19" t="s">
        <v>64</v>
      </c>
      <c r="D19" t="s">
        <v>65</v>
      </c>
      <c r="G19">
        <f t="shared" si="0"/>
        <v>0</v>
      </c>
      <c r="H19" t="s">
        <v>138</v>
      </c>
      <c r="J19" t="s">
        <v>67</v>
      </c>
      <c r="K19" t="s">
        <v>66</v>
      </c>
    </row>
    <row r="20" spans="1:11" x14ac:dyDescent="0.3">
      <c r="A20">
        <v>4</v>
      </c>
      <c r="B20" t="s">
        <v>68</v>
      </c>
      <c r="C20" t="s">
        <v>69</v>
      </c>
      <c r="D20" t="s">
        <v>65</v>
      </c>
      <c r="G20">
        <f t="shared" si="0"/>
        <v>0</v>
      </c>
      <c r="H20" t="s">
        <v>138</v>
      </c>
      <c r="J20" t="s">
        <v>67</v>
      </c>
      <c r="K20" t="s">
        <v>70</v>
      </c>
    </row>
    <row r="21" spans="1:11" x14ac:dyDescent="0.3">
      <c r="A21">
        <v>6</v>
      </c>
      <c r="B21" t="s">
        <v>71</v>
      </c>
      <c r="C21" t="s">
        <v>72</v>
      </c>
      <c r="D21" t="s">
        <v>73</v>
      </c>
      <c r="G21">
        <f t="shared" si="0"/>
        <v>0</v>
      </c>
      <c r="H21" t="s">
        <v>138</v>
      </c>
      <c r="J21" t="s">
        <v>75</v>
      </c>
      <c r="K21" t="s">
        <v>74</v>
      </c>
    </row>
    <row r="22" spans="1:11" x14ac:dyDescent="0.3">
      <c r="A22">
        <v>1</v>
      </c>
      <c r="B22" t="s">
        <v>76</v>
      </c>
      <c r="C22" t="s">
        <v>77</v>
      </c>
      <c r="D22" t="s">
        <v>78</v>
      </c>
      <c r="E22">
        <v>1.2999999999999999E-2</v>
      </c>
      <c r="F22">
        <v>100</v>
      </c>
      <c r="G22">
        <f t="shared" si="0"/>
        <v>1.3</v>
      </c>
      <c r="H22" t="s">
        <v>158</v>
      </c>
      <c r="I22" s="1" t="s">
        <v>150</v>
      </c>
      <c r="J22" t="s">
        <v>67</v>
      </c>
      <c r="K22" t="s">
        <v>79</v>
      </c>
    </row>
    <row r="23" spans="1:11" x14ac:dyDescent="0.3">
      <c r="A23">
        <v>1</v>
      </c>
      <c r="B23" t="s">
        <v>80</v>
      </c>
      <c r="C23" t="s">
        <v>81</v>
      </c>
      <c r="D23" t="s">
        <v>65</v>
      </c>
      <c r="G23">
        <f t="shared" si="0"/>
        <v>0</v>
      </c>
      <c r="H23" t="s">
        <v>138</v>
      </c>
      <c r="J23" t="s">
        <v>67</v>
      </c>
      <c r="K23" t="s">
        <v>82</v>
      </c>
    </row>
    <row r="24" spans="1:11" x14ac:dyDescent="0.3">
      <c r="A24">
        <v>10</v>
      </c>
      <c r="B24" t="s">
        <v>83</v>
      </c>
      <c r="C24" t="s">
        <v>84</v>
      </c>
      <c r="D24" t="s">
        <v>78</v>
      </c>
      <c r="G24">
        <f t="shared" si="0"/>
        <v>0</v>
      </c>
      <c r="H24" t="s">
        <v>138</v>
      </c>
      <c r="J24" t="s">
        <v>67</v>
      </c>
      <c r="K24" t="s">
        <v>85</v>
      </c>
    </row>
    <row r="25" spans="1:11" x14ac:dyDescent="0.3">
      <c r="A25">
        <v>9</v>
      </c>
      <c r="B25" t="s">
        <v>86</v>
      </c>
      <c r="C25" t="s">
        <v>87</v>
      </c>
      <c r="D25" t="s">
        <v>65</v>
      </c>
      <c r="G25">
        <f t="shared" si="0"/>
        <v>0</v>
      </c>
      <c r="H25" t="s">
        <v>138</v>
      </c>
      <c r="J25" t="s">
        <v>67</v>
      </c>
      <c r="K25" t="s">
        <v>88</v>
      </c>
    </row>
    <row r="26" spans="1:11" x14ac:dyDescent="0.3">
      <c r="A26">
        <v>2</v>
      </c>
      <c r="B26" t="s">
        <v>89</v>
      </c>
      <c r="C26" t="s">
        <v>90</v>
      </c>
      <c r="D26" t="s">
        <v>65</v>
      </c>
      <c r="G26">
        <f t="shared" si="0"/>
        <v>0</v>
      </c>
      <c r="H26" t="s">
        <v>138</v>
      </c>
      <c r="J26" t="s">
        <v>67</v>
      </c>
      <c r="K26" t="s">
        <v>91</v>
      </c>
    </row>
    <row r="27" spans="1:11" x14ac:dyDescent="0.3">
      <c r="A27">
        <v>1</v>
      </c>
      <c r="B27" t="s">
        <v>92</v>
      </c>
      <c r="C27" t="s">
        <v>93</v>
      </c>
      <c r="D27" t="s">
        <v>94</v>
      </c>
      <c r="G27">
        <f t="shared" si="0"/>
        <v>0</v>
      </c>
      <c r="H27" t="s">
        <v>138</v>
      </c>
      <c r="J27" t="s">
        <v>67</v>
      </c>
      <c r="K27" t="s">
        <v>95</v>
      </c>
    </row>
    <row r="28" spans="1:11" x14ac:dyDescent="0.3">
      <c r="A28">
        <v>3</v>
      </c>
      <c r="B28" t="s">
        <v>96</v>
      </c>
      <c r="C28" t="s">
        <v>97</v>
      </c>
      <c r="D28" t="s">
        <v>56</v>
      </c>
      <c r="E28">
        <v>0.318</v>
      </c>
      <c r="F28">
        <v>10</v>
      </c>
      <c r="G28">
        <f t="shared" si="0"/>
        <v>3.18</v>
      </c>
      <c r="H28" t="s">
        <v>158</v>
      </c>
      <c r="I28" s="1" t="s">
        <v>151</v>
      </c>
      <c r="J28" t="s">
        <v>75</v>
      </c>
      <c r="K28" t="s">
        <v>98</v>
      </c>
    </row>
    <row r="29" spans="1:11" x14ac:dyDescent="0.3">
      <c r="A29">
        <v>1</v>
      </c>
      <c r="B29" t="s">
        <v>99</v>
      </c>
      <c r="C29" t="s">
        <v>100</v>
      </c>
      <c r="D29" t="s">
        <v>65</v>
      </c>
      <c r="G29">
        <f t="shared" si="0"/>
        <v>0</v>
      </c>
      <c r="H29" t="s">
        <v>138</v>
      </c>
      <c r="J29" t="s">
        <v>67</v>
      </c>
      <c r="K29" t="s">
        <v>101</v>
      </c>
    </row>
    <row r="32" spans="1:11" x14ac:dyDescent="0.3">
      <c r="A32">
        <v>1</v>
      </c>
      <c r="B32" t="s">
        <v>102</v>
      </c>
      <c r="C32" t="s">
        <v>102</v>
      </c>
      <c r="D32" t="s">
        <v>103</v>
      </c>
      <c r="E32">
        <v>4.1500000000000004</v>
      </c>
      <c r="F32">
        <v>5</v>
      </c>
      <c r="G32">
        <f t="shared" si="0"/>
        <v>20.75</v>
      </c>
      <c r="H32" t="s">
        <v>158</v>
      </c>
      <c r="I32" t="s">
        <v>152</v>
      </c>
      <c r="J32" t="s">
        <v>105</v>
      </c>
      <c r="K32" t="s">
        <v>104</v>
      </c>
    </row>
    <row r="33" spans="1:11" x14ac:dyDescent="0.3">
      <c r="A33">
        <v>3</v>
      </c>
      <c r="B33" t="s">
        <v>106</v>
      </c>
      <c r="C33" t="s">
        <v>107</v>
      </c>
      <c r="D33" t="s">
        <v>108</v>
      </c>
      <c r="G33">
        <f t="shared" si="0"/>
        <v>0</v>
      </c>
      <c r="H33" t="s">
        <v>138</v>
      </c>
      <c r="J33" t="s">
        <v>110</v>
      </c>
      <c r="K33" t="s">
        <v>109</v>
      </c>
    </row>
    <row r="34" spans="1:11" x14ac:dyDescent="0.3">
      <c r="A34">
        <v>1</v>
      </c>
      <c r="B34" t="s">
        <v>111</v>
      </c>
      <c r="C34" t="s">
        <v>112</v>
      </c>
      <c r="D34" t="s">
        <v>103</v>
      </c>
      <c r="E34">
        <v>2.25</v>
      </c>
      <c r="F34">
        <v>5</v>
      </c>
      <c r="G34">
        <f t="shared" si="0"/>
        <v>11.25</v>
      </c>
      <c r="H34" t="s">
        <v>158</v>
      </c>
      <c r="I34" s="1" t="s">
        <v>153</v>
      </c>
      <c r="J34" t="s">
        <v>114</v>
      </c>
      <c r="K34" t="s">
        <v>113</v>
      </c>
    </row>
    <row r="35" spans="1:11" x14ac:dyDescent="0.3">
      <c r="A35">
        <v>1</v>
      </c>
      <c r="B35" t="s">
        <v>115</v>
      </c>
      <c r="C35" t="s">
        <v>116</v>
      </c>
      <c r="D35" t="s">
        <v>117</v>
      </c>
      <c r="E35">
        <v>10.01</v>
      </c>
      <c r="F35">
        <v>2</v>
      </c>
      <c r="G35">
        <f t="shared" si="0"/>
        <v>20.02</v>
      </c>
      <c r="H35" t="s">
        <v>158</v>
      </c>
      <c r="I35" s="1" t="s">
        <v>154</v>
      </c>
      <c r="J35" t="s">
        <v>119</v>
      </c>
      <c r="K35" t="s">
        <v>118</v>
      </c>
    </row>
    <row r="36" spans="1:11" x14ac:dyDescent="0.3">
      <c r="A36">
        <v>1</v>
      </c>
      <c r="B36" t="s">
        <v>120</v>
      </c>
      <c r="C36" t="s">
        <v>121</v>
      </c>
      <c r="D36" t="s">
        <v>122</v>
      </c>
      <c r="E36">
        <v>5.17</v>
      </c>
      <c r="F36">
        <v>2</v>
      </c>
      <c r="G36">
        <f>E36*F36</f>
        <v>10.34</v>
      </c>
      <c r="H36" t="s">
        <v>158</v>
      </c>
      <c r="I36" s="1" t="s">
        <v>155</v>
      </c>
      <c r="J36" t="s">
        <v>124</v>
      </c>
      <c r="K36" t="s">
        <v>123</v>
      </c>
    </row>
    <row r="37" spans="1:11" x14ac:dyDescent="0.3">
      <c r="A37">
        <v>3</v>
      </c>
      <c r="B37" t="s">
        <v>125</v>
      </c>
      <c r="C37" t="s">
        <v>125</v>
      </c>
      <c r="D37" t="s">
        <v>126</v>
      </c>
      <c r="E37">
        <v>0</v>
      </c>
      <c r="F37">
        <v>0</v>
      </c>
      <c r="G37">
        <f>E37*F37</f>
        <v>0</v>
      </c>
      <c r="H37" t="s">
        <v>158</v>
      </c>
      <c r="I37" s="1" t="s">
        <v>156</v>
      </c>
      <c r="J37" t="s">
        <v>128</v>
      </c>
      <c r="K37" t="s">
        <v>127</v>
      </c>
    </row>
    <row r="38" spans="1:11" x14ac:dyDescent="0.3">
      <c r="A38">
        <v>3</v>
      </c>
      <c r="B38" t="s">
        <v>129</v>
      </c>
      <c r="C38" t="s">
        <v>130</v>
      </c>
      <c r="D38" t="s">
        <v>103</v>
      </c>
      <c r="E38">
        <v>3.53</v>
      </c>
      <c r="F38">
        <v>5</v>
      </c>
      <c r="G38">
        <f t="shared" si="0"/>
        <v>17.649999999999999</v>
      </c>
      <c r="H38" t="s">
        <v>158</v>
      </c>
      <c r="I38" s="1" t="s">
        <v>163</v>
      </c>
      <c r="J38" t="s">
        <v>132</v>
      </c>
      <c r="K38" t="s">
        <v>131</v>
      </c>
    </row>
    <row r="39" spans="1:11" x14ac:dyDescent="0.3">
      <c r="B39" t="s">
        <v>162</v>
      </c>
    </row>
    <row r="40" spans="1:11" x14ac:dyDescent="0.3">
      <c r="F40" t="s">
        <v>157</v>
      </c>
      <c r="G40">
        <f>SUM(G2:G38)</f>
        <v>162.66</v>
      </c>
    </row>
    <row r="45" spans="1:11" x14ac:dyDescent="0.3">
      <c r="G45">
        <f>162.66+198.59</f>
        <v>361.25</v>
      </c>
    </row>
  </sheetData>
  <hyperlinks>
    <hyperlink ref="I5" r:id="rId1"/>
    <hyperlink ref="I6" r:id="rId2"/>
    <hyperlink ref="I12" r:id="rId3"/>
    <hyperlink ref="I15" r:id="rId4"/>
    <hyperlink ref="I16" r:id="rId5"/>
    <hyperlink ref="I18" r:id="rId6"/>
    <hyperlink ref="I22" r:id="rId7"/>
    <hyperlink ref="I28" r:id="rId8"/>
    <hyperlink ref="I34" r:id="rId9"/>
    <hyperlink ref="I35" r:id="rId10"/>
    <hyperlink ref="I36" r:id="rId11"/>
    <hyperlink ref="I37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v0.1-order-BOM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2021-03-29T05:52:04Z</dcterms:created>
  <dcterms:modified xsi:type="dcterms:W3CDTF">2021-03-29T07:02:49Z</dcterms:modified>
</cp:coreProperties>
</file>