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22268_live_warwick_ac_uk/Documents/Project/"/>
    </mc:Choice>
  </mc:AlternateContent>
  <xr:revisionPtr revIDLastSave="499" documentId="8_{21AC8838-CE37-4D0F-AB12-876BBBAEE662}" xr6:coauthVersionLast="47" xr6:coauthVersionMax="47" xr10:uidLastSave="{3D469FC5-1262-4FE9-BA1D-82AE1948A989}"/>
  <bookViews>
    <workbookView xWindow="38280" yWindow="-120" windowWidth="38640" windowHeight="21240" activeTab="1" xr2:uid="{8C88E9B0-B686-445C-90BA-86D19DDD0174}"/>
  </bookViews>
  <sheets>
    <sheet name="Atennae" sheetId="3" r:id="rId1"/>
    <sheet name="Sheet2" sheetId="4" r:id="rId2"/>
    <sheet name="Sheet1" sheetId="2" r:id="rId3"/>
    <sheet name="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1" i="4"/>
  <c r="E16" i="2"/>
  <c r="E18" i="2"/>
  <c r="E7" i="2"/>
  <c r="E34" i="2"/>
  <c r="E26" i="2"/>
  <c r="E35" i="2"/>
  <c r="E15" i="2"/>
  <c r="E29" i="2"/>
  <c r="E28" i="2"/>
  <c r="E27" i="2"/>
  <c r="E36" i="2"/>
  <c r="E24" i="2"/>
  <c r="E22" i="2"/>
  <c r="E21" i="2"/>
  <c r="E13" i="2"/>
  <c r="E31" i="2"/>
  <c r="E30" i="2"/>
  <c r="E4" i="2"/>
  <c r="E3" i="2"/>
  <c r="E38" i="2" l="1"/>
  <c r="E39" i="2" s="1"/>
</calcChain>
</file>

<file path=xl/sharedStrings.xml><?xml version="1.0" encoding="utf-8"?>
<sst xmlns="http://schemas.openxmlformats.org/spreadsheetml/2006/main" count="275" uniqueCount="190">
  <si>
    <t>Name</t>
  </si>
  <si>
    <t>Price</t>
  </si>
  <si>
    <t>Supplier</t>
  </si>
  <si>
    <t>URL</t>
  </si>
  <si>
    <t>https://thepihut.com/products/sx1262-lora-hat-for-raspberry-pi-868mhz-for-europe-asia-africa</t>
  </si>
  <si>
    <t>https://thepihut.com/products/challenger-rp2040-lora-868mhz</t>
  </si>
  <si>
    <t>Transmitter Set 1</t>
  </si>
  <si>
    <t>Challenger RP2040</t>
  </si>
  <si>
    <t>Qtty</t>
  </si>
  <si>
    <t>PiHut</t>
  </si>
  <si>
    <t>SKU</t>
  </si>
  <si>
    <t>https://thepihut.com/products/lora-antenna-with-pigtail-868mhz-black</t>
  </si>
  <si>
    <t>GPS Featherwing</t>
  </si>
  <si>
    <t>https://thepihut.com/products/adafruit-ultimate-gps-featherwing</t>
  </si>
  <si>
    <t>ADA3133</t>
  </si>
  <si>
    <t>Pigtail Antenna</t>
  </si>
  <si>
    <t>RasPi Lora Hat</t>
  </si>
  <si>
    <t>WAV-16806</t>
  </si>
  <si>
    <t>ADA3231</t>
  </si>
  <si>
    <t>https://thepihut.com/products/adafruit-lora-radio-featherwing-rfm95w-900-mhz</t>
  </si>
  <si>
    <t>GPS breakout</t>
  </si>
  <si>
    <t>PIM525</t>
  </si>
  <si>
    <t>https://thepihut.com/products/pa1010d-gps-breakout</t>
  </si>
  <si>
    <t>Feather RP2040</t>
  </si>
  <si>
    <t>ADA4884</t>
  </si>
  <si>
    <t>https://thepihut.com/products/adafruit-feather-rp2040</t>
  </si>
  <si>
    <t xml:space="preserve">PiHut Common </t>
  </si>
  <si>
    <t>Desc</t>
  </si>
  <si>
    <t>microcontroller with lora radio</t>
  </si>
  <si>
    <t>microcontroller</t>
  </si>
  <si>
    <t>lora radio (i2c)</t>
  </si>
  <si>
    <t>gps module (i2c)</t>
  </si>
  <si>
    <t xml:space="preserve">LoRa Featherwing </t>
  </si>
  <si>
    <t>gps module (uart)</t>
  </si>
  <si>
    <t>https://thepihut.com/products/ufl-smt-antenna-connector</t>
  </si>
  <si>
    <t>uFL connector</t>
  </si>
  <si>
    <t>to get an antenna onto the lora board</t>
  </si>
  <si>
    <t>ADA1661</t>
  </si>
  <si>
    <t>https://thepihut.com/products/500mah-3-7v-lipo-battery</t>
  </si>
  <si>
    <t>500mAh LiPo battery</t>
  </si>
  <si>
    <t>Antenna Options</t>
  </si>
  <si>
    <t>W3013</t>
  </si>
  <si>
    <t xml:space="preserve">ceramic </t>
  </si>
  <si>
    <t>Mouser</t>
  </si>
  <si>
    <t>673-W3013</t>
  </si>
  <si>
    <t>https://www.mouser.co.uk/ProductDetail/Pulse-Electronics/W3013?qs=sk8jCzc%252BkzSRDEaf6KYAUA%3D%3D</t>
  </si>
  <si>
    <t>https://www.mouser.co.uk/ProductDetail/Seeed-Studio/318020612?qs=TuK3vfAjtkUc5jgrDpnp%252Bw%3D%3D</t>
  </si>
  <si>
    <t>713-318020612</t>
  </si>
  <si>
    <t>318020612</t>
  </si>
  <si>
    <t>https://www.mouser.co.uk/ProductDetail/Amphenol-MCP/PIOV008NRAA-100?qs=GedFDFLaBXFCaCiGvxFhnA%3D%3D</t>
  </si>
  <si>
    <t>PIOV008NRAA-100</t>
  </si>
  <si>
    <t>523-PIOV008NRAA-100</t>
  </si>
  <si>
    <t xml:space="preserve">strip with ufl </t>
  </si>
  <si>
    <t>105078</t>
  </si>
  <si>
    <t>104944</t>
  </si>
  <si>
    <t>105189</t>
  </si>
  <si>
    <t>only if none of the other options work</t>
  </si>
  <si>
    <t>Outdoor antenna - N male</t>
  </si>
  <si>
    <t>https://www.mouser.co.uk/ProductDetail/Taoglas/CAB.951?qs=RuW%2Fu%252BNMQmvLr59ScsVBcw%3D%3D</t>
  </si>
  <si>
    <t>960-CAB.951</t>
  </si>
  <si>
    <t>N female - SMA male, 1m</t>
  </si>
  <si>
    <t>CAB.951</t>
  </si>
  <si>
    <t>Lora radio for the raspberry pi, as a hat, sma female</t>
  </si>
  <si>
    <t>Transmitter Set 2 - I2C alternative</t>
  </si>
  <si>
    <t>https://amzn.eu/d/d8hsE0k</t>
  </si>
  <si>
    <t>much cheaper amazon option</t>
  </si>
  <si>
    <t>amazon option with included cable and adapter</t>
  </si>
  <si>
    <t>https://amzn.eu/d/daYwpxw</t>
  </si>
  <si>
    <t>Amazon</t>
  </si>
  <si>
    <t>Raspberry Pi</t>
  </si>
  <si>
    <t>it's okay I actually own a Pi3</t>
  </si>
  <si>
    <t>https://amzn.eu/d/7W5NpuZ</t>
  </si>
  <si>
    <t>https://www.mouser.co.uk/ProductDetail/Adafruit/3178?qs=TlVEbN%2FgKDkhUZkXCJivzw%3D%3D</t>
  </si>
  <si>
    <t>3178</t>
  </si>
  <si>
    <t>Feather M0 LoRa</t>
  </si>
  <si>
    <t>485-3178</t>
  </si>
  <si>
    <t>https://www.mouser.co.uk/ProductDetail/Adafruit/4410?qs=wnTfsH77Xs5n1kx9qVo63A%3D%3D</t>
  </si>
  <si>
    <t>4410</t>
  </si>
  <si>
    <t>lipo (jst) charger</t>
  </si>
  <si>
    <t>485-4410</t>
  </si>
  <si>
    <t>https://www.mouser.co.uk/ProductDetail/Adafruit/3133?qs=TlVEbN%2FgKDmpiId5nasRCA%3D%3D</t>
  </si>
  <si>
    <t>3133</t>
  </si>
  <si>
    <t>485-3133</t>
  </si>
  <si>
    <t>CONUFL001-SMD-T</t>
  </si>
  <si>
    <t>Price/unit</t>
  </si>
  <si>
    <t xml:space="preserve">Total </t>
  </si>
  <si>
    <t>CASMA-UFL-1</t>
  </si>
  <si>
    <t>uFL to SMA F</t>
  </si>
  <si>
    <t>125-CASMA-UFL-1</t>
  </si>
  <si>
    <t>712-CONUFL001-SMD-T</t>
  </si>
  <si>
    <t>https://www.mouser.co.uk/ProductDetail/Linx-Technologies/CONUFL001-SMD-T?qs=EU6FO9ffTwfRdkBeQTdJWQ%3D%3D</t>
  </si>
  <si>
    <t>https://www.mouser.co.uk/ProductDetail/MultiTech/CASMA-UFL-1?qs=7MVldsJ5UawLWQzcvLUp6A%3D%3D</t>
  </si>
  <si>
    <t>https://www.mouser.co.uk/ProductDetail/Adafruit/2258?qs=GURawfaeGuAHsbLMi7envw%3D%3D</t>
  </si>
  <si>
    <t>2258</t>
  </si>
  <si>
    <t>Pi Case</t>
  </si>
  <si>
    <t>485-2258</t>
  </si>
  <si>
    <t>https://www.mouser.co.uk/ProductDetail/Adafruit/4714?qs=hd1VzrDQEGi2qAbAJE0pRQ%3D%3D</t>
  </si>
  <si>
    <t>4714</t>
  </si>
  <si>
    <t>JST PH Female jumper</t>
  </si>
  <si>
    <t>485-4714</t>
  </si>
  <si>
    <t>https://uk.rs-online.com/web/p/speciality-size-rechargeable-batteries/1449405</t>
  </si>
  <si>
    <t>LiPo 1.8Ah</t>
  </si>
  <si>
    <t>RS</t>
  </si>
  <si>
    <t>144-9405</t>
  </si>
  <si>
    <t>https://uk.rs-online.com/web/p/wire-housings-plugs/8201466</t>
  </si>
  <si>
    <t>JST PH Female connector housing</t>
  </si>
  <si>
    <t>820-1466</t>
  </si>
  <si>
    <t>PHR-2</t>
  </si>
  <si>
    <t>RS PRO battery</t>
  </si>
  <si>
    <t>Battery</t>
  </si>
  <si>
    <t>Transmitter</t>
  </si>
  <si>
    <t>Accessories</t>
  </si>
  <si>
    <t>Total</t>
  </si>
  <si>
    <t>https://www.mouser.co.uk/ProductDetail/Ethertronics-KYOCERA-AVX/M620720?qs=MLItCLRbWsxW2ijaVr6ojw%3D%3D</t>
  </si>
  <si>
    <t>M620720</t>
  </si>
  <si>
    <t>581-M620720</t>
  </si>
  <si>
    <t>https://www.mouser.co.uk/ProductDetail/Linx-Technologies/ANT-868-CPA?qs=wnTfsH77Xs69O4Svqy49rA%3D%3D</t>
  </si>
  <si>
    <t>ANT-868-CPA</t>
  </si>
  <si>
    <t>712-ANT-868-CPA</t>
  </si>
  <si>
    <t>https://www.mouser.co.uk/ProductDetail/Pulse-Electronics/W3214?qs=l7cgNqFNU1gaMT1NL8sSIA%3D%3D</t>
  </si>
  <si>
    <t>W3214</t>
  </si>
  <si>
    <t>673-W3214</t>
  </si>
  <si>
    <t>Receiver</t>
  </si>
  <si>
    <t>3231</t>
  </si>
  <si>
    <t>LoRa Featherwing</t>
  </si>
  <si>
    <t>Digikey</t>
  </si>
  <si>
    <t>1528-1741-ND</t>
  </si>
  <si>
    <t>https://www.digikey.co.uk/en/products/detail/adafruit-industries-llc/3231/6193593</t>
  </si>
  <si>
    <t>Antenna</t>
  </si>
  <si>
    <t>Additional Antennae</t>
  </si>
  <si>
    <t>inc VAT</t>
  </si>
  <si>
    <t>https://shop.pimoroni.com/products/adafruit-ultimate-gps-featherwing?variant=21438274887</t>
  </si>
  <si>
    <t>https://shop.pimoroni.com/products/adafruit-raspberry-pi-b-case-smoke-base-w-clear-top?variant=1005886429</t>
  </si>
  <si>
    <t>ADA2258</t>
  </si>
  <si>
    <t>https://shop.pimoroni.com/products/adafruit-lora-radio-featherwing-rfm95w-900-mhz-radiofruit?variant=2089110306826</t>
  </si>
  <si>
    <t>Pimoroni</t>
  </si>
  <si>
    <t>BAT00044</t>
  </si>
  <si>
    <t>https://shop.pimoroni.com/products/lipo-battery-pack?variant=20429082183</t>
  </si>
  <si>
    <t>https://shop.pimoroni.com/products/adafruit-sma-to-ufl-u-fl-ipx-ipex-rf-adapter-cable?variant=433911117</t>
  </si>
  <si>
    <t>ADA851</t>
  </si>
  <si>
    <t>ADA4074</t>
  </si>
  <si>
    <t>https://shop.pimoroni.com/products/adafruit-lora-radio-bonnet-with-oled-rfm95w-915mhz-radiofruit?variant=27912635220051</t>
  </si>
  <si>
    <t>COM0003</t>
  </si>
  <si>
    <t>https://shop.pimoroni.com/products/booster-header?variant=47414520906</t>
  </si>
  <si>
    <t xml:space="preserve">Alternative 1.2mAh, doesn't require jumper or housing </t>
  </si>
  <si>
    <t>Bonnet OLED alternative</t>
  </si>
  <si>
    <t>+ headers</t>
  </si>
  <si>
    <t>Pimoroni equivalent</t>
  </si>
  <si>
    <t>Equivalent</t>
  </si>
  <si>
    <t>2830</t>
  </si>
  <si>
    <t>485-2830</t>
  </si>
  <si>
    <t>https://www.mouser.co.uk/ProductDetail/Adafruit/2830?qs=xE9dPqTLfL4XzxEZXTz%252BEA%3D%3D</t>
  </si>
  <si>
    <t>https://www.mouser.co.uk/ProductDetail/Adafruit/2886?qs=xE9dPqTLfL61eEvyw283TQ%3D%3D</t>
  </si>
  <si>
    <t>2886</t>
  </si>
  <si>
    <t>485-2886</t>
  </si>
  <si>
    <t>stacking headers base</t>
  </si>
  <si>
    <t>stacking headers 1st level</t>
  </si>
  <si>
    <t>https://shop.pimoroni.com/products/feather-stacking-headers-12-pin-and-16-pin-female-headers?variant=13709873863</t>
  </si>
  <si>
    <t>ADA2830</t>
  </si>
  <si>
    <t>https://shop.pimoroni.com/products/feather-header-kit-12-pin-and-16-pin-female-header-set?variant=13710014791</t>
  </si>
  <si>
    <t>ADA2886</t>
  </si>
  <si>
    <t>Original antenna:</t>
  </si>
  <si>
    <t>Part</t>
  </si>
  <si>
    <t>Vendor</t>
  </si>
  <si>
    <t>Suggested replacement:</t>
  </si>
  <si>
    <t>https://uk.farnell.com/seeed-studio/318020690/antenna-fiberglass-863-to-870mhz/dp/4060414</t>
  </si>
  <si>
    <t>Farnell</t>
  </si>
  <si>
    <t>https://uk.farnell.com/seeed-studio/318020708/antenna-fiberglass-860-to-930mhz/dp/4060419</t>
  </si>
  <si>
    <t>Cheaper alternative:</t>
  </si>
  <si>
    <t>3dBi antenna</t>
  </si>
  <si>
    <t>5.8dBi antenna</t>
  </si>
  <si>
    <t>211140-0100</t>
  </si>
  <si>
    <t>0.3dBi at 868, 38mm</t>
  </si>
  <si>
    <t>https://uk.farnell.com/molex/211140-0100/ism-antenna-902-928mhz-1dbi/dp/3498957?st=ism%20antenna</t>
  </si>
  <si>
    <t>Lora antenna</t>
  </si>
  <si>
    <t>gps antenna</t>
  </si>
  <si>
    <t>https://uk.farnell.com/avx/1002289f0-aa10l0200/fpc-embedded-antenna-2-69ghz-4/dp/3407000</t>
  </si>
  <si>
    <t>Additional lora antenna</t>
  </si>
  <si>
    <t>1.8 dBi</t>
  </si>
  <si>
    <t>1002289F0-AA10L0200</t>
  </si>
  <si>
    <t>318020690</t>
  </si>
  <si>
    <t>318020708</t>
  </si>
  <si>
    <t>9000440</t>
  </si>
  <si>
    <t>https://uk.farnell.com/avx/9000440/pcb-antenna-1-593-1-61ghz-2-5dbi/dp/3407009</t>
  </si>
  <si>
    <t>https://uk.farnell.com/abracon/apkd1507g2-0100s/patch-antenna-1-60538-1-59806ghz/dp/3924367</t>
  </si>
  <si>
    <t>APKD1507G2-0100S</t>
  </si>
  <si>
    <t>additional gps antenna if within budget</t>
  </si>
  <si>
    <t>alternative selected lora</t>
  </si>
  <si>
    <t>https://uk.farnell.com/molex/206764-0100/omni-antenna-lin-902-928mhz-1/dp/2885764?st=ism%20antenna</t>
  </si>
  <si>
    <t>206764-0100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</si>
</sst>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49" fontId="1" fillId="0" borderId="0" xfId="0" quotePrefix="1" applyNumberFormat="1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4" borderId="0" xfId="0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hepihut.com/products/adafruit-feather-rp2040" TargetMode="External"/><Relationship Id="rId1" Type="http://schemas.openxmlformats.org/officeDocument/2006/relationships/hyperlink" Target="https://thepihut.com/products/challenger-rp2040-lora-868mh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C166-9725-41F0-86EC-20819D712C36}">
  <dimension ref="A1:G12"/>
  <sheetViews>
    <sheetView workbookViewId="0">
      <selection activeCell="C23" sqref="C23"/>
    </sheetView>
  </sheetViews>
  <sheetFormatPr defaultRowHeight="15" x14ac:dyDescent="0.25"/>
  <cols>
    <col min="1" max="1" width="37.28515625" bestFit="1" customWidth="1"/>
    <col min="2" max="2" width="20.42578125" bestFit="1" customWidth="1"/>
    <col min="3" max="3" width="24.42578125" bestFit="1" customWidth="1"/>
    <col min="4" max="4" width="5.42578125" bestFit="1" customWidth="1"/>
    <col min="5" max="5" width="7.7109375" bestFit="1" customWidth="1"/>
    <col min="6" max="6" width="13.85546875" bestFit="1" customWidth="1"/>
    <col min="7" max="7" width="102.7109375" bestFit="1" customWidth="1"/>
    <col min="8" max="8" width="13.85546875" bestFit="1" customWidth="1"/>
  </cols>
  <sheetData>
    <row r="1" spans="1:7" s="12" customFormat="1" x14ac:dyDescent="0.25">
      <c r="B1" s="12" t="s">
        <v>162</v>
      </c>
      <c r="C1" s="12" t="s">
        <v>0</v>
      </c>
      <c r="D1" s="12" t="s">
        <v>1</v>
      </c>
      <c r="E1" s="12" t="s">
        <v>163</v>
      </c>
      <c r="F1" s="12" t="s">
        <v>10</v>
      </c>
      <c r="G1" s="12" t="s">
        <v>3</v>
      </c>
    </row>
    <row r="2" spans="1:7" x14ac:dyDescent="0.25">
      <c r="A2" t="s">
        <v>161</v>
      </c>
      <c r="B2" s="6" t="s">
        <v>48</v>
      </c>
      <c r="C2" t="s">
        <v>57</v>
      </c>
      <c r="D2">
        <v>30.8</v>
      </c>
      <c r="E2" t="s">
        <v>43</v>
      </c>
      <c r="F2" s="5" t="s">
        <v>47</v>
      </c>
      <c r="G2" t="s">
        <v>46</v>
      </c>
    </row>
    <row r="3" spans="1:7" x14ac:dyDescent="0.25">
      <c r="A3" t="s">
        <v>164</v>
      </c>
      <c r="B3" s="11" t="s">
        <v>180</v>
      </c>
      <c r="C3" t="s">
        <v>170</v>
      </c>
      <c r="D3">
        <v>41.24</v>
      </c>
      <c r="E3" t="s">
        <v>166</v>
      </c>
      <c r="F3">
        <v>4060414</v>
      </c>
      <c r="G3" t="s">
        <v>165</v>
      </c>
    </row>
    <row r="4" spans="1:7" x14ac:dyDescent="0.25">
      <c r="A4" t="s">
        <v>168</v>
      </c>
      <c r="B4" s="11" t="s">
        <v>181</v>
      </c>
      <c r="C4" t="s">
        <v>169</v>
      </c>
      <c r="D4">
        <v>24.72</v>
      </c>
      <c r="E4" t="s">
        <v>166</v>
      </c>
      <c r="F4">
        <v>4060419</v>
      </c>
      <c r="G4" t="s">
        <v>167</v>
      </c>
    </row>
    <row r="6" spans="1:7" x14ac:dyDescent="0.25">
      <c r="A6" t="s">
        <v>174</v>
      </c>
      <c r="B6" t="s">
        <v>171</v>
      </c>
      <c r="C6" t="s">
        <v>172</v>
      </c>
      <c r="D6">
        <v>1.7</v>
      </c>
      <c r="E6" t="s">
        <v>166</v>
      </c>
      <c r="F6">
        <v>3498957</v>
      </c>
      <c r="G6" t="s">
        <v>173</v>
      </c>
    </row>
    <row r="7" spans="1:7" x14ac:dyDescent="0.25">
      <c r="A7" t="s">
        <v>177</v>
      </c>
      <c r="B7" t="s">
        <v>179</v>
      </c>
      <c r="C7" t="s">
        <v>178</v>
      </c>
      <c r="D7">
        <v>3.95</v>
      </c>
      <c r="E7" t="s">
        <v>166</v>
      </c>
      <c r="F7">
        <v>3407000</v>
      </c>
      <c r="G7" t="s">
        <v>176</v>
      </c>
    </row>
    <row r="8" spans="1:7" x14ac:dyDescent="0.25">
      <c r="A8" t="s">
        <v>175</v>
      </c>
      <c r="B8" s="11" t="s">
        <v>182</v>
      </c>
      <c r="D8">
        <v>1.79</v>
      </c>
      <c r="E8" t="s">
        <v>166</v>
      </c>
      <c r="F8">
        <v>3407009</v>
      </c>
      <c r="G8" t="s">
        <v>183</v>
      </c>
    </row>
    <row r="10" spans="1:7" x14ac:dyDescent="0.25">
      <c r="A10" t="s">
        <v>186</v>
      </c>
      <c r="B10" t="s">
        <v>185</v>
      </c>
      <c r="D10">
        <v>6.83</v>
      </c>
      <c r="E10" t="s">
        <v>166</v>
      </c>
      <c r="F10">
        <v>3924367</v>
      </c>
      <c r="G10" t="s">
        <v>184</v>
      </c>
    </row>
    <row r="12" spans="1:7" x14ac:dyDescent="0.25">
      <c r="A12" t="s">
        <v>187</v>
      </c>
      <c r="B12" t="s">
        <v>189</v>
      </c>
      <c r="D12">
        <v>3.31</v>
      </c>
      <c r="E12" t="s">
        <v>166</v>
      </c>
      <c r="F12">
        <v>2885764</v>
      </c>
      <c r="G12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87C3-CC90-4219-80A5-2CFAA35920A9}">
  <dimension ref="A1:D18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>
        <v>30.76</v>
      </c>
      <c r="D1">
        <f>SUM(A:A)</f>
        <v>198.10999999999996</v>
      </c>
    </row>
    <row r="2" spans="1:4" x14ac:dyDescent="0.25">
      <c r="A2">
        <v>21.96</v>
      </c>
      <c r="D2">
        <f>D1*1.2</f>
        <v>237.73199999999994</v>
      </c>
    </row>
    <row r="3" spans="1:4" x14ac:dyDescent="0.25">
      <c r="A3">
        <v>31.8</v>
      </c>
    </row>
    <row r="4" spans="1:4" x14ac:dyDescent="0.25">
      <c r="A4">
        <v>7</v>
      </c>
    </row>
    <row r="5" spans="1:4" x14ac:dyDescent="0.25">
      <c r="A5">
        <v>2.97</v>
      </c>
    </row>
    <row r="6" spans="1:4" x14ac:dyDescent="0.25">
      <c r="A6">
        <v>1.87</v>
      </c>
    </row>
    <row r="7" spans="1:4" x14ac:dyDescent="0.25">
      <c r="A7">
        <v>17.13</v>
      </c>
    </row>
    <row r="8" spans="1:4" x14ac:dyDescent="0.25">
      <c r="A8">
        <v>3.13</v>
      </c>
    </row>
    <row r="9" spans="1:4" x14ac:dyDescent="0.25">
      <c r="A9">
        <v>17.420000000000002</v>
      </c>
    </row>
    <row r="10" spans="1:4" x14ac:dyDescent="0.25">
      <c r="A10">
        <v>2.08</v>
      </c>
    </row>
    <row r="11" spans="1:4" x14ac:dyDescent="0.25">
      <c r="A11">
        <v>1.73</v>
      </c>
    </row>
    <row r="12" spans="1:4" x14ac:dyDescent="0.25">
      <c r="A12">
        <v>1.48</v>
      </c>
    </row>
    <row r="13" spans="1:4" x14ac:dyDescent="0.25">
      <c r="A13">
        <v>41.2</v>
      </c>
    </row>
    <row r="14" spans="1:4" x14ac:dyDescent="0.25">
      <c r="A14">
        <v>1.7</v>
      </c>
    </row>
    <row r="15" spans="1:4" x14ac:dyDescent="0.25">
      <c r="A15">
        <v>3.95</v>
      </c>
    </row>
    <row r="16" spans="1:4" x14ac:dyDescent="0.25">
      <c r="A16">
        <v>1.79</v>
      </c>
    </row>
    <row r="17" spans="1:1" x14ac:dyDescent="0.25">
      <c r="A17">
        <v>6.83</v>
      </c>
    </row>
    <row r="18" spans="1:1" x14ac:dyDescent="0.25">
      <c r="A18">
        <v>3.31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2F29-3F3F-449D-B64D-4BB7298B4357}">
  <dimension ref="A1:H40"/>
  <sheetViews>
    <sheetView workbookViewId="0">
      <selection activeCell="B3" sqref="B3"/>
    </sheetView>
  </sheetViews>
  <sheetFormatPr defaultRowHeight="15" x14ac:dyDescent="0.25"/>
  <cols>
    <col min="1" max="1" width="31.140625" bestFit="1" customWidth="1"/>
    <col min="2" max="2" width="56.42578125" bestFit="1" customWidth="1"/>
    <col min="3" max="3" width="4.85546875" bestFit="1" customWidth="1"/>
    <col min="4" max="4" width="9.85546875" bestFit="1" customWidth="1"/>
    <col min="5" max="5" width="7" customWidth="1"/>
    <col min="6" max="6" width="9.140625" bestFit="1" customWidth="1"/>
    <col min="7" max="7" width="21.42578125" bestFit="1" customWidth="1"/>
    <col min="8" max="8" width="117.42578125" bestFit="1" customWidth="1"/>
  </cols>
  <sheetData>
    <row r="1" spans="1:8" x14ac:dyDescent="0.25">
      <c r="A1" s="3" t="s">
        <v>0</v>
      </c>
      <c r="B1" s="1"/>
      <c r="C1" s="1" t="s">
        <v>8</v>
      </c>
      <c r="D1" s="1" t="s">
        <v>84</v>
      </c>
      <c r="E1" s="1" t="s">
        <v>85</v>
      </c>
      <c r="F1" s="1" t="s">
        <v>2</v>
      </c>
      <c r="G1" s="3" t="s">
        <v>10</v>
      </c>
      <c r="H1" s="1" t="s">
        <v>3</v>
      </c>
    </row>
    <row r="2" spans="1:8" x14ac:dyDescent="0.25">
      <c r="A2" s="4" t="s">
        <v>110</v>
      </c>
      <c r="B2" s="2"/>
      <c r="C2" s="2"/>
      <c r="D2" s="2"/>
      <c r="E2" s="2"/>
      <c r="F2" s="2"/>
      <c r="G2" s="4"/>
      <c r="H2" s="2"/>
    </row>
    <row r="3" spans="1:8" x14ac:dyDescent="0.25">
      <c r="A3" s="5" t="s">
        <v>73</v>
      </c>
      <c r="B3" t="s">
        <v>74</v>
      </c>
      <c r="C3">
        <v>1</v>
      </c>
      <c r="D3">
        <v>30.76</v>
      </c>
      <c r="E3">
        <f>D3*C3</f>
        <v>30.76</v>
      </c>
      <c r="F3" t="s">
        <v>43</v>
      </c>
      <c r="G3" s="5" t="s">
        <v>75</v>
      </c>
      <c r="H3" t="s">
        <v>72</v>
      </c>
    </row>
    <row r="4" spans="1:8" x14ac:dyDescent="0.25">
      <c r="A4" s="5" t="s">
        <v>81</v>
      </c>
      <c r="B4" t="s">
        <v>12</v>
      </c>
      <c r="C4">
        <v>1</v>
      </c>
      <c r="D4">
        <v>21.96</v>
      </c>
      <c r="E4">
        <f>D4*C4</f>
        <v>21.96</v>
      </c>
      <c r="F4" t="s">
        <v>43</v>
      </c>
      <c r="G4" s="6" t="s">
        <v>82</v>
      </c>
      <c r="H4" t="s">
        <v>80</v>
      </c>
    </row>
    <row r="5" spans="1:8" x14ac:dyDescent="0.25">
      <c r="A5" s="5"/>
      <c r="B5" t="s">
        <v>147</v>
      </c>
      <c r="C5">
        <v>1</v>
      </c>
      <c r="D5">
        <v>24.6</v>
      </c>
      <c r="F5" t="s">
        <v>135</v>
      </c>
      <c r="G5" s="6" t="s">
        <v>14</v>
      </c>
      <c r="H5" t="s">
        <v>131</v>
      </c>
    </row>
    <row r="6" spans="1:8" x14ac:dyDescent="0.25">
      <c r="A6" s="4" t="s">
        <v>122</v>
      </c>
      <c r="B6" s="2"/>
      <c r="C6" s="2"/>
      <c r="D6" s="2"/>
      <c r="E6" s="2"/>
      <c r="F6" s="2"/>
      <c r="G6" s="4"/>
      <c r="H6" s="2"/>
    </row>
    <row r="7" spans="1:8" x14ac:dyDescent="0.25">
      <c r="A7" s="5" t="s">
        <v>123</v>
      </c>
      <c r="B7" t="s">
        <v>124</v>
      </c>
      <c r="C7">
        <v>1</v>
      </c>
      <c r="D7">
        <v>18.68</v>
      </c>
      <c r="E7">
        <f>D7*C7</f>
        <v>18.68</v>
      </c>
      <c r="F7" t="s">
        <v>125</v>
      </c>
      <c r="G7" s="5" t="s">
        <v>126</v>
      </c>
      <c r="H7" t="s">
        <v>127</v>
      </c>
    </row>
    <row r="8" spans="1:8" x14ac:dyDescent="0.25">
      <c r="A8" s="5"/>
      <c r="B8" t="s">
        <v>148</v>
      </c>
      <c r="C8">
        <v>1</v>
      </c>
      <c r="D8">
        <v>19.5</v>
      </c>
      <c r="F8" t="s">
        <v>135</v>
      </c>
      <c r="G8" s="5" t="s">
        <v>18</v>
      </c>
      <c r="H8" t="s">
        <v>134</v>
      </c>
    </row>
    <row r="9" spans="1:8" x14ac:dyDescent="0.25">
      <c r="A9" s="5"/>
      <c r="G9" s="5"/>
    </row>
    <row r="10" spans="1:8" x14ac:dyDescent="0.25">
      <c r="A10" s="5"/>
      <c r="B10" t="s">
        <v>145</v>
      </c>
      <c r="C10">
        <v>1</v>
      </c>
      <c r="D10">
        <v>31.8</v>
      </c>
      <c r="F10" t="s">
        <v>135</v>
      </c>
      <c r="G10" s="5" t="s">
        <v>140</v>
      </c>
      <c r="H10" t="s">
        <v>141</v>
      </c>
    </row>
    <row r="11" spans="1:8" x14ac:dyDescent="0.25">
      <c r="A11" s="5"/>
      <c r="B11" s="11" t="s">
        <v>146</v>
      </c>
      <c r="C11">
        <v>1</v>
      </c>
      <c r="D11">
        <v>2.1</v>
      </c>
      <c r="F11" t="s">
        <v>135</v>
      </c>
      <c r="G11" s="5" t="s">
        <v>142</v>
      </c>
      <c r="H11" t="s">
        <v>143</v>
      </c>
    </row>
    <row r="12" spans="1:8" x14ac:dyDescent="0.25">
      <c r="A12" s="4" t="s">
        <v>111</v>
      </c>
      <c r="B12" s="2"/>
      <c r="C12" s="2"/>
      <c r="D12" s="2"/>
      <c r="E12" s="2"/>
      <c r="F12" s="2"/>
      <c r="G12" s="4"/>
      <c r="H12" s="2"/>
    </row>
    <row r="13" spans="1:8" x14ac:dyDescent="0.25">
      <c r="A13" s="5" t="s">
        <v>93</v>
      </c>
      <c r="B13" t="s">
        <v>94</v>
      </c>
      <c r="C13">
        <v>1</v>
      </c>
      <c r="D13">
        <v>7</v>
      </c>
      <c r="E13">
        <f t="shared" ref="E13" si="0">D13*C13</f>
        <v>7</v>
      </c>
      <c r="F13" t="s">
        <v>43</v>
      </c>
      <c r="G13" s="5" t="s">
        <v>95</v>
      </c>
      <c r="H13" t="s">
        <v>92</v>
      </c>
    </row>
    <row r="14" spans="1:8" x14ac:dyDescent="0.25">
      <c r="A14" s="5"/>
      <c r="B14" t="s">
        <v>148</v>
      </c>
      <c r="C14">
        <v>1</v>
      </c>
      <c r="D14">
        <v>7.8</v>
      </c>
      <c r="F14" t="s">
        <v>135</v>
      </c>
      <c r="G14" s="5" t="s">
        <v>133</v>
      </c>
      <c r="H14" t="s">
        <v>132</v>
      </c>
    </row>
    <row r="15" spans="1:8" x14ac:dyDescent="0.25">
      <c r="A15" s="5" t="s">
        <v>77</v>
      </c>
      <c r="B15" t="s">
        <v>78</v>
      </c>
      <c r="C15">
        <v>1</v>
      </c>
      <c r="D15">
        <v>5.24</v>
      </c>
      <c r="E15">
        <f>D15*C15</f>
        <v>5.24</v>
      </c>
      <c r="F15" t="s">
        <v>43</v>
      </c>
      <c r="G15" s="5" t="s">
        <v>79</v>
      </c>
      <c r="H15" t="s">
        <v>76</v>
      </c>
    </row>
    <row r="16" spans="1:8" x14ac:dyDescent="0.25">
      <c r="A16" s="5" t="s">
        <v>149</v>
      </c>
      <c r="B16" t="s">
        <v>156</v>
      </c>
      <c r="C16">
        <v>1</v>
      </c>
      <c r="D16">
        <v>1.1000000000000001</v>
      </c>
      <c r="E16">
        <f t="shared" ref="E16" si="1">D16*C16</f>
        <v>1.1000000000000001</v>
      </c>
      <c r="F16" t="s">
        <v>43</v>
      </c>
      <c r="G16" s="5" t="s">
        <v>150</v>
      </c>
      <c r="H16" t="s">
        <v>151</v>
      </c>
    </row>
    <row r="17" spans="1:8" x14ac:dyDescent="0.25">
      <c r="B17" t="s">
        <v>148</v>
      </c>
      <c r="C17">
        <v>1</v>
      </c>
      <c r="D17">
        <v>1.1000000000000001</v>
      </c>
      <c r="F17" t="s">
        <v>135</v>
      </c>
      <c r="G17" t="s">
        <v>158</v>
      </c>
      <c r="H17" t="s">
        <v>157</v>
      </c>
    </row>
    <row r="18" spans="1:8" x14ac:dyDescent="0.25">
      <c r="A18" s="5" t="s">
        <v>153</v>
      </c>
      <c r="B18" t="s">
        <v>155</v>
      </c>
      <c r="C18">
        <v>1</v>
      </c>
      <c r="D18">
        <v>0.83599999999999997</v>
      </c>
      <c r="E18">
        <f>D18*C18</f>
        <v>0.83599999999999997</v>
      </c>
      <c r="F18" t="s">
        <v>43</v>
      </c>
      <c r="G18" s="5" t="s">
        <v>154</v>
      </c>
      <c r="H18" t="s">
        <v>152</v>
      </c>
    </row>
    <row r="19" spans="1:8" x14ac:dyDescent="0.25">
      <c r="A19" s="5"/>
      <c r="B19" t="s">
        <v>148</v>
      </c>
      <c r="C19">
        <v>1</v>
      </c>
      <c r="D19">
        <v>1.2</v>
      </c>
      <c r="F19" t="s">
        <v>135</v>
      </c>
      <c r="G19" s="5" t="s">
        <v>160</v>
      </c>
      <c r="H19" t="s">
        <v>159</v>
      </c>
    </row>
    <row r="20" spans="1:8" x14ac:dyDescent="0.25">
      <c r="A20" s="4" t="s">
        <v>109</v>
      </c>
      <c r="B20" s="2"/>
      <c r="C20" s="2"/>
      <c r="D20" s="2"/>
      <c r="E20" s="2"/>
      <c r="F20" s="2"/>
      <c r="G20" s="4"/>
      <c r="H20" s="2"/>
    </row>
    <row r="21" spans="1:8" x14ac:dyDescent="0.25">
      <c r="A21" s="5" t="s">
        <v>97</v>
      </c>
      <c r="B21" t="s">
        <v>98</v>
      </c>
      <c r="C21">
        <v>1</v>
      </c>
      <c r="D21">
        <v>0.83599999999999997</v>
      </c>
      <c r="E21">
        <f>D21*C21</f>
        <v>0.83599999999999997</v>
      </c>
      <c r="F21" t="s">
        <v>43</v>
      </c>
      <c r="G21" s="5" t="s">
        <v>99</v>
      </c>
      <c r="H21" t="s">
        <v>96</v>
      </c>
    </row>
    <row r="22" spans="1:8" x14ac:dyDescent="0.25">
      <c r="A22" s="5" t="s">
        <v>108</v>
      </c>
      <c r="B22" s="5" t="s">
        <v>101</v>
      </c>
      <c r="C22">
        <v>1</v>
      </c>
      <c r="D22">
        <v>10.86</v>
      </c>
      <c r="E22">
        <f>D22*C22</f>
        <v>10.86</v>
      </c>
      <c r="F22" t="s">
        <v>102</v>
      </c>
      <c r="G22" s="5" t="s">
        <v>103</v>
      </c>
      <c r="H22" t="s">
        <v>100</v>
      </c>
    </row>
    <row r="23" spans="1:8" x14ac:dyDescent="0.25">
      <c r="A23" s="5"/>
      <c r="B23" s="5" t="s">
        <v>144</v>
      </c>
      <c r="C23">
        <v>1</v>
      </c>
      <c r="D23">
        <v>9.9</v>
      </c>
      <c r="F23" t="s">
        <v>135</v>
      </c>
      <c r="G23" s="5" t="s">
        <v>136</v>
      </c>
      <c r="H23" t="s">
        <v>137</v>
      </c>
    </row>
    <row r="24" spans="1:8" x14ac:dyDescent="0.25">
      <c r="A24" t="s">
        <v>107</v>
      </c>
      <c r="B24" s="5" t="s">
        <v>105</v>
      </c>
      <c r="C24">
        <v>1</v>
      </c>
      <c r="D24">
        <v>0.66</v>
      </c>
      <c r="E24">
        <f>D24*C24</f>
        <v>0.66</v>
      </c>
      <c r="F24" t="s">
        <v>102</v>
      </c>
      <c r="G24" s="5" t="s">
        <v>106</v>
      </c>
      <c r="H24" t="s">
        <v>104</v>
      </c>
    </row>
    <row r="25" spans="1:8" x14ac:dyDescent="0.25">
      <c r="A25" s="4" t="s">
        <v>128</v>
      </c>
      <c r="B25" s="2"/>
      <c r="C25" s="2"/>
      <c r="D25" s="2"/>
      <c r="E25" s="2"/>
      <c r="F25" s="2"/>
      <c r="G25" s="4"/>
      <c r="H25" s="2"/>
    </row>
    <row r="26" spans="1:8" x14ac:dyDescent="0.25">
      <c r="A26" t="s">
        <v>117</v>
      </c>
      <c r="B26" t="s">
        <v>42</v>
      </c>
      <c r="C26">
        <v>1</v>
      </c>
      <c r="D26">
        <v>2.97</v>
      </c>
      <c r="E26">
        <f t="shared" ref="E26:E31" si="2">D26*C26</f>
        <v>2.97</v>
      </c>
      <c r="F26" t="s">
        <v>43</v>
      </c>
      <c r="G26" s="10" t="s">
        <v>118</v>
      </c>
      <c r="H26" t="s">
        <v>116</v>
      </c>
    </row>
    <row r="27" spans="1:8" x14ac:dyDescent="0.25">
      <c r="A27" s="5" t="s">
        <v>50</v>
      </c>
      <c r="B27" t="s">
        <v>52</v>
      </c>
      <c r="C27">
        <v>1</v>
      </c>
      <c r="D27">
        <v>1.87</v>
      </c>
      <c r="E27">
        <f t="shared" si="2"/>
        <v>1.87</v>
      </c>
      <c r="F27" t="s">
        <v>43</v>
      </c>
      <c r="G27" s="5" t="s">
        <v>51</v>
      </c>
      <c r="H27" t="s">
        <v>49</v>
      </c>
    </row>
    <row r="28" spans="1:8" x14ac:dyDescent="0.25">
      <c r="A28" s="6" t="s">
        <v>48</v>
      </c>
      <c r="B28" t="s">
        <v>57</v>
      </c>
      <c r="C28">
        <v>1</v>
      </c>
      <c r="D28">
        <v>30.8</v>
      </c>
      <c r="E28">
        <f t="shared" si="2"/>
        <v>30.8</v>
      </c>
      <c r="F28" t="s">
        <v>43</v>
      </c>
      <c r="G28" s="5" t="s">
        <v>47</v>
      </c>
      <c r="H28" t="s">
        <v>46</v>
      </c>
    </row>
    <row r="29" spans="1:8" x14ac:dyDescent="0.25">
      <c r="A29" s="5" t="s">
        <v>61</v>
      </c>
      <c r="B29" t="s">
        <v>60</v>
      </c>
      <c r="C29">
        <v>1</v>
      </c>
      <c r="D29">
        <v>17.13</v>
      </c>
      <c r="E29">
        <f t="shared" si="2"/>
        <v>17.13</v>
      </c>
      <c r="F29" t="s">
        <v>43</v>
      </c>
      <c r="G29" s="9" t="s">
        <v>59</v>
      </c>
      <c r="H29" t="s">
        <v>58</v>
      </c>
    </row>
    <row r="30" spans="1:8" x14ac:dyDescent="0.25">
      <c r="A30" s="5" t="s">
        <v>83</v>
      </c>
      <c r="B30" t="s">
        <v>35</v>
      </c>
      <c r="C30">
        <v>5</v>
      </c>
      <c r="D30">
        <v>0.625</v>
      </c>
      <c r="E30">
        <f t="shared" si="2"/>
        <v>3.125</v>
      </c>
      <c r="F30" t="s">
        <v>43</v>
      </c>
      <c r="G30" s="5" t="s">
        <v>89</v>
      </c>
      <c r="H30" t="s">
        <v>90</v>
      </c>
    </row>
    <row r="31" spans="1:8" x14ac:dyDescent="0.25">
      <c r="A31" s="5" t="s">
        <v>86</v>
      </c>
      <c r="B31" t="s">
        <v>87</v>
      </c>
      <c r="C31">
        <v>2</v>
      </c>
      <c r="D31">
        <v>8.7100000000000009</v>
      </c>
      <c r="E31">
        <f t="shared" si="2"/>
        <v>17.420000000000002</v>
      </c>
      <c r="F31" t="s">
        <v>43</v>
      </c>
      <c r="G31" s="6" t="s">
        <v>88</v>
      </c>
      <c r="H31" t="s">
        <v>91</v>
      </c>
    </row>
    <row r="32" spans="1:8" x14ac:dyDescent="0.25">
      <c r="A32" s="5"/>
      <c r="B32" t="s">
        <v>148</v>
      </c>
      <c r="C32">
        <v>2</v>
      </c>
      <c r="D32">
        <v>3.9</v>
      </c>
      <c r="F32" t="s">
        <v>135</v>
      </c>
      <c r="G32" s="6" t="s">
        <v>139</v>
      </c>
      <c r="H32" t="s">
        <v>138</v>
      </c>
    </row>
    <row r="33" spans="1:8" x14ac:dyDescent="0.25">
      <c r="A33" s="4" t="s">
        <v>129</v>
      </c>
      <c r="B33" s="2"/>
      <c r="C33" s="2"/>
      <c r="D33" s="2"/>
      <c r="E33" s="2"/>
      <c r="F33" s="2"/>
      <c r="G33" s="4"/>
      <c r="H33" s="2"/>
    </row>
    <row r="34" spans="1:8" x14ac:dyDescent="0.25">
      <c r="A34" t="s">
        <v>120</v>
      </c>
      <c r="B34" t="s">
        <v>42</v>
      </c>
      <c r="C34">
        <v>1</v>
      </c>
      <c r="D34">
        <v>2.08</v>
      </c>
      <c r="E34">
        <f>D34*C34</f>
        <v>2.08</v>
      </c>
      <c r="F34" t="s">
        <v>43</v>
      </c>
      <c r="G34" s="10" t="s">
        <v>121</v>
      </c>
      <c r="H34" t="s">
        <v>119</v>
      </c>
    </row>
    <row r="35" spans="1:8" x14ac:dyDescent="0.25">
      <c r="A35" t="s">
        <v>114</v>
      </c>
      <c r="B35" t="s">
        <v>42</v>
      </c>
      <c r="C35">
        <v>1</v>
      </c>
      <c r="D35">
        <v>1.73</v>
      </c>
      <c r="E35">
        <f>D35*C35</f>
        <v>1.73</v>
      </c>
      <c r="F35" t="s">
        <v>43</v>
      </c>
      <c r="G35" s="10" t="s">
        <v>115</v>
      </c>
      <c r="H35" t="s">
        <v>113</v>
      </c>
    </row>
    <row r="36" spans="1:8" x14ac:dyDescent="0.25">
      <c r="A36" s="5" t="s">
        <v>41</v>
      </c>
      <c r="B36" t="s">
        <v>42</v>
      </c>
      <c r="C36">
        <v>1</v>
      </c>
      <c r="D36">
        <v>1.48</v>
      </c>
      <c r="E36">
        <f t="shared" ref="E36" si="3">D36*C36</f>
        <v>1.48</v>
      </c>
      <c r="F36" t="s">
        <v>43</v>
      </c>
      <c r="G36" s="5" t="s">
        <v>44</v>
      </c>
      <c r="H36" t="s">
        <v>45</v>
      </c>
    </row>
    <row r="38" spans="1:8" x14ac:dyDescent="0.25">
      <c r="A38" s="7"/>
      <c r="B38" s="5"/>
      <c r="C38" s="7"/>
      <c r="D38" t="s">
        <v>112</v>
      </c>
      <c r="E38">
        <f>SUM(E3:E34)</f>
        <v>173.32700000000003</v>
      </c>
      <c r="F38" s="7"/>
      <c r="G38" s="8"/>
      <c r="H38" s="7"/>
    </row>
    <row r="39" spans="1:8" x14ac:dyDescent="0.25">
      <c r="A39" s="5"/>
      <c r="D39" t="s">
        <v>130</v>
      </c>
      <c r="E39">
        <f>E38*1.2</f>
        <v>207.99240000000003</v>
      </c>
      <c r="G39" s="5"/>
    </row>
    <row r="40" spans="1:8" x14ac:dyDescent="0.25">
      <c r="A40" s="5"/>
      <c r="B40" s="7"/>
      <c r="G40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2B10-4596-4C8B-AEB4-663E198E2F06}">
  <dimension ref="A1:G23"/>
  <sheetViews>
    <sheetView workbookViewId="0">
      <selection activeCell="G9" sqref="G9"/>
    </sheetView>
  </sheetViews>
  <sheetFormatPr defaultRowHeight="15" x14ac:dyDescent="0.25"/>
  <cols>
    <col min="1" max="1" width="21.7109375" style="5" bestFit="1" customWidth="1"/>
    <col min="2" max="2" width="47.28515625" bestFit="1" customWidth="1"/>
    <col min="3" max="3" width="5.140625" customWidth="1"/>
    <col min="4" max="4" width="7" bestFit="1" customWidth="1"/>
    <col min="5" max="5" width="11.85546875" customWidth="1"/>
    <col min="6" max="6" width="21.42578125" style="5" bestFit="1" customWidth="1"/>
    <col min="7" max="7" width="61.5703125" bestFit="1" customWidth="1"/>
    <col min="10" max="10" width="12.42578125" bestFit="1" customWidth="1"/>
  </cols>
  <sheetData>
    <row r="1" spans="1:7" s="1" customFormat="1" x14ac:dyDescent="0.25">
      <c r="A1" s="3" t="s">
        <v>0</v>
      </c>
      <c r="C1" s="1" t="s">
        <v>8</v>
      </c>
      <c r="D1" s="1" t="s">
        <v>1</v>
      </c>
      <c r="E1" s="1" t="s">
        <v>2</v>
      </c>
      <c r="F1" s="3" t="s">
        <v>10</v>
      </c>
      <c r="G1" s="1" t="s">
        <v>3</v>
      </c>
    </row>
    <row r="2" spans="1:7" x14ac:dyDescent="0.25">
      <c r="A2" s="4" t="s">
        <v>26</v>
      </c>
      <c r="B2" s="2" t="s">
        <v>27</v>
      </c>
      <c r="C2" s="2"/>
      <c r="D2" s="2"/>
      <c r="E2" s="2"/>
      <c r="F2" s="4"/>
      <c r="G2" s="2"/>
    </row>
    <row r="3" spans="1:7" x14ac:dyDescent="0.25">
      <c r="A3" s="5" t="s">
        <v>16</v>
      </c>
      <c r="B3" t="s">
        <v>62</v>
      </c>
      <c r="C3">
        <v>1</v>
      </c>
      <c r="D3">
        <v>28.1</v>
      </c>
      <c r="E3" t="s">
        <v>9</v>
      </c>
      <c r="F3" s="5" t="s">
        <v>17</v>
      </c>
      <c r="G3" t="s">
        <v>4</v>
      </c>
    </row>
    <row r="4" spans="1:7" x14ac:dyDescent="0.25">
      <c r="A4" s="5" t="s">
        <v>39</v>
      </c>
      <c r="C4">
        <v>1</v>
      </c>
      <c r="D4">
        <v>6</v>
      </c>
      <c r="E4" t="s">
        <v>9</v>
      </c>
      <c r="F4" s="6" t="s">
        <v>55</v>
      </c>
      <c r="G4" t="s">
        <v>38</v>
      </c>
    </row>
    <row r="5" spans="1:7" x14ac:dyDescent="0.25">
      <c r="A5" s="4" t="s">
        <v>6</v>
      </c>
      <c r="B5" s="2"/>
      <c r="C5" s="2"/>
      <c r="D5" s="2"/>
      <c r="E5" s="2"/>
      <c r="F5" s="4"/>
      <c r="G5" s="2"/>
    </row>
    <row r="6" spans="1:7" x14ac:dyDescent="0.25">
      <c r="A6" s="5" t="s">
        <v>7</v>
      </c>
      <c r="B6" t="s">
        <v>28</v>
      </c>
      <c r="C6">
        <v>1</v>
      </c>
      <c r="D6">
        <v>21.5</v>
      </c>
      <c r="E6" t="s">
        <v>9</v>
      </c>
      <c r="F6" s="6" t="s">
        <v>54</v>
      </c>
      <c r="G6" s="13" t="s">
        <v>5</v>
      </c>
    </row>
    <row r="7" spans="1:7" x14ac:dyDescent="0.25">
      <c r="A7" s="5" t="s">
        <v>12</v>
      </c>
      <c r="B7" t="s">
        <v>33</v>
      </c>
      <c r="C7">
        <v>1</v>
      </c>
      <c r="D7">
        <v>24.6</v>
      </c>
      <c r="E7" t="s">
        <v>9</v>
      </c>
      <c r="F7" s="5" t="s">
        <v>14</v>
      </c>
      <c r="G7" t="s">
        <v>13</v>
      </c>
    </row>
    <row r="8" spans="1:7" x14ac:dyDescent="0.25">
      <c r="A8" s="4" t="s">
        <v>63</v>
      </c>
      <c r="B8" s="2"/>
      <c r="C8" s="2"/>
      <c r="D8" s="2"/>
      <c r="E8" s="2"/>
      <c r="F8" s="4"/>
      <c r="G8" s="2"/>
    </row>
    <row r="9" spans="1:7" x14ac:dyDescent="0.25">
      <c r="A9" s="5" t="s">
        <v>23</v>
      </c>
      <c r="B9" t="s">
        <v>29</v>
      </c>
      <c r="C9">
        <v>1</v>
      </c>
      <c r="D9">
        <v>11.4</v>
      </c>
      <c r="E9" t="s">
        <v>9</v>
      </c>
      <c r="F9" s="5" t="s">
        <v>24</v>
      </c>
      <c r="G9" s="13" t="s">
        <v>25</v>
      </c>
    </row>
    <row r="10" spans="1:7" x14ac:dyDescent="0.25">
      <c r="A10" s="5" t="s">
        <v>32</v>
      </c>
      <c r="B10" t="s">
        <v>30</v>
      </c>
      <c r="C10">
        <v>1</v>
      </c>
      <c r="D10">
        <v>19.5</v>
      </c>
      <c r="E10" t="s">
        <v>9</v>
      </c>
      <c r="F10" s="5" t="s">
        <v>18</v>
      </c>
      <c r="G10" t="s">
        <v>19</v>
      </c>
    </row>
    <row r="11" spans="1:7" x14ac:dyDescent="0.25">
      <c r="A11" s="5" t="s">
        <v>20</v>
      </c>
      <c r="B11" t="s">
        <v>31</v>
      </c>
      <c r="C11">
        <v>1</v>
      </c>
      <c r="D11">
        <v>29.7</v>
      </c>
      <c r="E11" t="s">
        <v>9</v>
      </c>
      <c r="F11" s="5" t="s">
        <v>21</v>
      </c>
      <c r="G11" t="s">
        <v>22</v>
      </c>
    </row>
    <row r="12" spans="1:7" x14ac:dyDescent="0.25">
      <c r="A12" s="5" t="s">
        <v>35</v>
      </c>
      <c r="B12" t="s">
        <v>36</v>
      </c>
      <c r="C12">
        <v>5</v>
      </c>
      <c r="D12">
        <v>0.8</v>
      </c>
      <c r="E12" t="s">
        <v>9</v>
      </c>
      <c r="F12" s="5" t="s">
        <v>37</v>
      </c>
      <c r="G12" t="s">
        <v>34</v>
      </c>
    </row>
    <row r="14" spans="1:7" x14ac:dyDescent="0.25">
      <c r="A14" s="4" t="s">
        <v>40</v>
      </c>
      <c r="B14" s="2"/>
      <c r="C14" s="2"/>
      <c r="D14" s="2"/>
      <c r="E14" s="2"/>
      <c r="F14" s="4"/>
      <c r="G14" s="2"/>
    </row>
    <row r="15" spans="1:7" x14ac:dyDescent="0.25">
      <c r="A15" s="5" t="s">
        <v>41</v>
      </c>
      <c r="B15" t="s">
        <v>42</v>
      </c>
      <c r="C15">
        <v>2</v>
      </c>
      <c r="D15">
        <v>1.48</v>
      </c>
      <c r="E15" t="s">
        <v>43</v>
      </c>
      <c r="F15" s="5" t="s">
        <v>44</v>
      </c>
      <c r="G15" t="s">
        <v>45</v>
      </c>
    </row>
    <row r="16" spans="1:7" x14ac:dyDescent="0.25">
      <c r="A16" s="5" t="s">
        <v>50</v>
      </c>
      <c r="B16" t="s">
        <v>52</v>
      </c>
      <c r="C16">
        <v>1</v>
      </c>
      <c r="D16">
        <v>1.87</v>
      </c>
      <c r="E16" t="s">
        <v>43</v>
      </c>
      <c r="F16" s="5" t="s">
        <v>51</v>
      </c>
      <c r="G16" t="s">
        <v>49</v>
      </c>
    </row>
    <row r="17" spans="1:7" x14ac:dyDescent="0.25">
      <c r="A17" s="6" t="s">
        <v>48</v>
      </c>
      <c r="B17" t="s">
        <v>57</v>
      </c>
      <c r="C17">
        <v>1</v>
      </c>
      <c r="D17">
        <v>30.8</v>
      </c>
      <c r="E17" t="s">
        <v>43</v>
      </c>
      <c r="F17" s="5" t="s">
        <v>47</v>
      </c>
      <c r="G17" t="s">
        <v>46</v>
      </c>
    </row>
    <row r="18" spans="1:7" x14ac:dyDescent="0.25">
      <c r="A18" s="6"/>
      <c r="B18" t="s">
        <v>66</v>
      </c>
      <c r="C18">
        <v>1</v>
      </c>
      <c r="D18">
        <v>30.99</v>
      </c>
      <c r="E18" t="s">
        <v>68</v>
      </c>
      <c r="G18" t="s">
        <v>67</v>
      </c>
    </row>
    <row r="19" spans="1:7" x14ac:dyDescent="0.25">
      <c r="A19" s="5" t="s">
        <v>61</v>
      </c>
      <c r="B19" t="s">
        <v>60</v>
      </c>
      <c r="C19">
        <v>1</v>
      </c>
      <c r="D19">
        <v>17.13</v>
      </c>
      <c r="E19" t="s">
        <v>43</v>
      </c>
      <c r="F19" s="9" t="s">
        <v>59</v>
      </c>
      <c r="G19" t="s">
        <v>58</v>
      </c>
    </row>
    <row r="20" spans="1:7" x14ac:dyDescent="0.25">
      <c r="B20" t="s">
        <v>65</v>
      </c>
      <c r="C20">
        <v>1</v>
      </c>
      <c r="D20">
        <v>11.98</v>
      </c>
      <c r="E20" t="s">
        <v>68</v>
      </c>
      <c r="F20" s="9"/>
      <c r="G20" t="s">
        <v>64</v>
      </c>
    </row>
    <row r="21" spans="1:7" x14ac:dyDescent="0.25">
      <c r="A21" s="7" t="s">
        <v>15</v>
      </c>
      <c r="B21" s="5" t="s">
        <v>56</v>
      </c>
      <c r="C21" s="7">
        <v>2</v>
      </c>
      <c r="D21" s="7">
        <v>4.9000000000000004</v>
      </c>
      <c r="E21" s="7" t="s">
        <v>9</v>
      </c>
      <c r="F21" s="8" t="s">
        <v>53</v>
      </c>
      <c r="G21" s="7" t="s">
        <v>11</v>
      </c>
    </row>
    <row r="23" spans="1:7" x14ac:dyDescent="0.25">
      <c r="A23" s="5" t="s">
        <v>69</v>
      </c>
      <c r="B23" t="s">
        <v>70</v>
      </c>
      <c r="C23">
        <v>1</v>
      </c>
      <c r="D23">
        <v>219.99</v>
      </c>
      <c r="E23" t="s">
        <v>68</v>
      </c>
      <c r="G23" t="s">
        <v>71</v>
      </c>
    </row>
  </sheetData>
  <hyperlinks>
    <hyperlink ref="G6" r:id="rId1" xr:uid="{4056C932-6773-4067-9E29-247378D0A3EE}"/>
    <hyperlink ref="G9" r:id="rId2" xr:uid="{624B8B59-E567-4C5C-8104-D289CE8BBDDD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Atennae</vt:lpstr>
      <vt:lpstr>Sheet2</vt:lpstr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Juheb Habib</dc:creator>
  <cp:lastModifiedBy>Juheb Habib</cp:lastModifiedBy>
  <dcterms:created xsi:type="dcterms:W3CDTF">2022-11-02T14:48:45Z</dcterms:created>
  <dcterms:modified xsi:type="dcterms:W3CDTF">2023-03-19T16:43:52Z</dcterms:modified>
</cp:coreProperties>
</file>