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lot-sim\src\products\ImperialFruits\versions\"/>
    </mc:Choice>
  </mc:AlternateContent>
  <xr:revisionPtr revIDLastSave="0" documentId="13_ncr:1_{0585E636-F07E-4B44-93F0-0ED3B2962521}" xr6:coauthVersionLast="47" xr6:coauthVersionMax="47" xr10:uidLastSave="{00000000-0000-0000-0000-000000000000}"/>
  <bookViews>
    <workbookView xWindow="38280" yWindow="-120" windowWidth="29040" windowHeight="15720" activeTab="1" xr2:uid="{E22135CC-E291-4E85-ABB7-EEC11B4FDAFE}"/>
  </bookViews>
  <sheets>
    <sheet name="Awards" sheetId="4" r:id="rId1"/>
    <sheet name="Base Reels A" sheetId="12" r:id="rId2"/>
  </sheets>
  <externalReferences>
    <externalReference r:id="rId3"/>
  </externalReferences>
  <definedNames>
    <definedName name="_xlnm._FilterDatabase" localSheetId="1" hidden="1">'Base Reels A'!$Z$3:$AB$170</definedName>
    <definedName name="_FilterDatabase_0" localSheetId="1">'Base Reels A'!$Z$3:$AB$157</definedName>
    <definedName name="_FilterDatabase_0_0" localSheetId="1">'Base Reels A'!$Z$3:$AB$157</definedName>
    <definedName name="_FilterDatabase_0_0_0" localSheetId="1">'Base Reels A'!$Z$3:$AB$157</definedName>
    <definedName name="_FilterDatabase_0_0_0_0" localSheetId="1">'Base Reels A'!$Z$3:$AB$157</definedName>
    <definedName name="_FilterDatabase_0_0_0_0_0" localSheetId="1">'Base Reels A'!$Z$3:$AB$157</definedName>
    <definedName name="_FilterDatabase_0_0_0_0_0_0" localSheetId="1">'Base Reels A'!$Z$3:$AB$157</definedName>
    <definedName name="_FilterDatabase_0_0_0_0_0_0_0" localSheetId="1">'Base Reels A'!$Z$3:$AB$157</definedName>
    <definedName name="_FilterDatabase_0_0_0_0_0_0_0_0" localSheetId="1">'Base Reels A'!$Z$3:$AB$157</definedName>
    <definedName name="_FilterDatabase_0_0_0_0_0_0_0_0_0" localSheetId="1">'Base Reels A'!$Z$3:$AB$157</definedName>
    <definedName name="_FilterDatabase_0_0_0_0_0_0_0_0_0_0" localSheetId="1">'Base Reels A'!$Z$3:$AB$157</definedName>
    <definedName name="_FilterDatabase_0_0_0_0_0_0_0_0_0_0_0" localSheetId="1">'Base Reels A'!$Z$3:$AB$157</definedName>
    <definedName name="_FilterDatabase_0_0_0_0_0_0_0_0_0_0_0_0" localSheetId="1">'Base Reels A'!$Z$3:$AB$157</definedName>
    <definedName name="_FilterDatabase_0_0_0_0_0_0_0_0_0_0_0_0_0" localSheetId="1">'Base Reels A'!$Z$3:$AB$157</definedName>
    <definedName name="_FilterDatabase_0_0_0_0_0_0_0_0_0_0_0_0_0_0" localSheetId="1">'Base Reels A'!$Z$3:$AB$157</definedName>
    <definedName name="_FilterDatabase_0_0_0_0_0_0_0_0_0_0_0_0_0_0_0" localSheetId="1">'Base Reels A'!$Z$3:$AB$157</definedName>
    <definedName name="_FilterDatabase_0_0_0_0_0_0_0_0_0_0_0_0_0_0_0_0" localSheetId="1">'Base Reels A'!$Z$3:$AB$157</definedName>
    <definedName name="_FilterDatabase_0_0_0_0_0_0_0_0_0_0_0_0_0_0_0_0_0" localSheetId="1">'Base Reels A'!$Z$3:$AB$157</definedName>
    <definedName name="_FilterDatabase_0_0_0_0_0_0_0_0_0_0_0_0_0_0_0_0_0_0" localSheetId="1">'Base Reels A'!$Z$3:$AB$157</definedName>
    <definedName name="_FilterDatabase_0_0_0_0_0_0_0_0_0_0_0_0_0_0_0_0_0_0_0" localSheetId="1">'Base Reels A'!$Z$3:$AB$157</definedName>
    <definedName name="_FilterDatabase_0_0_0_0_0_0_0_0_0_0_0_0_0_0_0_0_0_0_0_0" localSheetId="1">'Base Reels A'!$Z$3:$AB$157</definedName>
    <definedName name="_FilterDatabase_0_0_0_0_0_0_0_0_0_0_0_0_0_0_0_0_0_0_0_0_0" localSheetId="1">'Base Reels A'!$Z$3:$AB$157</definedName>
    <definedName name="_FilterDatabase_0_0_0_0_0_0_0_0_0_0_0_0_0_0_0_0_0_0_0_0_0_0" localSheetId="1">'Base Reels A'!$Z$3:$AB$157</definedName>
    <definedName name="_FilterDatabase_0_0_0_0_0_0_0_0_0_0_0_0_0_0_0_0_0_0_0_0_0_0_0" localSheetId="1">'Base Reels A'!$Z$3:$AB$157</definedName>
    <definedName name="_FilterDatabase_0_0_0_0_0_0_0_0_0_0_0_0_0_0_0_0_0_0_0_0_0_0_0_0" localSheetId="1">'Base Reels A'!$Z$3:$AB$157</definedName>
    <definedName name="_FilterDatabase_0_0_0_0_0_0_0_0_0_0_0_0_0_0_0_0_0_0_0_0_0_0_0_0_0" localSheetId="1">'Base Reels A'!$Z$3:$AB$157</definedName>
    <definedName name="_FilterDatabase_0_0_0_0_0_0_0_0_0_0_0_0_0_0_0_0_0_0_0_0_0_0_0_0_0_0" localSheetId="1">'Base Reels A'!$Z$3:$AB$157</definedName>
    <definedName name="_FilterDatabase_0_0_0_0_0_0_0_0_0_0_0_0_0_0_0_0_0_0_0_0_0_0_0_0_0_0_0" localSheetId="1">'Base Reels A'!$Z$3:$AB$157</definedName>
    <definedName name="_FilterDatabase_0_0_0_0_0_0_0_0_0_0_0_0_0_0_0_0_0_0_0_0_0_0_0_0_0_0_0_0" localSheetId="1">'Base Reels A'!$Z$3:$AB$157</definedName>
    <definedName name="_FilterDatabase_0_0_0_0_0_0_0_0_0_0_0_0_0_0_0_0_0_0_0_0_0_0_0_0_0_0_0_0_0" localSheetId="1">'Base Reels A'!$Z$3:$AB$157</definedName>
    <definedName name="_FilterDatabase_0_0_0_0_0_0_0_0_0_0_0_0_0_0_0_0_0_0_0_0_0_0_0_0_0_0_0_0_0_0" localSheetId="1">'Base Reels A'!$Z$3:$AB$157</definedName>
    <definedName name="_FilterDatabase_0_0_0_0_0_0_0_0_0_0_0_0_0_0_0_0_0_0_0_0_0_0_0_0_0_0_0_0_0_0_0" localSheetId="1">'Base Reels A'!$Z$3:$AB$157</definedName>
    <definedName name="_FilterDatabase_0_0_0_0_0_0_0_0_0_0_0_0_0_0_0_0_0_0_0_0_0_0_0_0_0_0_0_0_0_0_0_0" localSheetId="1">'Base Reels A'!$Z$3:$AB$157</definedName>
    <definedName name="_FilterDatabase_0_0_0_0_0_0_0_0_0_0_0_0_0_0_0_0_0_0_0_0_0_0_0_0_0_0_0_0_0_0_0_0_0" localSheetId="1">'Base Reels A'!$Z$3:$AB$157</definedName>
    <definedName name="_FilterDatabase_0_0_0_0_0_0_0_0_0_0_0_0_0_0_0_0_0_0_0_0_0_0_0_0_0_0_0_0_0_0_0_0_0_0" localSheetId="1">'Base Reels A'!$Z$3:$AB$157</definedName>
    <definedName name="_FilterDatabase_0_0_0_0_0_0_0_0_0_0_0_0_0_0_0_0_0_0_0_0_0_0_0_0_0_0_0_0_0_0_0_0_0_0_0" localSheetId="1">'Base Reels A'!$Z$3:$AB$157</definedName>
    <definedName name="_FilterDatabase_0_0_0_0_0_0_0_0_0_0_0_0_0_0_0_0_0_0_0_0_0_0_0_0_0_0_0_0_0_0_0_0_0_0_0_0" localSheetId="1">'Base Reels A'!$Z$3:$AB$157</definedName>
    <definedName name="_FilterDatabase_0_0_0_0_0_0_0_0_0_0_0_0_0_0_0_0_0_0_0_0_0_0_0_0_0_0_0_0_0_0_0_0_0_0_0_0_0" localSheetId="1">'Base Reels A'!$Z$3:$AB$157</definedName>
    <definedName name="_FilterDatabase_0_0_0_0_0_0_0_0_0_0_0_0_0_0_0_0_0_0_0_0_0_0_0_0_0_0_0_0_0_0_0_0_0_0_0_0_0_0" localSheetId="1">'Base Reels A'!$Z$3:$AB$157</definedName>
    <definedName name="_FilterDatabase_0_0_0_0_0_0_0_0_0_0_0_0_0_0_0_0_0_0_0_0_0_0_0_0_0_0_0_0_0_0_0_0_0_0_0_0_0_0_0" localSheetId="1">'Base Reels A'!$Z$3:$AB$157</definedName>
    <definedName name="_FilterDatabase_0_0_0_0_0_0_0_0_0_0_0_0_0_0_0_0_0_0_0_0_0_0_0_0_0_0_0_0_0_0_0_0_0_0_0_0_0_0_0_0" localSheetId="1">'Base Reels A'!$Z$3:$AB$157</definedName>
    <definedName name="_FilterDatabase_0_0_0_0_0_0_0_0_0_0_0_0_0_0_0_0_0_0_0_0_0_0_0_0_0_0_0_0_0_0_0_0_0_0_0_0_0_0_0_0_0" localSheetId="1">'Base Reels A'!$Z$3:$AB$157</definedName>
    <definedName name="_FilterDatabase_0_0_0_0_0_0_0_0_0_0_0_0_0_0_0_0_0_0_0_0_0_0_0_0_0_0_0_0_0_0_0_0_0_0_0_0_0_0_0_0_0_0" localSheetId="1">'Base Reels A'!$Z$3:$AB$157</definedName>
    <definedName name="_FilterDatabase_0_0_0_0_0_0_0_0_0_0_0_0_0_0_0_0_0_0_0_0_0_0_0_0_0_0_0_0_0_0_0_0_0_0_0_0_0_0_0_0_0_0_0" localSheetId="1">'Base Reels A'!$Z$3:$AB$157</definedName>
    <definedName name="_free_game_E_ppi" localSheetId="1">#REF!</definedName>
    <definedName name="_free_game_E_ppi">#REF!</definedName>
    <definedName name="_free_game_EM_ppi" localSheetId="1">#REF!</definedName>
    <definedName name="_free_game_EM_ppi">#REF!</definedName>
    <definedName name="_free_game_M_ppi" localSheetId="1">#REF!</definedName>
    <definedName name="_free_game_M_ppi">#REF!</definedName>
    <definedName name="_free_game_ppi" localSheetId="1">#REF!</definedName>
    <definedName name="_free_game_ppi">#REF!</definedName>
    <definedName name="_FREE_UPGRADE_WILD_00000_ppi" localSheetId="1">#REF!</definedName>
    <definedName name="_FREE_UPGRADE_WILD_00000_ppi">#REF!</definedName>
    <definedName name="_FREE_UPGRADE_WILD_00001_ppi" localSheetId="1">#REF!</definedName>
    <definedName name="_FREE_UPGRADE_WILD_00001_ppi">#REF!</definedName>
    <definedName name="_FREE_UPGRADE_WILD_00010_ppi" localSheetId="1">#REF!</definedName>
    <definedName name="_FREE_UPGRADE_WILD_00010_ppi">#REF!</definedName>
    <definedName name="_FREE_UPGRADE_WILD_00011_ppi" localSheetId="1">#REF!</definedName>
    <definedName name="_FREE_UPGRADE_WILD_00011_ppi">#REF!</definedName>
    <definedName name="_FREE_UPGRADE_WILD_00100_ppi" localSheetId="1">#REF!</definedName>
    <definedName name="_FREE_UPGRADE_WILD_00100_ppi">#REF!</definedName>
    <definedName name="_FREE_UPGRADE_WILD_00101_ppi" localSheetId="1">#REF!</definedName>
    <definedName name="_FREE_UPGRADE_WILD_00101_ppi">#REF!</definedName>
    <definedName name="_FREE_UPGRADE_WILD_00110_ppi" localSheetId="1">#REF!</definedName>
    <definedName name="_FREE_UPGRADE_WILD_00110_ppi">#REF!</definedName>
    <definedName name="_FREE_UPGRADE_WILD_00111_ppi" localSheetId="1">#REF!</definedName>
    <definedName name="_FREE_UPGRADE_WILD_00111_ppi">#REF!</definedName>
    <definedName name="_FREE_UPGRADE_WILD_01000_ppi" localSheetId="1">#REF!</definedName>
    <definedName name="_FREE_UPGRADE_WILD_01000_ppi">#REF!</definedName>
    <definedName name="_FREE_UPGRADE_WILD_01001_ppi" localSheetId="1">#REF!</definedName>
    <definedName name="_FREE_UPGRADE_WILD_01001_ppi">#REF!</definedName>
    <definedName name="_FREE_UPGRADE_WILD_01010_ppi" localSheetId="1">#REF!</definedName>
    <definedName name="_FREE_UPGRADE_WILD_01010_ppi">#REF!</definedName>
    <definedName name="_FREE_UPGRADE_WILD_01011_ppi" localSheetId="1">#REF!</definedName>
    <definedName name="_FREE_UPGRADE_WILD_01011_ppi">#REF!</definedName>
    <definedName name="_FREE_UPGRADE_WILD_01100_ppi" localSheetId="1">#REF!</definedName>
    <definedName name="_FREE_UPGRADE_WILD_01100_ppi">#REF!</definedName>
    <definedName name="_FREE_UPGRADE_WILD_01101_ppi" localSheetId="1">#REF!</definedName>
    <definedName name="_FREE_UPGRADE_WILD_01101_ppi">#REF!</definedName>
    <definedName name="_FREE_UPGRADE_WILD_01110_ppi" localSheetId="1">#REF!</definedName>
    <definedName name="_FREE_UPGRADE_WILD_01110_ppi">#REF!</definedName>
    <definedName name="_FREE_UPGRADE_WILD_01111_ppi" localSheetId="1">#REF!</definedName>
    <definedName name="_FREE_UPGRADE_WILD_01111_ppi">#REF!</definedName>
    <definedName name="_FREE_UPGRADE_WILD_10000_ppi" localSheetId="1">#REF!</definedName>
    <definedName name="_FREE_UPGRADE_WILD_10000_ppi">#REF!</definedName>
    <definedName name="_FREE_UPGRADE_WILD_10001_ppi" localSheetId="1">#REF!</definedName>
    <definedName name="_FREE_UPGRADE_WILD_10001_ppi">#REF!</definedName>
    <definedName name="_FREE_UPGRADE_WILD_10010_ppi" localSheetId="1">#REF!</definedName>
    <definedName name="_FREE_UPGRADE_WILD_10010_ppi">#REF!</definedName>
    <definedName name="_FREE_UPGRADE_WILD_10011_ppi" localSheetId="1">#REF!</definedName>
    <definedName name="_FREE_UPGRADE_WILD_10011_ppi">#REF!</definedName>
    <definedName name="_FREE_UPGRADE_WILD_10100_ppi" localSheetId="1">#REF!</definedName>
    <definedName name="_FREE_UPGRADE_WILD_10100_ppi">#REF!</definedName>
    <definedName name="_FREE_UPGRADE_WILD_10101_ppi" localSheetId="1">#REF!</definedName>
    <definedName name="_FREE_UPGRADE_WILD_10101_ppi">#REF!</definedName>
    <definedName name="_FREE_UPGRADE_WILD_10110_ppi" localSheetId="1">#REF!</definedName>
    <definedName name="_FREE_UPGRADE_WILD_10110_ppi">#REF!</definedName>
    <definedName name="_FREE_UPGRADE_WILD_10111_ppi" localSheetId="1">#REF!</definedName>
    <definedName name="_FREE_UPGRADE_WILD_10111_ppi">#REF!</definedName>
    <definedName name="_FREE_UPGRADE_WILD_11000_ppi" localSheetId="1">#REF!</definedName>
    <definedName name="_FREE_UPGRADE_WILD_11000_ppi">#REF!</definedName>
    <definedName name="_FREE_UPGRADE_WILD_11001_ppi" localSheetId="1">#REF!</definedName>
    <definedName name="_FREE_UPGRADE_WILD_11001_ppi">#REF!</definedName>
    <definedName name="_FREE_UPGRADE_WILD_11010_ppi" localSheetId="1">#REF!</definedName>
    <definedName name="_FREE_UPGRADE_WILD_11010_ppi">#REF!</definedName>
    <definedName name="_FREE_UPGRADE_WILD_11011_ppi" localSheetId="1">#REF!</definedName>
    <definedName name="_FREE_UPGRADE_WILD_11011_ppi">#REF!</definedName>
    <definedName name="_FREE_UPGRADE_WILD_11100_ppi" localSheetId="1">#REF!</definedName>
    <definedName name="_FREE_UPGRADE_WILD_11100_ppi">#REF!</definedName>
    <definedName name="_FREE_UPGRADE_WILD_11101_ppi" localSheetId="1">#REF!</definedName>
    <definedName name="_FREE_UPGRADE_WILD_11101_ppi">#REF!</definedName>
    <definedName name="_FREE_UPGRADE_WILD_11110_ppi" localSheetId="1">#REF!</definedName>
    <definedName name="_FREE_UPGRADE_WILD_11110_ppi">#REF!</definedName>
    <definedName name="_FREE_UPGRADE_WILD_11111_ppi" localSheetId="1">#REF!</definedName>
    <definedName name="_FREE_UPGRADE_WILD_11111_ppi">#REF!</definedName>
    <definedName name="_game_E_ppi" localSheetId="1">#REF!</definedName>
    <definedName name="_game_E_ppi">#REF!</definedName>
    <definedName name="_game_high_ppi" localSheetId="1">#REF!</definedName>
    <definedName name="_game_high_ppi">#REF!</definedName>
    <definedName name="_game_low_ppi" localSheetId="1">#REF!</definedName>
    <definedName name="_game_low_ppi">#REF!</definedName>
    <definedName name="_game_M_ppi" localSheetId="1">#REF!</definedName>
    <definedName name="_game_M_ppi">#REF!</definedName>
    <definedName name="_UPGRADE_REEL_00000_ppi" localSheetId="1">#REF!</definedName>
    <definedName name="_UPGRADE_REEL_00000_ppi">#REF!</definedName>
    <definedName name="_UPGRADE_REEL_00001_ppi" localSheetId="1">#REF!</definedName>
    <definedName name="_UPGRADE_REEL_00001_ppi">#REF!</definedName>
    <definedName name="_UPGRADE_REEL_00010_ppi" localSheetId="1">#REF!</definedName>
    <definedName name="_UPGRADE_REEL_00010_ppi">#REF!</definedName>
    <definedName name="_UPGRADE_REEL_00011_ppi" localSheetId="1">#REF!</definedName>
    <definedName name="_UPGRADE_REEL_00011_ppi">#REF!</definedName>
    <definedName name="_UPGRADE_REEL_00100_ppi" localSheetId="1">#REF!</definedName>
    <definedName name="_UPGRADE_REEL_00100_ppi">#REF!</definedName>
    <definedName name="_UPGRADE_REEL_00101_ppi" localSheetId="1">#REF!</definedName>
    <definedName name="_UPGRADE_REEL_00101_ppi">#REF!</definedName>
    <definedName name="_UPGRADE_REEL_00110_ppi" localSheetId="1">#REF!</definedName>
    <definedName name="_UPGRADE_REEL_00110_ppi">#REF!</definedName>
    <definedName name="_UPGRADE_REEL_00111_ppi" localSheetId="1">#REF!</definedName>
    <definedName name="_UPGRADE_REEL_00111_ppi">#REF!</definedName>
    <definedName name="_UPGRADE_REEL_01000_ppi" localSheetId="1">#REF!</definedName>
    <definedName name="_UPGRADE_REEL_01000_ppi">#REF!</definedName>
    <definedName name="_UPGRADE_REEL_01001_ppi" localSheetId="1">#REF!</definedName>
    <definedName name="_UPGRADE_REEL_01001_ppi">#REF!</definedName>
    <definedName name="_UPGRADE_REEL_01010_ppi" localSheetId="1">#REF!</definedName>
    <definedName name="_UPGRADE_REEL_01010_ppi">#REF!</definedName>
    <definedName name="_UPGRADE_REEL_01011_ppi" localSheetId="1">#REF!</definedName>
    <definedName name="_UPGRADE_REEL_01011_ppi">#REF!</definedName>
    <definedName name="_UPGRADE_REEL_01100_ppi" localSheetId="1">#REF!</definedName>
    <definedName name="_UPGRADE_REEL_01100_ppi">#REF!</definedName>
    <definedName name="_UPGRADE_REEL_01101_ppi" localSheetId="1">#REF!</definedName>
    <definedName name="_UPGRADE_REEL_01101_ppi">#REF!</definedName>
    <definedName name="_UPGRADE_REEL_01110_ppi" localSheetId="1">#REF!</definedName>
    <definedName name="_UPGRADE_REEL_01110_ppi">#REF!</definedName>
    <definedName name="_UPGRADE_REEL_01111_ppi" localSheetId="1">#REF!</definedName>
    <definedName name="_UPGRADE_REEL_01111_ppi">#REF!</definedName>
    <definedName name="_UPGRADE_REEL_10000_ppi" localSheetId="1">#REF!</definedName>
    <definedName name="_UPGRADE_REEL_10000_ppi">#REF!</definedName>
    <definedName name="_UPGRADE_REEL_10001_ppi" localSheetId="1">#REF!</definedName>
    <definedName name="_UPGRADE_REEL_10001_ppi">#REF!</definedName>
    <definedName name="_UPGRADE_REEL_10010_ppi" localSheetId="1">#REF!</definedName>
    <definedName name="_UPGRADE_REEL_10010_ppi">#REF!</definedName>
    <definedName name="_UPGRADE_REEL_10011_ppi" localSheetId="1">#REF!</definedName>
    <definedName name="_UPGRADE_REEL_10011_ppi">#REF!</definedName>
    <definedName name="_UPGRADE_REEL_10100_ppi" localSheetId="1">#REF!</definedName>
    <definedName name="_UPGRADE_REEL_10100_ppi">#REF!</definedName>
    <definedName name="_UPGRADE_REEL_10101_ppi" localSheetId="1">#REF!</definedName>
    <definedName name="_UPGRADE_REEL_10101_ppi">#REF!</definedName>
    <definedName name="_UPGRADE_REEL_10110_ppi" localSheetId="1">#REF!</definedName>
    <definedName name="_UPGRADE_REEL_10110_ppi">#REF!</definedName>
    <definedName name="_UPGRADE_REEL_10111_ppi" localSheetId="1">#REF!</definedName>
    <definedName name="_UPGRADE_REEL_10111_ppi">#REF!</definedName>
    <definedName name="_UPGRADE_REEL_11000_ppi" localSheetId="1">#REF!</definedName>
    <definedName name="_UPGRADE_REEL_11000_ppi">#REF!</definedName>
    <definedName name="_UPGRADE_REEL_11001_ppi" localSheetId="1">#REF!</definedName>
    <definedName name="_UPGRADE_REEL_11001_ppi">#REF!</definedName>
    <definedName name="_UPGRADE_REEL_11010_ppi" localSheetId="1">#REF!</definedName>
    <definedName name="_UPGRADE_REEL_11010_ppi">#REF!</definedName>
    <definedName name="_UPGRADE_REEL_11011_ppi" localSheetId="1">#REF!</definedName>
    <definedName name="_UPGRADE_REEL_11011_ppi">#REF!</definedName>
    <definedName name="_UPGRADE_REEL_11100_ppi" localSheetId="1">#REF!</definedName>
    <definedName name="_UPGRADE_REEL_11100_ppi">#REF!</definedName>
    <definedName name="_UPGRADE_REEL_11101_ppi" localSheetId="1">#REF!</definedName>
    <definedName name="_UPGRADE_REEL_11101_ppi">#REF!</definedName>
    <definedName name="_UPGRADE_REEL_11110_ppi" localSheetId="1">#REF!</definedName>
    <definedName name="_UPGRADE_REEL_11110_ppi">#REF!</definedName>
    <definedName name="_UPGRADE_REEL_11111_ppi" localSheetId="1">#REF!</definedName>
    <definedName name="_UPGRADE_REEL_11111_ppi">#REF!</definedName>
    <definedName name="_UPGRADE_WILD_00000_ppi" localSheetId="1">#REF!</definedName>
    <definedName name="_UPGRADE_WILD_00000_ppi">#REF!</definedName>
    <definedName name="_UPGRADE_WILD_00001_ppi" localSheetId="1">#REF!</definedName>
    <definedName name="_UPGRADE_WILD_00001_ppi">#REF!</definedName>
    <definedName name="_UPGRADE_WILD_00010_ppi" localSheetId="1">#REF!</definedName>
    <definedName name="_UPGRADE_WILD_00010_ppi">#REF!</definedName>
    <definedName name="_UPGRADE_WILD_00011_ppi" localSheetId="1">#REF!</definedName>
    <definedName name="_UPGRADE_WILD_00011_ppi">#REF!</definedName>
    <definedName name="_UPGRADE_WILD_00100_ppi" localSheetId="1">#REF!</definedName>
    <definedName name="_UPGRADE_WILD_00100_ppi">#REF!</definedName>
    <definedName name="_UPGRADE_WILD_00101_ppi" localSheetId="1">#REF!</definedName>
    <definedName name="_UPGRADE_WILD_00101_ppi">#REF!</definedName>
    <definedName name="_UPGRADE_WILD_00110_ppi" localSheetId="1">#REF!</definedName>
    <definedName name="_UPGRADE_WILD_00110_ppi">#REF!</definedName>
    <definedName name="_UPGRADE_WILD_00111_ppi" localSheetId="1">#REF!</definedName>
    <definedName name="_UPGRADE_WILD_00111_ppi">#REF!</definedName>
    <definedName name="_UPGRADE_WILD_01000_ppi" localSheetId="1">#REF!</definedName>
    <definedName name="_UPGRADE_WILD_01000_ppi">#REF!</definedName>
    <definedName name="_UPGRADE_WILD_01001_ppi" localSheetId="1">#REF!</definedName>
    <definedName name="_UPGRADE_WILD_01001_ppi">#REF!</definedName>
    <definedName name="_UPGRADE_WILD_01010_ppi" localSheetId="1">#REF!</definedName>
    <definedName name="_UPGRADE_WILD_01010_ppi">#REF!</definedName>
    <definedName name="_UPGRADE_WILD_01011_ppi" localSheetId="1">#REF!</definedName>
    <definedName name="_UPGRADE_WILD_01011_ppi">#REF!</definedName>
    <definedName name="_UPGRADE_WILD_01100_ppi" localSheetId="1">#REF!</definedName>
    <definedName name="_UPGRADE_WILD_01100_ppi">#REF!</definedName>
    <definedName name="_UPGRADE_WILD_01101_ppi" localSheetId="1">#REF!</definedName>
    <definedName name="_UPGRADE_WILD_01101_ppi">#REF!</definedName>
    <definedName name="_UPGRADE_WILD_01110_ppi" localSheetId="1">#REF!</definedName>
    <definedName name="_UPGRADE_WILD_01110_ppi">#REF!</definedName>
    <definedName name="_UPGRADE_WILD_01111_ppi" localSheetId="1">#REF!</definedName>
    <definedName name="_UPGRADE_WILD_01111_ppi">#REF!</definedName>
    <definedName name="_UPGRADE_WILD_10000_ppi" localSheetId="1">#REF!</definedName>
    <definedName name="_UPGRADE_WILD_10000_ppi">#REF!</definedName>
    <definedName name="_UPGRADE_WILD_10001_ppi" localSheetId="1">#REF!</definedName>
    <definedName name="_UPGRADE_WILD_10001_ppi">#REF!</definedName>
    <definedName name="_UPGRADE_WILD_10010_ppi" localSheetId="1">#REF!</definedName>
    <definedName name="_UPGRADE_WILD_10010_ppi">#REF!</definedName>
    <definedName name="_UPGRADE_WILD_10011_ppi" localSheetId="1">#REF!</definedName>
    <definedName name="_UPGRADE_WILD_10011_ppi">#REF!</definedName>
    <definedName name="_UPGRADE_WILD_10100_ppi" localSheetId="1">#REF!</definedName>
    <definedName name="_UPGRADE_WILD_10100_ppi">#REF!</definedName>
    <definedName name="_UPGRADE_WILD_10101_ppi" localSheetId="1">#REF!</definedName>
    <definedName name="_UPGRADE_WILD_10101_ppi">#REF!</definedName>
    <definedName name="_UPGRADE_WILD_10110_ppi" localSheetId="1">#REF!</definedName>
    <definedName name="_UPGRADE_WILD_10110_ppi">#REF!</definedName>
    <definedName name="_UPGRADE_WILD_10111_ppi" localSheetId="1">#REF!</definedName>
    <definedName name="_UPGRADE_WILD_10111_ppi">#REF!</definedName>
    <definedName name="_UPGRADE_WILD_11000_ppi" localSheetId="1">#REF!</definedName>
    <definedName name="_UPGRADE_WILD_11000_ppi">#REF!</definedName>
    <definedName name="_UPGRADE_WILD_11001_ppi" localSheetId="1">#REF!</definedName>
    <definedName name="_UPGRADE_WILD_11001_ppi">#REF!</definedName>
    <definedName name="_UPGRADE_WILD_11010_ppi" localSheetId="1">#REF!</definedName>
    <definedName name="_UPGRADE_WILD_11010_ppi">#REF!</definedName>
    <definedName name="_UPGRADE_WILD_11011_ppi" localSheetId="1">#REF!</definedName>
    <definedName name="_UPGRADE_WILD_11011_ppi">#REF!</definedName>
    <definedName name="_UPGRADE_WILD_11100_ppi" localSheetId="1">#REF!</definedName>
    <definedName name="_UPGRADE_WILD_11100_ppi">#REF!</definedName>
    <definedName name="_UPGRADE_WILD_11101_ppi" localSheetId="1">#REF!</definedName>
    <definedName name="_UPGRADE_WILD_11101_ppi">#REF!</definedName>
    <definedName name="_UPGRADE_WILD_11110_ppi" localSheetId="1">#REF!</definedName>
    <definedName name="_UPGRADE_WILD_11110_ppi">#REF!</definedName>
    <definedName name="_UPGRADE_WILD_11111_ppi" localSheetId="1">#REF!</definedName>
    <definedName name="_UPGRADE_WILD_11111_ppi">#REF!</definedName>
    <definedName name="BaseReelSetWeightings">[1]Weightings!$M$3:$M$6</definedName>
    <definedName name="BonusBuyAverageSpins">[1]Weightings!$B$22</definedName>
    <definedName name="CounterPayThreshold">'[1]Jackpot Config'!$H$7</definedName>
    <definedName name="FreeSpinsReelSetWeightings">[1]Weightings!$F$11:$F$14</definedName>
    <definedName name="numRows">'[1]Math Direction'!$C$6</definedName>
    <definedName name="PayTable">Awards!$C$6:$I$16</definedName>
    <definedName name="PowerBetCost">[1]Weightings!$N$20</definedName>
    <definedName name="PowerBetReelSetWeightings">[1]Weightings!$M$26:$M$29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2" l="1"/>
  <c r="D13" i="12"/>
  <c r="AF153" i="12" l="1" a="1"/>
  <c r="AF153" i="12" s="1"/>
  <c r="AG153" i="12" a="1"/>
  <c r="AG153" i="12" s="1"/>
  <c r="AH153" i="12" a="1"/>
  <c r="AH153" i="12" s="1"/>
  <c r="AI153" i="12" a="1"/>
  <c r="AI153" i="12"/>
  <c r="AJ153" i="12" a="1"/>
  <c r="AJ153" i="12" s="1"/>
  <c r="AF154" i="12" a="1"/>
  <c r="AF154" i="12"/>
  <c r="AG154" i="12" a="1"/>
  <c r="AG154" i="12" s="1"/>
  <c r="AH154" i="12" a="1"/>
  <c r="AH154" i="12" s="1"/>
  <c r="AI154" i="12" a="1"/>
  <c r="AI154" i="12"/>
  <c r="AJ154" i="12" a="1"/>
  <c r="AJ154" i="12" s="1"/>
  <c r="AF155" i="12" a="1"/>
  <c r="AF155" i="12"/>
  <c r="AG155" i="12" a="1"/>
  <c r="AG155" i="12" s="1"/>
  <c r="AH155" i="12" a="1"/>
  <c r="AH155" i="12" s="1"/>
  <c r="AI155" i="12" a="1"/>
  <c r="AI155" i="12" s="1"/>
  <c r="AJ155" i="12" a="1"/>
  <c r="AJ155" i="12" s="1"/>
  <c r="AF156" i="12" a="1"/>
  <c r="AF156" i="12" s="1"/>
  <c r="AG156" i="12" a="1"/>
  <c r="AG156" i="12" s="1"/>
  <c r="AH156" i="12" a="1"/>
  <c r="AH156" i="12" s="1"/>
  <c r="AI156" i="12" a="1"/>
  <c r="AI156" i="12" s="1"/>
  <c r="AJ156" i="12" a="1"/>
  <c r="AJ156" i="12"/>
  <c r="AF157" i="12" a="1"/>
  <c r="AF157" i="12" s="1"/>
  <c r="AG157" i="12" a="1"/>
  <c r="AG157" i="12" s="1"/>
  <c r="AH157" i="12" a="1"/>
  <c r="AH157" i="12" s="1"/>
  <c r="AI157" i="12" a="1"/>
  <c r="AI157" i="12" s="1"/>
  <c r="AJ157" i="12" a="1"/>
  <c r="AJ157" i="12" s="1"/>
  <c r="AF158" i="12" a="1"/>
  <c r="AF158" i="12"/>
  <c r="AG158" i="12" a="1"/>
  <c r="AG158" i="12"/>
  <c r="AH158" i="12" a="1"/>
  <c r="AH158" i="12" s="1"/>
  <c r="AI158" i="12" a="1"/>
  <c r="AI158" i="12" s="1"/>
  <c r="AJ158" i="12" a="1"/>
  <c r="AJ158" i="12"/>
  <c r="AF159" i="12" a="1"/>
  <c r="AF159" i="12" s="1"/>
  <c r="AG159" i="12" a="1"/>
  <c r="AG159" i="12" s="1"/>
  <c r="AH159" i="12" a="1"/>
  <c r="AH159" i="12" s="1"/>
  <c r="AI159" i="12" a="1"/>
  <c r="AI159" i="12" s="1"/>
  <c r="AJ159" i="12" a="1"/>
  <c r="AJ159" i="12" s="1"/>
  <c r="AF160" i="12" a="1"/>
  <c r="AF160" i="12" s="1"/>
  <c r="AG160" i="12" a="1"/>
  <c r="AG160" i="12" s="1"/>
  <c r="AH160" i="12" a="1"/>
  <c r="AH160" i="12" s="1"/>
  <c r="AI160" i="12" a="1"/>
  <c r="AI160" i="12"/>
  <c r="AJ160" i="12" a="1"/>
  <c r="AJ160" i="12"/>
  <c r="AF161" i="12" a="1"/>
  <c r="AF161" i="12"/>
  <c r="AG161" i="12" a="1"/>
  <c r="AG161" i="12" s="1"/>
  <c r="AH161" i="12" a="1"/>
  <c r="AH161" i="12" s="1"/>
  <c r="AI161" i="12" a="1"/>
  <c r="AI161" i="12"/>
  <c r="AJ161" i="12" a="1"/>
  <c r="AJ161" i="12" s="1"/>
  <c r="AF162" i="12" a="1"/>
  <c r="AF162" i="12" s="1"/>
  <c r="AG162" i="12" a="1"/>
  <c r="AG162" i="12" s="1"/>
  <c r="AH162" i="12" a="1"/>
  <c r="AH162" i="12" s="1"/>
  <c r="AI162" i="12" a="1"/>
  <c r="AI162" i="12" s="1"/>
  <c r="AJ162" i="12" a="1"/>
  <c r="AJ162" i="12"/>
  <c r="AF163" i="12" a="1"/>
  <c r="AF163" i="12"/>
  <c r="AG163" i="12" a="1"/>
  <c r="AG163" i="12" s="1"/>
  <c r="AH163" i="12" a="1"/>
  <c r="AH163" i="12" s="1"/>
  <c r="AI163" i="12" a="1"/>
  <c r="AI163" i="12" s="1"/>
  <c r="AJ163" i="12" a="1"/>
  <c r="AJ163" i="12"/>
  <c r="AF164" i="12" a="1"/>
  <c r="AF164" i="12" s="1"/>
  <c r="AG164" i="12" a="1"/>
  <c r="AG164" i="12" s="1"/>
  <c r="AH164" i="12" a="1"/>
  <c r="AH164" i="12" s="1"/>
  <c r="AI164" i="12" a="1"/>
  <c r="AI164" i="12" s="1"/>
  <c r="AJ164" i="12" a="1"/>
  <c r="AJ164" i="12" s="1"/>
  <c r="AF165" i="12" a="1"/>
  <c r="AF165" i="12" s="1"/>
  <c r="AG165" i="12" a="1"/>
  <c r="AG165" i="12" s="1"/>
  <c r="AH165" i="12" a="1"/>
  <c r="AH165" i="12" s="1"/>
  <c r="AI165" i="12" a="1"/>
  <c r="AI165" i="12" s="1"/>
  <c r="AJ165" i="12" a="1"/>
  <c r="AJ165" i="12" s="1"/>
  <c r="AF166" i="12" a="1"/>
  <c r="AF166" i="12" s="1"/>
  <c r="AG166" i="12" a="1"/>
  <c r="AG166" i="12" s="1"/>
  <c r="AH166" i="12" a="1"/>
  <c r="AH166" i="12" s="1"/>
  <c r="AI166" i="12" a="1"/>
  <c r="AI166" i="12" s="1"/>
  <c r="AJ166" i="12" a="1"/>
  <c r="AJ166" i="12"/>
  <c r="AF167" i="12" a="1"/>
  <c r="AF167" i="12" s="1"/>
  <c r="AG167" i="12" a="1"/>
  <c r="AG167" i="12" s="1"/>
  <c r="AH167" i="12" a="1"/>
  <c r="AH167" i="12" s="1"/>
  <c r="AI167" i="12" a="1"/>
  <c r="AI167" i="12" s="1"/>
  <c r="AJ167" i="12" a="1"/>
  <c r="AJ167" i="12"/>
  <c r="AF168" i="12" a="1"/>
  <c r="AF168" i="12" s="1"/>
  <c r="AG168" i="12" a="1"/>
  <c r="AG168" i="12"/>
  <c r="AH168" i="12" a="1"/>
  <c r="AH168" i="12" s="1"/>
  <c r="AI168" i="12" a="1"/>
  <c r="AI168" i="12" s="1"/>
  <c r="AJ168" i="12" a="1"/>
  <c r="AJ168" i="12" s="1"/>
  <c r="AF169" i="12" a="1"/>
  <c r="AF169" i="12" s="1"/>
  <c r="AG169" i="12" a="1"/>
  <c r="AG169" i="12" s="1"/>
  <c r="AH169" i="12" a="1"/>
  <c r="AH169" i="12" s="1"/>
  <c r="AI169" i="12" a="1"/>
  <c r="AI169" i="12" s="1"/>
  <c r="AJ169" i="12" a="1"/>
  <c r="AJ169" i="12" s="1"/>
  <c r="AF170" i="12" a="1"/>
  <c r="AF170" i="12" s="1"/>
  <c r="AG170" i="12" a="1"/>
  <c r="AG170" i="12" s="1"/>
  <c r="AH170" i="12" a="1"/>
  <c r="AH170" i="12" s="1"/>
  <c r="AI170" i="12" a="1"/>
  <c r="AI170" i="12" s="1"/>
  <c r="AJ170" i="12" a="1"/>
  <c r="AJ170" i="12" s="1"/>
  <c r="AJ152" i="12" a="1"/>
  <c r="AJ152" i="12" s="1"/>
  <c r="AI152" i="12" a="1"/>
  <c r="AI152" i="12" s="1"/>
  <c r="AH152" i="12" a="1"/>
  <c r="AH152" i="12" s="1"/>
  <c r="AG152" i="12" a="1"/>
  <c r="AG152" i="12" s="1"/>
  <c r="AF152" i="12" a="1"/>
  <c r="AF152" i="12" s="1"/>
  <c r="AJ151" i="12" a="1"/>
  <c r="AJ151" i="12" s="1"/>
  <c r="AI151" i="12" a="1"/>
  <c r="AI151" i="12" s="1"/>
  <c r="AH151" i="12" a="1"/>
  <c r="AH151" i="12" s="1"/>
  <c r="AG151" i="12" a="1"/>
  <c r="AG151" i="12" s="1"/>
  <c r="AF151" i="12" a="1"/>
  <c r="AF151" i="12" s="1"/>
  <c r="AJ150" i="12" a="1"/>
  <c r="AJ150" i="12" s="1"/>
  <c r="AI150" i="12" a="1"/>
  <c r="AI150" i="12" s="1"/>
  <c r="AH150" i="12" a="1"/>
  <c r="AH150" i="12" s="1"/>
  <c r="AG150" i="12" a="1"/>
  <c r="AG150" i="12" s="1"/>
  <c r="AF150" i="12" a="1"/>
  <c r="AF150" i="12" s="1"/>
  <c r="AJ149" i="12" a="1"/>
  <c r="AJ149" i="12" s="1"/>
  <c r="AI149" i="12" a="1"/>
  <c r="AI149" i="12" s="1"/>
  <c r="AH149" i="12" a="1"/>
  <c r="AH149" i="12" s="1"/>
  <c r="AG149" i="12" a="1"/>
  <c r="AG149" i="12" s="1"/>
  <c r="AF149" i="12" a="1"/>
  <c r="AF149" i="12" s="1"/>
  <c r="AJ148" i="12" a="1"/>
  <c r="AJ148" i="12" s="1"/>
  <c r="AI148" i="12" a="1"/>
  <c r="AI148" i="12" s="1"/>
  <c r="AH148" i="12" a="1"/>
  <c r="AH148" i="12" s="1"/>
  <c r="AG148" i="12" a="1"/>
  <c r="AG148" i="12" s="1"/>
  <c r="AF148" i="12" a="1"/>
  <c r="AF148" i="12" s="1"/>
  <c r="AJ147" i="12" a="1"/>
  <c r="AJ147" i="12" s="1"/>
  <c r="AI147" i="12" a="1"/>
  <c r="AI147" i="12" s="1"/>
  <c r="AH147" i="12" a="1"/>
  <c r="AH147" i="12" s="1"/>
  <c r="AG147" i="12" a="1"/>
  <c r="AG147" i="12" s="1"/>
  <c r="AF147" i="12" a="1"/>
  <c r="AF147" i="12" s="1"/>
  <c r="AJ146" i="12" a="1"/>
  <c r="AJ146" i="12" s="1"/>
  <c r="AI146" i="12" a="1"/>
  <c r="AI146" i="12" s="1"/>
  <c r="AH146" i="12" a="1"/>
  <c r="AH146" i="12" s="1"/>
  <c r="AG146" i="12" a="1"/>
  <c r="AG146" i="12" s="1"/>
  <c r="AF146" i="12" a="1"/>
  <c r="AF146" i="12" s="1"/>
  <c r="AJ145" i="12" a="1"/>
  <c r="AJ145" i="12" s="1"/>
  <c r="AI145" i="12" a="1"/>
  <c r="AI145" i="12" s="1"/>
  <c r="AH145" i="12" a="1"/>
  <c r="AH145" i="12" s="1"/>
  <c r="AG145" i="12" a="1"/>
  <c r="AG145" i="12" s="1"/>
  <c r="AF145" i="12" a="1"/>
  <c r="AF145" i="12" s="1"/>
  <c r="AJ144" i="12" a="1"/>
  <c r="AJ144" i="12" s="1"/>
  <c r="AI144" i="12" a="1"/>
  <c r="AI144" i="12" s="1"/>
  <c r="AH144" i="12" a="1"/>
  <c r="AH144" i="12" s="1"/>
  <c r="AG144" i="12" a="1"/>
  <c r="AG144" i="12" s="1"/>
  <c r="AF144" i="12" a="1"/>
  <c r="AF144" i="12" s="1"/>
  <c r="AJ143" i="12" a="1"/>
  <c r="AJ143" i="12" s="1"/>
  <c r="AI143" i="12" a="1"/>
  <c r="AI143" i="12" s="1"/>
  <c r="AH143" i="12" a="1"/>
  <c r="AH143" i="12" s="1"/>
  <c r="AG143" i="12" a="1"/>
  <c r="AG143" i="12" s="1"/>
  <c r="AF143" i="12" a="1"/>
  <c r="AF143" i="12" s="1"/>
  <c r="AJ142" i="12" a="1"/>
  <c r="AJ142" i="12" s="1"/>
  <c r="AI142" i="12" a="1"/>
  <c r="AI142" i="12" s="1"/>
  <c r="AH142" i="12" a="1"/>
  <c r="AH142" i="12" s="1"/>
  <c r="AG142" i="12" a="1"/>
  <c r="AG142" i="12" s="1"/>
  <c r="AF142" i="12" a="1"/>
  <c r="AF142" i="12" s="1"/>
  <c r="AJ141" i="12" a="1"/>
  <c r="AJ141" i="12" s="1"/>
  <c r="AI141" i="12" a="1"/>
  <c r="AI141" i="12" s="1"/>
  <c r="AH141" i="12" a="1"/>
  <c r="AH141" i="12" s="1"/>
  <c r="AG141" i="12" a="1"/>
  <c r="AG141" i="12" s="1"/>
  <c r="AF141" i="12" a="1"/>
  <c r="AF141" i="12" s="1"/>
  <c r="AJ140" i="12" a="1"/>
  <c r="AJ140" i="12" s="1"/>
  <c r="AI140" i="12" a="1"/>
  <c r="AI140" i="12" s="1"/>
  <c r="AH140" i="12" a="1"/>
  <c r="AH140" i="12" s="1"/>
  <c r="AG140" i="12" a="1"/>
  <c r="AG140" i="12" s="1"/>
  <c r="AF140" i="12" a="1"/>
  <c r="AF140" i="12" s="1"/>
  <c r="AJ139" i="12" a="1"/>
  <c r="AJ139" i="12" s="1"/>
  <c r="AI139" i="12" a="1"/>
  <c r="AI139" i="12" s="1"/>
  <c r="AH139" i="12" a="1"/>
  <c r="AH139" i="12" s="1"/>
  <c r="AG139" i="12" a="1"/>
  <c r="AG139" i="12" s="1"/>
  <c r="AF139" i="12" a="1"/>
  <c r="AF139" i="12" s="1"/>
  <c r="AJ138" i="12" a="1"/>
  <c r="AJ138" i="12" s="1"/>
  <c r="AI138" i="12" a="1"/>
  <c r="AI138" i="12" s="1"/>
  <c r="AH138" i="12" a="1"/>
  <c r="AH138" i="12" s="1"/>
  <c r="AG138" i="12" a="1"/>
  <c r="AG138" i="12" s="1"/>
  <c r="AF138" i="12" a="1"/>
  <c r="AF138" i="12" s="1"/>
  <c r="AJ137" i="12" a="1"/>
  <c r="AJ137" i="12" s="1"/>
  <c r="AI137" i="12" a="1"/>
  <c r="AI137" i="12" s="1"/>
  <c r="AH137" i="12" a="1"/>
  <c r="AH137" i="12" s="1"/>
  <c r="AG137" i="12" a="1"/>
  <c r="AG137" i="12" s="1"/>
  <c r="AF137" i="12" a="1"/>
  <c r="AF137" i="12" s="1"/>
  <c r="AJ136" i="12" a="1"/>
  <c r="AJ136" i="12" s="1"/>
  <c r="AI136" i="12" a="1"/>
  <c r="AI136" i="12" s="1"/>
  <c r="AH136" i="12" a="1"/>
  <c r="AH136" i="12" s="1"/>
  <c r="AG136" i="12" a="1"/>
  <c r="AG136" i="12" s="1"/>
  <c r="AF136" i="12" a="1"/>
  <c r="AF136" i="12" s="1"/>
  <c r="AJ135" i="12" a="1"/>
  <c r="AJ135" i="12" s="1"/>
  <c r="AI135" i="12" a="1"/>
  <c r="AI135" i="12" s="1"/>
  <c r="AH135" i="12" a="1"/>
  <c r="AH135" i="12" s="1"/>
  <c r="AG135" i="12" a="1"/>
  <c r="AG135" i="12" s="1"/>
  <c r="AF135" i="12" a="1"/>
  <c r="AF135" i="12" s="1"/>
  <c r="AJ134" i="12" a="1"/>
  <c r="AJ134" i="12" s="1"/>
  <c r="AI134" i="12" a="1"/>
  <c r="AI134" i="12" s="1"/>
  <c r="AH134" i="12" a="1"/>
  <c r="AH134" i="12" s="1"/>
  <c r="AG134" i="12" a="1"/>
  <c r="AG134" i="12" s="1"/>
  <c r="AF134" i="12" a="1"/>
  <c r="AF134" i="12" s="1"/>
  <c r="AJ133" i="12" a="1"/>
  <c r="AJ133" i="12" s="1"/>
  <c r="AI133" i="12" a="1"/>
  <c r="AI133" i="12" s="1"/>
  <c r="AH133" i="12" a="1"/>
  <c r="AH133" i="12" s="1"/>
  <c r="AG133" i="12" a="1"/>
  <c r="AG133" i="12" s="1"/>
  <c r="AF133" i="12" a="1"/>
  <c r="AF133" i="12" s="1"/>
  <c r="AJ132" i="12" a="1"/>
  <c r="AJ132" i="12" s="1"/>
  <c r="AI132" i="12" a="1"/>
  <c r="AI132" i="12" s="1"/>
  <c r="AH132" i="12" a="1"/>
  <c r="AH132" i="12" s="1"/>
  <c r="AG132" i="12" a="1"/>
  <c r="AG132" i="12" s="1"/>
  <c r="AF132" i="12" a="1"/>
  <c r="AF132" i="12" s="1"/>
  <c r="AJ131" i="12" a="1"/>
  <c r="AJ131" i="12" s="1"/>
  <c r="AI131" i="12" a="1"/>
  <c r="AI131" i="12" s="1"/>
  <c r="AH131" i="12" a="1"/>
  <c r="AH131" i="12" s="1"/>
  <c r="AG131" i="12" a="1"/>
  <c r="AG131" i="12" s="1"/>
  <c r="AF131" i="12" a="1"/>
  <c r="AF131" i="12" s="1"/>
  <c r="AJ130" i="12" a="1"/>
  <c r="AJ130" i="12" s="1"/>
  <c r="AI130" i="12" a="1"/>
  <c r="AI130" i="12" s="1"/>
  <c r="AH130" i="12" a="1"/>
  <c r="AH130" i="12" s="1"/>
  <c r="AG130" i="12" a="1"/>
  <c r="AG130" i="12" s="1"/>
  <c r="AF130" i="12" a="1"/>
  <c r="AF130" i="12" s="1"/>
  <c r="AJ129" i="12" a="1"/>
  <c r="AJ129" i="12" s="1"/>
  <c r="AI129" i="12" a="1"/>
  <c r="AI129" i="12" s="1"/>
  <c r="AH129" i="12" a="1"/>
  <c r="AH129" i="12" s="1"/>
  <c r="AG129" i="12" a="1"/>
  <c r="AG129" i="12" s="1"/>
  <c r="AF129" i="12" a="1"/>
  <c r="AF129" i="12" s="1"/>
  <c r="AJ128" i="12" a="1"/>
  <c r="AJ128" i="12" s="1"/>
  <c r="AI128" i="12" a="1"/>
  <c r="AI128" i="12" s="1"/>
  <c r="AH128" i="12" a="1"/>
  <c r="AH128" i="12" s="1"/>
  <c r="AG128" i="12" a="1"/>
  <c r="AG128" i="12" s="1"/>
  <c r="AF128" i="12" a="1"/>
  <c r="AF128" i="12" s="1"/>
  <c r="AJ127" i="12" a="1"/>
  <c r="AJ127" i="12" s="1"/>
  <c r="AI127" i="12" a="1"/>
  <c r="AI127" i="12" s="1"/>
  <c r="AH127" i="12" a="1"/>
  <c r="AH127" i="12" s="1"/>
  <c r="AG127" i="12" a="1"/>
  <c r="AG127" i="12" s="1"/>
  <c r="AF127" i="12" a="1"/>
  <c r="AF127" i="12" s="1"/>
  <c r="AJ126" i="12" a="1"/>
  <c r="AJ126" i="12" s="1"/>
  <c r="AI126" i="12" a="1"/>
  <c r="AI126" i="12" s="1"/>
  <c r="AH126" i="12" a="1"/>
  <c r="AH126" i="12" s="1"/>
  <c r="AG126" i="12" a="1"/>
  <c r="AG126" i="12" s="1"/>
  <c r="AF126" i="12" a="1"/>
  <c r="AF126" i="12" s="1"/>
  <c r="AJ125" i="12" a="1"/>
  <c r="AJ125" i="12" s="1"/>
  <c r="AI125" i="12" a="1"/>
  <c r="AI125" i="12" s="1"/>
  <c r="AH125" i="12" a="1"/>
  <c r="AH125" i="12" s="1"/>
  <c r="AG125" i="12" a="1"/>
  <c r="AG125" i="12" s="1"/>
  <c r="AF125" i="12" a="1"/>
  <c r="AF125" i="12" s="1"/>
  <c r="AJ124" i="12" a="1"/>
  <c r="AJ124" i="12" s="1"/>
  <c r="AI124" i="12" a="1"/>
  <c r="AI124" i="12" s="1"/>
  <c r="AH124" i="12" a="1"/>
  <c r="AH124" i="12" s="1"/>
  <c r="AG124" i="12" a="1"/>
  <c r="AG124" i="12" s="1"/>
  <c r="AF124" i="12" a="1"/>
  <c r="AF124" i="12" s="1"/>
  <c r="AJ123" i="12" a="1"/>
  <c r="AJ123" i="12" s="1"/>
  <c r="AI123" i="12" a="1"/>
  <c r="AI123" i="12" s="1"/>
  <c r="AH123" i="12" a="1"/>
  <c r="AH123" i="12" s="1"/>
  <c r="AG123" i="12" a="1"/>
  <c r="AG123" i="12" s="1"/>
  <c r="AF123" i="12" a="1"/>
  <c r="AF123" i="12" s="1"/>
  <c r="AJ122" i="12" a="1"/>
  <c r="AJ122" i="12" s="1"/>
  <c r="AI122" i="12" a="1"/>
  <c r="AI122" i="12" s="1"/>
  <c r="AH122" i="12" a="1"/>
  <c r="AH122" i="12" s="1"/>
  <c r="AG122" i="12" a="1"/>
  <c r="AG122" i="12" s="1"/>
  <c r="AF122" i="12" a="1"/>
  <c r="AF122" i="12" s="1"/>
  <c r="AJ121" i="12" a="1"/>
  <c r="AJ121" i="12" s="1"/>
  <c r="AI121" i="12" a="1"/>
  <c r="AI121" i="12" s="1"/>
  <c r="AH121" i="12" a="1"/>
  <c r="AH121" i="12" s="1"/>
  <c r="AG121" i="12" a="1"/>
  <c r="AG121" i="12" s="1"/>
  <c r="AF121" i="12" a="1"/>
  <c r="AF121" i="12" s="1"/>
  <c r="AJ120" i="12" a="1"/>
  <c r="AJ120" i="12" s="1"/>
  <c r="AI120" i="12" a="1"/>
  <c r="AI120" i="12" s="1"/>
  <c r="AH120" i="12" a="1"/>
  <c r="AH120" i="12" s="1"/>
  <c r="AG120" i="12" a="1"/>
  <c r="AG120" i="12" s="1"/>
  <c r="AF120" i="12" a="1"/>
  <c r="AF120" i="12" s="1"/>
  <c r="AJ119" i="12" a="1"/>
  <c r="AJ119" i="12" s="1"/>
  <c r="AI119" i="12" a="1"/>
  <c r="AI119" i="12" s="1"/>
  <c r="AH119" i="12" a="1"/>
  <c r="AH119" i="12" s="1"/>
  <c r="AG119" i="12" a="1"/>
  <c r="AG119" i="12" s="1"/>
  <c r="AF119" i="12" a="1"/>
  <c r="AF119" i="12" s="1"/>
  <c r="AJ118" i="12" a="1"/>
  <c r="AJ118" i="12" s="1"/>
  <c r="AI118" i="12" a="1"/>
  <c r="AI118" i="12" s="1"/>
  <c r="AH118" i="12" a="1"/>
  <c r="AH118" i="12" s="1"/>
  <c r="AG118" i="12" a="1"/>
  <c r="AG118" i="12" s="1"/>
  <c r="AF118" i="12" a="1"/>
  <c r="AF118" i="12" s="1"/>
  <c r="AJ117" i="12" a="1"/>
  <c r="AJ117" i="12" s="1"/>
  <c r="AI117" i="12" a="1"/>
  <c r="AI117" i="12" s="1"/>
  <c r="AH117" i="12" a="1"/>
  <c r="AH117" i="12" s="1"/>
  <c r="AG117" i="12" a="1"/>
  <c r="AG117" i="12" s="1"/>
  <c r="AF117" i="12" a="1"/>
  <c r="AF117" i="12" s="1"/>
  <c r="AJ116" i="12" a="1"/>
  <c r="AJ116" i="12" s="1"/>
  <c r="AI116" i="12" a="1"/>
  <c r="AI116" i="12" s="1"/>
  <c r="AH116" i="12" a="1"/>
  <c r="AH116" i="12" s="1"/>
  <c r="AG116" i="12" a="1"/>
  <c r="AG116" i="12" s="1"/>
  <c r="AF116" i="12" a="1"/>
  <c r="AF116" i="12" s="1"/>
  <c r="AJ115" i="12" a="1"/>
  <c r="AJ115" i="12" s="1"/>
  <c r="AI115" i="12" a="1"/>
  <c r="AI115" i="12" s="1"/>
  <c r="AH115" i="12" a="1"/>
  <c r="AH115" i="12" s="1"/>
  <c r="AG115" i="12" a="1"/>
  <c r="AG115" i="12" s="1"/>
  <c r="AF115" i="12" a="1"/>
  <c r="AF115" i="12" s="1"/>
  <c r="AJ114" i="12" a="1"/>
  <c r="AJ114" i="12" s="1"/>
  <c r="AI114" i="12" a="1"/>
  <c r="AI114" i="12" s="1"/>
  <c r="AH114" i="12" a="1"/>
  <c r="AH114" i="12" s="1"/>
  <c r="AG114" i="12" a="1"/>
  <c r="AG114" i="12" s="1"/>
  <c r="AF114" i="12" a="1"/>
  <c r="AF114" i="12" s="1"/>
  <c r="AJ113" i="12" a="1"/>
  <c r="AJ113" i="12" s="1"/>
  <c r="AI113" i="12" a="1"/>
  <c r="AI113" i="12" s="1"/>
  <c r="AH113" i="12" a="1"/>
  <c r="AH113" i="12" s="1"/>
  <c r="AG113" i="12" a="1"/>
  <c r="AG113" i="12" s="1"/>
  <c r="AF113" i="12" a="1"/>
  <c r="AF113" i="12" s="1"/>
  <c r="AJ112" i="12" a="1"/>
  <c r="AJ112" i="12" s="1"/>
  <c r="AI112" i="12" a="1"/>
  <c r="AI112" i="12" s="1"/>
  <c r="AH112" i="12" a="1"/>
  <c r="AH112" i="12" s="1"/>
  <c r="AG112" i="12" a="1"/>
  <c r="AG112" i="12" s="1"/>
  <c r="AF112" i="12" a="1"/>
  <c r="AF112" i="12" s="1"/>
  <c r="AJ111" i="12" a="1"/>
  <c r="AJ111" i="12" s="1"/>
  <c r="AI111" i="12" a="1"/>
  <c r="AI111" i="12" s="1"/>
  <c r="AH111" i="12" a="1"/>
  <c r="AH111" i="12" s="1"/>
  <c r="AG111" i="12" a="1"/>
  <c r="AG111" i="12" s="1"/>
  <c r="AF111" i="12" a="1"/>
  <c r="AF111" i="12" s="1"/>
  <c r="AJ110" i="12" a="1"/>
  <c r="AJ110" i="12" s="1"/>
  <c r="AI110" i="12" a="1"/>
  <c r="AI110" i="12" s="1"/>
  <c r="AH110" i="12" a="1"/>
  <c r="AH110" i="12" s="1"/>
  <c r="AG110" i="12" a="1"/>
  <c r="AG110" i="12" s="1"/>
  <c r="AF110" i="12" a="1"/>
  <c r="AF110" i="12" s="1"/>
  <c r="AJ109" i="12" a="1"/>
  <c r="AJ109" i="12" s="1"/>
  <c r="AI109" i="12" a="1"/>
  <c r="AI109" i="12" s="1"/>
  <c r="AH109" i="12" a="1"/>
  <c r="AH109" i="12" s="1"/>
  <c r="AG109" i="12" a="1"/>
  <c r="AG109" i="12" s="1"/>
  <c r="AF109" i="12" a="1"/>
  <c r="AF109" i="12" s="1"/>
  <c r="AJ108" i="12" a="1"/>
  <c r="AJ108" i="12" s="1"/>
  <c r="AI108" i="12" a="1"/>
  <c r="AI108" i="12" s="1"/>
  <c r="AH108" i="12" a="1"/>
  <c r="AH108" i="12" s="1"/>
  <c r="AG108" i="12" a="1"/>
  <c r="AG108" i="12" s="1"/>
  <c r="AF108" i="12" a="1"/>
  <c r="AF108" i="12" s="1"/>
  <c r="AJ107" i="12" a="1"/>
  <c r="AJ107" i="12" s="1"/>
  <c r="AI107" i="12" a="1"/>
  <c r="AI107" i="12" s="1"/>
  <c r="G4" i="12" s="1"/>
  <c r="AH107" i="12" a="1"/>
  <c r="AH107" i="12" s="1"/>
  <c r="AG107" i="12" a="1"/>
  <c r="AG107" i="12" s="1"/>
  <c r="AF107" i="12" a="1"/>
  <c r="AF107" i="12" s="1"/>
  <c r="AJ106" i="12" a="1"/>
  <c r="AJ106" i="12" s="1"/>
  <c r="AI106" i="12" a="1"/>
  <c r="AI106" i="12" s="1"/>
  <c r="AH106" i="12" a="1"/>
  <c r="AH106" i="12" s="1"/>
  <c r="AG106" i="12" a="1"/>
  <c r="AG106" i="12" s="1"/>
  <c r="AF106" i="12" a="1"/>
  <c r="AF106" i="12" s="1"/>
  <c r="AJ105" i="12" a="1"/>
  <c r="AJ105" i="12" s="1"/>
  <c r="AI105" i="12" a="1"/>
  <c r="AI105" i="12" s="1"/>
  <c r="AH105" i="12" a="1"/>
  <c r="AH105" i="12" s="1"/>
  <c r="AG105" i="12" a="1"/>
  <c r="AG105" i="12" s="1"/>
  <c r="AF105" i="12" a="1"/>
  <c r="AF105" i="12" s="1"/>
  <c r="AJ104" i="12" a="1"/>
  <c r="AJ104" i="12" s="1"/>
  <c r="AI104" i="12" a="1"/>
  <c r="AI104" i="12" s="1"/>
  <c r="AH104" i="12" a="1"/>
  <c r="AH104" i="12" s="1"/>
  <c r="AG104" i="12" a="1"/>
  <c r="AG104" i="12" s="1"/>
  <c r="AF104" i="12" a="1"/>
  <c r="AF104" i="12" s="1"/>
  <c r="AJ103" i="12" a="1"/>
  <c r="AJ103" i="12" s="1"/>
  <c r="AI103" i="12" a="1"/>
  <c r="AI103" i="12" s="1"/>
  <c r="AH103" i="12" a="1"/>
  <c r="AH103" i="12" s="1"/>
  <c r="AG103" i="12" a="1"/>
  <c r="AG103" i="12" s="1"/>
  <c r="AF103" i="12" a="1"/>
  <c r="AF103" i="12" s="1"/>
  <c r="AJ102" i="12" a="1"/>
  <c r="AJ102" i="12" s="1"/>
  <c r="AI102" i="12" a="1"/>
  <c r="AI102" i="12" s="1"/>
  <c r="AH102" i="12" a="1"/>
  <c r="AH102" i="12" s="1"/>
  <c r="AG102" i="12" a="1"/>
  <c r="AG102" i="12" s="1"/>
  <c r="AF102" i="12" a="1"/>
  <c r="AF102" i="12" s="1"/>
  <c r="AJ101" i="12" a="1"/>
  <c r="AJ101" i="12" s="1"/>
  <c r="AI101" i="12" a="1"/>
  <c r="AI101" i="12" s="1"/>
  <c r="AH101" i="12" a="1"/>
  <c r="AH101" i="12" s="1"/>
  <c r="AG101" i="12" a="1"/>
  <c r="AG101" i="12" s="1"/>
  <c r="AF101" i="12" a="1"/>
  <c r="AF101" i="12" s="1"/>
  <c r="AJ100" i="12" a="1"/>
  <c r="AJ100" i="12" s="1"/>
  <c r="AI100" i="12" a="1"/>
  <c r="AI100" i="12" s="1"/>
  <c r="AH100" i="12" a="1"/>
  <c r="AH100" i="12" s="1"/>
  <c r="AG100" i="12" a="1"/>
  <c r="AG100" i="12" s="1"/>
  <c r="AF100" i="12" a="1"/>
  <c r="AF100" i="12" s="1"/>
  <c r="AJ99" i="12" a="1"/>
  <c r="AJ99" i="12" s="1"/>
  <c r="AI99" i="12" a="1"/>
  <c r="AI99" i="12" s="1"/>
  <c r="AH99" i="12" a="1"/>
  <c r="AH99" i="12" s="1"/>
  <c r="AG99" i="12" a="1"/>
  <c r="AG99" i="12" s="1"/>
  <c r="AF99" i="12" a="1"/>
  <c r="AF99" i="12" s="1"/>
  <c r="AJ98" i="12" a="1"/>
  <c r="AJ98" i="12" s="1"/>
  <c r="AI98" i="12" a="1"/>
  <c r="AI98" i="12" s="1"/>
  <c r="AH98" i="12" a="1"/>
  <c r="AH98" i="12" s="1"/>
  <c r="AG98" i="12" a="1"/>
  <c r="AG98" i="12" s="1"/>
  <c r="AF98" i="12" a="1"/>
  <c r="AF98" i="12" s="1"/>
  <c r="AJ97" i="12" a="1"/>
  <c r="AJ97" i="12" s="1"/>
  <c r="AI97" i="12" a="1"/>
  <c r="AI97" i="12" s="1"/>
  <c r="AH97" i="12" a="1"/>
  <c r="AH97" i="12" s="1"/>
  <c r="AG97" i="12" a="1"/>
  <c r="AG97" i="12" s="1"/>
  <c r="AF97" i="12" a="1"/>
  <c r="AF97" i="12" s="1"/>
  <c r="AJ96" i="12" a="1"/>
  <c r="AJ96" i="12" s="1"/>
  <c r="AI96" i="12" a="1"/>
  <c r="AI96" i="12" s="1"/>
  <c r="AH96" i="12" a="1"/>
  <c r="AH96" i="12" s="1"/>
  <c r="AG96" i="12" a="1"/>
  <c r="AG96" i="12" s="1"/>
  <c r="AF96" i="12" a="1"/>
  <c r="AF96" i="12" s="1"/>
  <c r="AJ95" i="12" a="1"/>
  <c r="AJ95" i="12" s="1"/>
  <c r="AI95" i="12" a="1"/>
  <c r="AI95" i="12" s="1"/>
  <c r="AH95" i="12" a="1"/>
  <c r="AH95" i="12" s="1"/>
  <c r="AG95" i="12" a="1"/>
  <c r="AG95" i="12" s="1"/>
  <c r="AF95" i="12" a="1"/>
  <c r="AF95" i="12" s="1"/>
  <c r="AJ94" i="12" a="1"/>
  <c r="AJ94" i="12" s="1"/>
  <c r="AI94" i="12" a="1"/>
  <c r="AI94" i="12" s="1"/>
  <c r="AH94" i="12" a="1"/>
  <c r="AH94" i="12" s="1"/>
  <c r="AG94" i="12" a="1"/>
  <c r="AG94" i="12" s="1"/>
  <c r="AF94" i="12" a="1"/>
  <c r="AF94" i="12" s="1"/>
  <c r="AJ93" i="12" a="1"/>
  <c r="AJ93" i="12" s="1"/>
  <c r="AI93" i="12" a="1"/>
  <c r="AI93" i="12" s="1"/>
  <c r="AH93" i="12" a="1"/>
  <c r="AH93" i="12" s="1"/>
  <c r="AG93" i="12" a="1"/>
  <c r="AG93" i="12" s="1"/>
  <c r="AF93" i="12" a="1"/>
  <c r="AF93" i="12" s="1"/>
  <c r="AJ92" i="12" a="1"/>
  <c r="AJ92" i="12" s="1"/>
  <c r="AI92" i="12" a="1"/>
  <c r="AI92" i="12" s="1"/>
  <c r="AH92" i="12" a="1"/>
  <c r="AH92" i="12" s="1"/>
  <c r="AG92" i="12" a="1"/>
  <c r="AG92" i="12" s="1"/>
  <c r="AF92" i="12" a="1"/>
  <c r="AF92" i="12" s="1"/>
  <c r="AJ91" i="12" a="1"/>
  <c r="AJ91" i="12" s="1"/>
  <c r="AI91" i="12" a="1"/>
  <c r="AI91" i="12" s="1"/>
  <c r="AH91" i="12" a="1"/>
  <c r="AH91" i="12" s="1"/>
  <c r="AG91" i="12" a="1"/>
  <c r="AG91" i="12" s="1"/>
  <c r="AF91" i="12" a="1"/>
  <c r="AF91" i="12" s="1"/>
  <c r="AJ90" i="12" a="1"/>
  <c r="AJ90" i="12" s="1"/>
  <c r="AI90" i="12" a="1"/>
  <c r="AI90" i="12" s="1"/>
  <c r="AH90" i="12" a="1"/>
  <c r="AH90" i="12" s="1"/>
  <c r="AG90" i="12" a="1"/>
  <c r="AG90" i="12" s="1"/>
  <c r="AF90" i="12" a="1"/>
  <c r="AF90" i="12" s="1"/>
  <c r="AJ89" i="12" a="1"/>
  <c r="AJ89" i="12" s="1"/>
  <c r="AI89" i="12" a="1"/>
  <c r="AI89" i="12" s="1"/>
  <c r="AH89" i="12" a="1"/>
  <c r="AH89" i="12" s="1"/>
  <c r="AG89" i="12" a="1"/>
  <c r="AG89" i="12" s="1"/>
  <c r="AF89" i="12" a="1"/>
  <c r="AF89" i="12" s="1"/>
  <c r="AJ88" i="12" a="1"/>
  <c r="AJ88" i="12" s="1"/>
  <c r="AI88" i="12" a="1"/>
  <c r="AI88" i="12" s="1"/>
  <c r="AH88" i="12" a="1"/>
  <c r="AH88" i="12" s="1"/>
  <c r="AG88" i="12" a="1"/>
  <c r="AG88" i="12" s="1"/>
  <c r="AF88" i="12" a="1"/>
  <c r="AF88" i="12" s="1"/>
  <c r="AJ87" i="12" a="1"/>
  <c r="AJ87" i="12" s="1"/>
  <c r="AI87" i="12" a="1"/>
  <c r="AI87" i="12" s="1"/>
  <c r="AH87" i="12" a="1"/>
  <c r="AH87" i="12" s="1"/>
  <c r="AG87" i="12" a="1"/>
  <c r="AG87" i="12" s="1"/>
  <c r="AF87" i="12" a="1"/>
  <c r="AF87" i="12" s="1"/>
  <c r="AJ86" i="12" a="1"/>
  <c r="AJ86" i="12" s="1"/>
  <c r="AI86" i="12" a="1"/>
  <c r="AI86" i="12" s="1"/>
  <c r="AH86" i="12" a="1"/>
  <c r="AH86" i="12" s="1"/>
  <c r="AG86" i="12" a="1"/>
  <c r="AG86" i="12" s="1"/>
  <c r="AF86" i="12" a="1"/>
  <c r="AF86" i="12" s="1"/>
  <c r="AJ85" i="12" a="1"/>
  <c r="AJ85" i="12" s="1"/>
  <c r="AI85" i="12" a="1"/>
  <c r="AI85" i="12" s="1"/>
  <c r="AH85" i="12" a="1"/>
  <c r="AH85" i="12" s="1"/>
  <c r="AG85" i="12" a="1"/>
  <c r="AG85" i="12" s="1"/>
  <c r="AF85" i="12" a="1"/>
  <c r="AF85" i="12" s="1"/>
  <c r="AJ84" i="12" a="1"/>
  <c r="AJ84" i="12" s="1"/>
  <c r="AI84" i="12" a="1"/>
  <c r="AI84" i="12" s="1"/>
  <c r="AH84" i="12" a="1"/>
  <c r="AH84" i="12" s="1"/>
  <c r="AG84" i="12" a="1"/>
  <c r="AG84" i="12" s="1"/>
  <c r="AF84" i="12" a="1"/>
  <c r="AF84" i="12" s="1"/>
  <c r="AJ83" i="12" a="1"/>
  <c r="AJ83" i="12" s="1"/>
  <c r="AI83" i="12" a="1"/>
  <c r="AI83" i="12" s="1"/>
  <c r="AH83" i="12" a="1"/>
  <c r="AH83" i="12" s="1"/>
  <c r="AG83" i="12" a="1"/>
  <c r="AG83" i="12" s="1"/>
  <c r="AF83" i="12" a="1"/>
  <c r="AF83" i="12" s="1"/>
  <c r="AJ82" i="12" a="1"/>
  <c r="AJ82" i="12" s="1"/>
  <c r="AI82" i="12" a="1"/>
  <c r="AI82" i="12" s="1"/>
  <c r="AH82" i="12" a="1"/>
  <c r="AH82" i="12" s="1"/>
  <c r="AG82" i="12" a="1"/>
  <c r="AG82" i="12" s="1"/>
  <c r="AF82" i="12" a="1"/>
  <c r="AF82" i="12" s="1"/>
  <c r="AJ81" i="12" a="1"/>
  <c r="AJ81" i="12" s="1"/>
  <c r="AI81" i="12" a="1"/>
  <c r="AI81" i="12" s="1"/>
  <c r="AH81" i="12" a="1"/>
  <c r="AH81" i="12" s="1"/>
  <c r="AG81" i="12" a="1"/>
  <c r="AG81" i="12" s="1"/>
  <c r="AF81" i="12" a="1"/>
  <c r="AF81" i="12" s="1"/>
  <c r="AJ80" i="12" a="1"/>
  <c r="AJ80" i="12" s="1"/>
  <c r="AI80" i="12" a="1"/>
  <c r="AI80" i="12" s="1"/>
  <c r="AH80" i="12" a="1"/>
  <c r="AH80" i="12" s="1"/>
  <c r="AG80" i="12" a="1"/>
  <c r="AG80" i="12" s="1"/>
  <c r="AF80" i="12" a="1"/>
  <c r="AF80" i="12" s="1"/>
  <c r="AJ79" i="12" a="1"/>
  <c r="AJ79" i="12" s="1"/>
  <c r="AI79" i="12" a="1"/>
  <c r="AI79" i="12" s="1"/>
  <c r="AH79" i="12" a="1"/>
  <c r="AH79" i="12" s="1"/>
  <c r="AG79" i="12" a="1"/>
  <c r="AG79" i="12" s="1"/>
  <c r="AF79" i="12" a="1"/>
  <c r="AF79" i="12" s="1"/>
  <c r="AJ78" i="12" a="1"/>
  <c r="AJ78" i="12" s="1"/>
  <c r="AI78" i="12" a="1"/>
  <c r="AI78" i="12" s="1"/>
  <c r="AH78" i="12" a="1"/>
  <c r="AH78" i="12" s="1"/>
  <c r="AG78" i="12" a="1"/>
  <c r="AG78" i="12" s="1"/>
  <c r="AF78" i="12" a="1"/>
  <c r="AF78" i="12" s="1"/>
  <c r="AJ77" i="12" a="1"/>
  <c r="AJ77" i="12" s="1"/>
  <c r="AI77" i="12" a="1"/>
  <c r="AI77" i="12" s="1"/>
  <c r="AH77" i="12" a="1"/>
  <c r="AH77" i="12" s="1"/>
  <c r="AG77" i="12" a="1"/>
  <c r="AG77" i="12" s="1"/>
  <c r="AF77" i="12" a="1"/>
  <c r="AF77" i="12" s="1"/>
  <c r="AJ76" i="12" a="1"/>
  <c r="AJ76" i="12" s="1"/>
  <c r="AI76" i="12" a="1"/>
  <c r="AI76" i="12" s="1"/>
  <c r="AH76" i="12" a="1"/>
  <c r="AH76" i="12" s="1"/>
  <c r="AG76" i="12" a="1"/>
  <c r="AG76" i="12" s="1"/>
  <c r="AF76" i="12" a="1"/>
  <c r="AF76" i="12" s="1"/>
  <c r="AJ75" i="12" a="1"/>
  <c r="AJ75" i="12" s="1"/>
  <c r="AI75" i="12" a="1"/>
  <c r="AI75" i="12" s="1"/>
  <c r="AH75" i="12" a="1"/>
  <c r="AH75" i="12" s="1"/>
  <c r="AG75" i="12" a="1"/>
  <c r="AG75" i="12" s="1"/>
  <c r="AF75" i="12" a="1"/>
  <c r="AF75" i="12" s="1"/>
  <c r="AJ74" i="12" a="1"/>
  <c r="AJ74" i="12" s="1"/>
  <c r="AI74" i="12" a="1"/>
  <c r="AI74" i="12" s="1"/>
  <c r="AH74" i="12" a="1"/>
  <c r="AH74" i="12" s="1"/>
  <c r="AG74" i="12" a="1"/>
  <c r="AG74" i="12" s="1"/>
  <c r="AF74" i="12" a="1"/>
  <c r="AF74" i="12" s="1"/>
  <c r="AJ73" i="12" a="1"/>
  <c r="AJ73" i="12" s="1"/>
  <c r="AI73" i="12" a="1"/>
  <c r="AI73" i="12" s="1"/>
  <c r="AH73" i="12" a="1"/>
  <c r="AH73" i="12" s="1"/>
  <c r="AG73" i="12" a="1"/>
  <c r="AG73" i="12" s="1"/>
  <c r="E4" i="12" s="1"/>
  <c r="AF73" i="12" a="1"/>
  <c r="AF73" i="12" s="1"/>
  <c r="AJ72" i="12" a="1"/>
  <c r="AJ72" i="12" s="1"/>
  <c r="AI72" i="12" a="1"/>
  <c r="AI72" i="12" s="1"/>
  <c r="AH72" i="12" a="1"/>
  <c r="AH72" i="12" s="1"/>
  <c r="AG72" i="12" a="1"/>
  <c r="AG72" i="12" s="1"/>
  <c r="AF72" i="12" a="1"/>
  <c r="AF72" i="12" s="1"/>
  <c r="AJ71" i="12" a="1"/>
  <c r="AJ71" i="12" s="1"/>
  <c r="AI71" i="12" a="1"/>
  <c r="AI71" i="12" s="1"/>
  <c r="AH71" i="12" a="1"/>
  <c r="AH71" i="12" s="1"/>
  <c r="AG71" i="12" a="1"/>
  <c r="AG71" i="12" s="1"/>
  <c r="AF71" i="12" a="1"/>
  <c r="AF71" i="12" s="1"/>
  <c r="AJ70" i="12" a="1"/>
  <c r="AJ70" i="12" s="1"/>
  <c r="AI70" i="12" a="1"/>
  <c r="AI70" i="12" s="1"/>
  <c r="AH70" i="12" a="1"/>
  <c r="AH70" i="12" s="1"/>
  <c r="AG70" i="12" a="1"/>
  <c r="AG70" i="12" s="1"/>
  <c r="AF70" i="12" a="1"/>
  <c r="AF70" i="12" s="1"/>
  <c r="AJ69" i="12" a="1"/>
  <c r="AJ69" i="12" s="1"/>
  <c r="AI69" i="12" a="1"/>
  <c r="AI69" i="12" s="1"/>
  <c r="AH69" i="12" a="1"/>
  <c r="AH69" i="12" s="1"/>
  <c r="AG69" i="12" a="1"/>
  <c r="AG69" i="12" s="1"/>
  <c r="AF69" i="12" a="1"/>
  <c r="AF69" i="12" s="1"/>
  <c r="AJ68" i="12" a="1"/>
  <c r="AJ68" i="12" s="1"/>
  <c r="AI68" i="12" a="1"/>
  <c r="AI68" i="12" s="1"/>
  <c r="AH68" i="12" a="1"/>
  <c r="AH68" i="12" s="1"/>
  <c r="AG68" i="12" a="1"/>
  <c r="AG68" i="12" s="1"/>
  <c r="AF68" i="12" a="1"/>
  <c r="AF68" i="12" s="1"/>
  <c r="AJ67" i="12" a="1"/>
  <c r="AJ67" i="12" s="1"/>
  <c r="AI67" i="12" a="1"/>
  <c r="AI67" i="12" s="1"/>
  <c r="AH67" i="12" a="1"/>
  <c r="AH67" i="12" s="1"/>
  <c r="AG67" i="12" a="1"/>
  <c r="AG67" i="12" s="1"/>
  <c r="AF67" i="12" a="1"/>
  <c r="AF67" i="12" s="1"/>
  <c r="AJ66" i="12" a="1"/>
  <c r="AJ66" i="12" s="1"/>
  <c r="AI66" i="12" a="1"/>
  <c r="AI66" i="12" s="1"/>
  <c r="AH66" i="12" a="1"/>
  <c r="AH66" i="12" s="1"/>
  <c r="AG66" i="12" a="1"/>
  <c r="AG66" i="12" s="1"/>
  <c r="AF66" i="12" a="1"/>
  <c r="AF66" i="12" s="1"/>
  <c r="AJ65" i="12" a="1"/>
  <c r="AJ65" i="12" s="1"/>
  <c r="AI65" i="12" a="1"/>
  <c r="AI65" i="12" s="1"/>
  <c r="AH65" i="12" a="1"/>
  <c r="AH65" i="12" s="1"/>
  <c r="AG65" i="12" a="1"/>
  <c r="AG65" i="12" s="1"/>
  <c r="AF65" i="12" a="1"/>
  <c r="AF65" i="12" s="1"/>
  <c r="AJ64" i="12" a="1"/>
  <c r="AJ64" i="12" s="1"/>
  <c r="AI64" i="12" a="1"/>
  <c r="AI64" i="12" s="1"/>
  <c r="AH64" i="12" a="1"/>
  <c r="AH64" i="12" s="1"/>
  <c r="AG64" i="12" a="1"/>
  <c r="AG64" i="12" s="1"/>
  <c r="AF64" i="12" a="1"/>
  <c r="AF64" i="12" s="1"/>
  <c r="AJ63" i="12" a="1"/>
  <c r="AJ63" i="12" s="1"/>
  <c r="AI63" i="12" a="1"/>
  <c r="AI63" i="12" s="1"/>
  <c r="AH63" i="12" a="1"/>
  <c r="AH63" i="12" s="1"/>
  <c r="AG63" i="12" a="1"/>
  <c r="AG63" i="12" s="1"/>
  <c r="AF63" i="12" a="1"/>
  <c r="AF63" i="12" s="1"/>
  <c r="AJ62" i="12" a="1"/>
  <c r="AJ62" i="12" s="1"/>
  <c r="AI62" i="12" a="1"/>
  <c r="AI62" i="12" s="1"/>
  <c r="AH62" i="12" a="1"/>
  <c r="AH62" i="12" s="1"/>
  <c r="AG62" i="12" a="1"/>
  <c r="AG62" i="12" s="1"/>
  <c r="AF62" i="12" a="1"/>
  <c r="AF62" i="12" s="1"/>
  <c r="AJ61" i="12" a="1"/>
  <c r="AJ61" i="12" s="1"/>
  <c r="AI61" i="12" a="1"/>
  <c r="AI61" i="12" s="1"/>
  <c r="AH61" i="12" a="1"/>
  <c r="AH61" i="12" s="1"/>
  <c r="AG61" i="12" a="1"/>
  <c r="AG61" i="12" s="1"/>
  <c r="AF61" i="12" a="1"/>
  <c r="AF61" i="12" s="1"/>
  <c r="AJ60" i="12" a="1"/>
  <c r="AJ60" i="12" s="1"/>
  <c r="AI60" i="12" a="1"/>
  <c r="AI60" i="12" s="1"/>
  <c r="AH60" i="12" a="1"/>
  <c r="AH60" i="12" s="1"/>
  <c r="AG60" i="12" a="1"/>
  <c r="AG60" i="12" s="1"/>
  <c r="AF60" i="12" a="1"/>
  <c r="AF60" i="12" s="1"/>
  <c r="AJ59" i="12" a="1"/>
  <c r="AJ59" i="12" s="1"/>
  <c r="AI59" i="12" a="1"/>
  <c r="AI59" i="12" s="1"/>
  <c r="AH59" i="12" a="1"/>
  <c r="AH59" i="12" s="1"/>
  <c r="AG59" i="12" a="1"/>
  <c r="AG59" i="12" s="1"/>
  <c r="AF59" i="12" a="1"/>
  <c r="AF59" i="12" s="1"/>
  <c r="AJ58" i="12" a="1"/>
  <c r="AJ58" i="12" s="1"/>
  <c r="AI58" i="12" a="1"/>
  <c r="AI58" i="12" s="1"/>
  <c r="AH58" i="12" a="1"/>
  <c r="AH58" i="12" s="1"/>
  <c r="AG58" i="12" a="1"/>
  <c r="AG58" i="12" s="1"/>
  <c r="AF58" i="12" a="1"/>
  <c r="AF58" i="12" s="1"/>
  <c r="AJ57" i="12" a="1"/>
  <c r="AJ57" i="12" s="1"/>
  <c r="AI57" i="12" a="1"/>
  <c r="AI57" i="12" s="1"/>
  <c r="AH57" i="12" a="1"/>
  <c r="AH57" i="12" s="1"/>
  <c r="AG57" i="12" a="1"/>
  <c r="AG57" i="12" s="1"/>
  <c r="AF57" i="12" a="1"/>
  <c r="AF57" i="12" s="1"/>
  <c r="AJ56" i="12" a="1"/>
  <c r="AJ56" i="12" s="1"/>
  <c r="AI56" i="12" a="1"/>
  <c r="AI56" i="12" s="1"/>
  <c r="AH56" i="12" a="1"/>
  <c r="AH56" i="12" s="1"/>
  <c r="AG56" i="12" a="1"/>
  <c r="AG56" i="12" s="1"/>
  <c r="AF56" i="12" a="1"/>
  <c r="AF56" i="12" s="1"/>
  <c r="AJ55" i="12" a="1"/>
  <c r="AJ55" i="12" s="1"/>
  <c r="AI55" i="12" a="1"/>
  <c r="AI55" i="12" s="1"/>
  <c r="AH55" i="12" a="1"/>
  <c r="AH55" i="12" s="1"/>
  <c r="AG55" i="12" a="1"/>
  <c r="AG55" i="12" s="1"/>
  <c r="AF55" i="12" a="1"/>
  <c r="AF55" i="12" s="1"/>
  <c r="AJ54" i="12" a="1"/>
  <c r="AJ54" i="12" s="1"/>
  <c r="AI54" i="12" a="1"/>
  <c r="AI54" i="12" s="1"/>
  <c r="AH54" i="12" a="1"/>
  <c r="AH54" i="12" s="1"/>
  <c r="AG54" i="12" a="1"/>
  <c r="AG54" i="12" s="1"/>
  <c r="AF54" i="12" a="1"/>
  <c r="AF54" i="12" s="1"/>
  <c r="AJ53" i="12" a="1"/>
  <c r="AJ53" i="12" s="1"/>
  <c r="AI53" i="12" a="1"/>
  <c r="AI53" i="12" s="1"/>
  <c r="AH53" i="12" a="1"/>
  <c r="AH53" i="12" s="1"/>
  <c r="AG53" i="12" a="1"/>
  <c r="AG53" i="12" s="1"/>
  <c r="AF53" i="12" a="1"/>
  <c r="AF53" i="12" s="1"/>
  <c r="AJ52" i="12" a="1"/>
  <c r="AJ52" i="12" s="1"/>
  <c r="AI52" i="12" a="1"/>
  <c r="AI52" i="12" s="1"/>
  <c r="AH52" i="12" a="1"/>
  <c r="AH52" i="12" s="1"/>
  <c r="AG52" i="12" a="1"/>
  <c r="AG52" i="12" s="1"/>
  <c r="AF52" i="12" a="1"/>
  <c r="AF52" i="12" s="1"/>
  <c r="AJ51" i="12" a="1"/>
  <c r="AJ51" i="12" s="1"/>
  <c r="AI51" i="12" a="1"/>
  <c r="AI51" i="12" s="1"/>
  <c r="AH51" i="12" a="1"/>
  <c r="AH51" i="12" s="1"/>
  <c r="AG51" i="12" a="1"/>
  <c r="AG51" i="12" s="1"/>
  <c r="AF51" i="12" a="1"/>
  <c r="AF51" i="12" s="1"/>
  <c r="AJ50" i="12" a="1"/>
  <c r="AJ50" i="12" s="1"/>
  <c r="AI50" i="12" a="1"/>
  <c r="AI50" i="12" s="1"/>
  <c r="AH50" i="12" a="1"/>
  <c r="AH50" i="12" s="1"/>
  <c r="AG50" i="12" a="1"/>
  <c r="AG50" i="12" s="1"/>
  <c r="AF50" i="12" a="1"/>
  <c r="AF50" i="12" s="1"/>
  <c r="AJ49" i="12" a="1"/>
  <c r="AJ49" i="12" s="1"/>
  <c r="AI49" i="12" a="1"/>
  <c r="AI49" i="12" s="1"/>
  <c r="AH49" i="12" a="1"/>
  <c r="AH49" i="12" s="1"/>
  <c r="AG49" i="12" a="1"/>
  <c r="AG49" i="12" s="1"/>
  <c r="AF49" i="12" a="1"/>
  <c r="AF49" i="12" s="1"/>
  <c r="AJ48" i="12" a="1"/>
  <c r="AJ48" i="12" s="1"/>
  <c r="AI48" i="12" a="1"/>
  <c r="AI48" i="12" s="1"/>
  <c r="AH48" i="12" a="1"/>
  <c r="AH48" i="12" s="1"/>
  <c r="AG48" i="12" a="1"/>
  <c r="AG48" i="12" s="1"/>
  <c r="AF48" i="12" a="1"/>
  <c r="AF48" i="12" s="1"/>
  <c r="AJ47" i="12" a="1"/>
  <c r="AJ47" i="12" s="1"/>
  <c r="AI47" i="12" a="1"/>
  <c r="AI47" i="12" s="1"/>
  <c r="AH47" i="12" a="1"/>
  <c r="AH47" i="12" s="1"/>
  <c r="AG47" i="12" a="1"/>
  <c r="AG47" i="12" s="1"/>
  <c r="AF47" i="12" a="1"/>
  <c r="AF47" i="12" s="1"/>
  <c r="AJ46" i="12" a="1"/>
  <c r="AJ46" i="12" s="1"/>
  <c r="AI46" i="12" a="1"/>
  <c r="AI46" i="12" s="1"/>
  <c r="AH46" i="12" a="1"/>
  <c r="AH46" i="12" s="1"/>
  <c r="AG46" i="12" a="1"/>
  <c r="AG46" i="12" s="1"/>
  <c r="AF46" i="12" a="1"/>
  <c r="AF46" i="12" s="1"/>
  <c r="AJ45" i="12" a="1"/>
  <c r="AJ45" i="12" s="1"/>
  <c r="AI45" i="12" a="1"/>
  <c r="AI45" i="12" s="1"/>
  <c r="AH45" i="12" a="1"/>
  <c r="AH45" i="12" s="1"/>
  <c r="AG45" i="12" a="1"/>
  <c r="AG45" i="12" s="1"/>
  <c r="AF45" i="12" a="1"/>
  <c r="AF45" i="12" s="1"/>
  <c r="AJ44" i="12" a="1"/>
  <c r="AJ44" i="12" s="1"/>
  <c r="AI44" i="12" a="1"/>
  <c r="AI44" i="12" s="1"/>
  <c r="AH44" i="12" a="1"/>
  <c r="AH44" i="12" s="1"/>
  <c r="AG44" i="12" a="1"/>
  <c r="AG44" i="12" s="1"/>
  <c r="AF44" i="12" a="1"/>
  <c r="AF44" i="12" s="1"/>
  <c r="AJ43" i="12" a="1"/>
  <c r="AJ43" i="12" s="1"/>
  <c r="AI43" i="12" a="1"/>
  <c r="AI43" i="12" s="1"/>
  <c r="AH43" i="12" a="1"/>
  <c r="AH43" i="12" s="1"/>
  <c r="AG43" i="12" a="1"/>
  <c r="AG43" i="12" s="1"/>
  <c r="AF43" i="12" a="1"/>
  <c r="AF43" i="12" s="1"/>
  <c r="AJ42" i="12" a="1"/>
  <c r="AJ42" i="12" s="1"/>
  <c r="AI42" i="12" a="1"/>
  <c r="AI42" i="12" s="1"/>
  <c r="AH42" i="12" a="1"/>
  <c r="AH42" i="12" s="1"/>
  <c r="AG42" i="12" a="1"/>
  <c r="AG42" i="12" s="1"/>
  <c r="AF42" i="12" a="1"/>
  <c r="AF42" i="12" s="1"/>
  <c r="D5" i="12" s="1"/>
  <c r="AJ41" i="12" a="1"/>
  <c r="AJ41" i="12" s="1"/>
  <c r="AI41" i="12" a="1"/>
  <c r="AI41" i="12" s="1"/>
  <c r="AH41" i="12" a="1"/>
  <c r="AH41" i="12" s="1"/>
  <c r="AG41" i="12" a="1"/>
  <c r="AG41" i="12" s="1"/>
  <c r="AF41" i="12" a="1"/>
  <c r="AF41" i="12" s="1"/>
  <c r="AJ40" i="12" a="1"/>
  <c r="AJ40" i="12" s="1"/>
  <c r="AI40" i="12" a="1"/>
  <c r="AI40" i="12" s="1"/>
  <c r="AH40" i="12" a="1"/>
  <c r="AH40" i="12" s="1"/>
  <c r="AG40" i="12" a="1"/>
  <c r="AG40" i="12" s="1"/>
  <c r="AF40" i="12" a="1"/>
  <c r="AF40" i="12" s="1"/>
  <c r="AJ39" i="12" a="1"/>
  <c r="AJ39" i="12" s="1"/>
  <c r="AI39" i="12" a="1"/>
  <c r="AI39" i="12" s="1"/>
  <c r="AH39" i="12" a="1"/>
  <c r="AH39" i="12" s="1"/>
  <c r="AG39" i="12" a="1"/>
  <c r="AG39" i="12" s="1"/>
  <c r="AF39" i="12" a="1"/>
  <c r="AF39" i="12" s="1"/>
  <c r="AJ38" i="12" a="1"/>
  <c r="AJ38" i="12" s="1"/>
  <c r="AI38" i="12" a="1"/>
  <c r="AI38" i="12" s="1"/>
  <c r="AH38" i="12" a="1"/>
  <c r="AH38" i="12" s="1"/>
  <c r="AG38" i="12" a="1"/>
  <c r="AG38" i="12" s="1"/>
  <c r="AF38" i="12" a="1"/>
  <c r="AF38" i="12" s="1"/>
  <c r="AJ37" i="12" a="1"/>
  <c r="AJ37" i="12" s="1"/>
  <c r="AI37" i="12" a="1"/>
  <c r="AI37" i="12" s="1"/>
  <c r="AH37" i="12" a="1"/>
  <c r="AH37" i="12" s="1"/>
  <c r="AG37" i="12" a="1"/>
  <c r="AG37" i="12" s="1"/>
  <c r="AF37" i="12" a="1"/>
  <c r="AF37" i="12" s="1"/>
  <c r="AJ36" i="12" a="1"/>
  <c r="AJ36" i="12" s="1"/>
  <c r="AI36" i="12" a="1"/>
  <c r="AI36" i="12" s="1"/>
  <c r="AH36" i="12" a="1"/>
  <c r="AH36" i="12" s="1"/>
  <c r="AG36" i="12" a="1"/>
  <c r="AG36" i="12" s="1"/>
  <c r="AF36" i="12" a="1"/>
  <c r="AF36" i="12" s="1"/>
  <c r="AJ35" i="12" a="1"/>
  <c r="AJ35" i="12" s="1"/>
  <c r="AI35" i="12" a="1"/>
  <c r="AI35" i="12" s="1"/>
  <c r="AH35" i="12" a="1"/>
  <c r="AH35" i="12" s="1"/>
  <c r="AG35" i="12" a="1"/>
  <c r="AG35" i="12" s="1"/>
  <c r="AF35" i="12" a="1"/>
  <c r="AF35" i="12" s="1"/>
  <c r="AJ34" i="12" a="1"/>
  <c r="AJ34" i="12" s="1"/>
  <c r="AI34" i="12" a="1"/>
  <c r="AI34" i="12" s="1"/>
  <c r="AH34" i="12" a="1"/>
  <c r="AH34" i="12" s="1"/>
  <c r="AG34" i="12" a="1"/>
  <c r="AG34" i="12" s="1"/>
  <c r="AF34" i="12" a="1"/>
  <c r="AF34" i="12" s="1"/>
  <c r="AJ33" i="12" a="1"/>
  <c r="AJ33" i="12" s="1"/>
  <c r="AI33" i="12" a="1"/>
  <c r="AI33" i="12" s="1"/>
  <c r="AH33" i="12" a="1"/>
  <c r="AH33" i="12" s="1"/>
  <c r="AG33" i="12" a="1"/>
  <c r="AG33" i="12" s="1"/>
  <c r="AF33" i="12" a="1"/>
  <c r="AF33" i="12" s="1"/>
  <c r="AJ32" i="12" a="1"/>
  <c r="AJ32" i="12" s="1"/>
  <c r="AI32" i="12" a="1"/>
  <c r="AI32" i="12" s="1"/>
  <c r="AH32" i="12" a="1"/>
  <c r="AH32" i="12" s="1"/>
  <c r="AG32" i="12" a="1"/>
  <c r="AG32" i="12" s="1"/>
  <c r="AF32" i="12" a="1"/>
  <c r="AF32" i="12" s="1"/>
  <c r="AJ31" i="12" a="1"/>
  <c r="AJ31" i="12" s="1"/>
  <c r="AI31" i="12" a="1"/>
  <c r="AI31" i="12" s="1"/>
  <c r="AH31" i="12" a="1"/>
  <c r="AH31" i="12" s="1"/>
  <c r="AG31" i="12" a="1"/>
  <c r="AG31" i="12" s="1"/>
  <c r="AF31" i="12" a="1"/>
  <c r="AF31" i="12" s="1"/>
  <c r="AJ30" i="12" a="1"/>
  <c r="AJ30" i="12" s="1"/>
  <c r="AI30" i="12" a="1"/>
  <c r="AI30" i="12" s="1"/>
  <c r="AH30" i="12" a="1"/>
  <c r="AH30" i="12" s="1"/>
  <c r="AG30" i="12" a="1"/>
  <c r="AG30" i="12" s="1"/>
  <c r="AF30" i="12" a="1"/>
  <c r="AF30" i="12" s="1"/>
  <c r="AJ29" i="12" a="1"/>
  <c r="AJ29" i="12" s="1"/>
  <c r="AI29" i="12" a="1"/>
  <c r="AI29" i="12" s="1"/>
  <c r="AH29" i="12" a="1"/>
  <c r="AH29" i="12" s="1"/>
  <c r="AG29" i="12" a="1"/>
  <c r="AG29" i="12" s="1"/>
  <c r="AF29" i="12" a="1"/>
  <c r="AF29" i="12" s="1"/>
  <c r="AJ28" i="12" a="1"/>
  <c r="AJ28" i="12" s="1"/>
  <c r="AI28" i="12" a="1"/>
  <c r="AI28" i="12" s="1"/>
  <c r="AH28" i="12" a="1"/>
  <c r="AH28" i="12" s="1"/>
  <c r="AG28" i="12" a="1"/>
  <c r="AG28" i="12" s="1"/>
  <c r="AF28" i="12" a="1"/>
  <c r="AF28" i="12" s="1"/>
  <c r="AJ27" i="12" a="1"/>
  <c r="AJ27" i="12" s="1"/>
  <c r="AI27" i="12" a="1"/>
  <c r="AI27" i="12" s="1"/>
  <c r="AH27" i="12" a="1"/>
  <c r="AH27" i="12" s="1"/>
  <c r="AG27" i="12" a="1"/>
  <c r="AG27" i="12" s="1"/>
  <c r="AF27" i="12" a="1"/>
  <c r="AF27" i="12" s="1"/>
  <c r="AJ26" i="12" a="1"/>
  <c r="AJ26" i="12" s="1"/>
  <c r="AI26" i="12" a="1"/>
  <c r="AI26" i="12" s="1"/>
  <c r="AH26" i="12" a="1"/>
  <c r="AH26" i="12" s="1"/>
  <c r="AG26" i="12" a="1"/>
  <c r="AG26" i="12" s="1"/>
  <c r="AF26" i="12" a="1"/>
  <c r="AF26" i="12" s="1"/>
  <c r="AJ25" i="12" a="1"/>
  <c r="AJ25" i="12" s="1"/>
  <c r="AI25" i="12" a="1"/>
  <c r="AI25" i="12" s="1"/>
  <c r="AH25" i="12" a="1"/>
  <c r="AH25" i="12" s="1"/>
  <c r="AG25" i="12" a="1"/>
  <c r="AG25" i="12" s="1"/>
  <c r="AF25" i="12" a="1"/>
  <c r="AF25" i="12" s="1"/>
  <c r="AJ24" i="12" a="1"/>
  <c r="AJ24" i="12" s="1"/>
  <c r="AI24" i="12" a="1"/>
  <c r="AI24" i="12" s="1"/>
  <c r="AH24" i="12" a="1"/>
  <c r="AH24" i="12" s="1"/>
  <c r="AG24" i="12" a="1"/>
  <c r="AG24" i="12" s="1"/>
  <c r="AF24" i="12" a="1"/>
  <c r="AF24" i="12" s="1"/>
  <c r="AJ23" i="12" a="1"/>
  <c r="AJ23" i="12" s="1"/>
  <c r="AI23" i="12" a="1"/>
  <c r="AI23" i="12" s="1"/>
  <c r="AH23" i="12" a="1"/>
  <c r="AH23" i="12" s="1"/>
  <c r="AG23" i="12" a="1"/>
  <c r="AG23" i="12" s="1"/>
  <c r="AF23" i="12" a="1"/>
  <c r="AF23" i="12" s="1"/>
  <c r="AJ22" i="12" a="1"/>
  <c r="AJ22" i="12" s="1"/>
  <c r="AI22" i="12" a="1"/>
  <c r="AI22" i="12" s="1"/>
  <c r="AH22" i="12" a="1"/>
  <c r="AH22" i="12" s="1"/>
  <c r="AG22" i="12" a="1"/>
  <c r="AG22" i="12" s="1"/>
  <c r="AF22" i="12" a="1"/>
  <c r="AF22" i="12" s="1"/>
  <c r="AJ21" i="12" a="1"/>
  <c r="AJ21" i="12" s="1"/>
  <c r="AI21" i="12" a="1"/>
  <c r="AI21" i="12" s="1"/>
  <c r="AH21" i="12" a="1"/>
  <c r="AH21" i="12" s="1"/>
  <c r="AG21" i="12" a="1"/>
  <c r="AG21" i="12" s="1"/>
  <c r="AF21" i="12" a="1"/>
  <c r="AF21" i="12" s="1"/>
  <c r="AJ20" i="12" a="1"/>
  <c r="AJ20" i="12" s="1"/>
  <c r="AI20" i="12" a="1"/>
  <c r="AI20" i="12" s="1"/>
  <c r="AH20" i="12" a="1"/>
  <c r="AH20" i="12" s="1"/>
  <c r="AG20" i="12" a="1"/>
  <c r="AG20" i="12" s="1"/>
  <c r="AF20" i="12" a="1"/>
  <c r="AF20" i="12" s="1"/>
  <c r="AJ19" i="12" a="1"/>
  <c r="AJ19" i="12" s="1"/>
  <c r="AI19" i="12" a="1"/>
  <c r="AI19" i="12" s="1"/>
  <c r="AH19" i="12" a="1"/>
  <c r="AH19" i="12" s="1"/>
  <c r="AG19" i="12" a="1"/>
  <c r="AG19" i="12" s="1"/>
  <c r="AF19" i="12" a="1"/>
  <c r="AF19" i="12" s="1"/>
  <c r="AJ18" i="12" a="1"/>
  <c r="AJ18" i="12" s="1"/>
  <c r="AI18" i="12" a="1"/>
  <c r="AI18" i="12" s="1"/>
  <c r="AH18" i="12" a="1"/>
  <c r="AH18" i="12" s="1"/>
  <c r="AG18" i="12" a="1"/>
  <c r="AG18" i="12" s="1"/>
  <c r="AF18" i="12" a="1"/>
  <c r="AF18" i="12" s="1"/>
  <c r="AJ17" i="12" a="1"/>
  <c r="AJ17" i="12" s="1"/>
  <c r="AI17" i="12" a="1"/>
  <c r="AI17" i="12" s="1"/>
  <c r="AH17" i="12" a="1"/>
  <c r="AH17" i="12" s="1"/>
  <c r="AG17" i="12" a="1"/>
  <c r="AG17" i="12" s="1"/>
  <c r="AF17" i="12" a="1"/>
  <c r="AF17" i="12" s="1"/>
  <c r="AJ16" i="12" a="1"/>
  <c r="AJ16" i="12" s="1"/>
  <c r="AI16" i="12" a="1"/>
  <c r="AI16" i="12" s="1"/>
  <c r="AH16" i="12" a="1"/>
  <c r="AH16" i="12" s="1"/>
  <c r="AG16" i="12" a="1"/>
  <c r="AG16" i="12" s="1"/>
  <c r="AF16" i="12" a="1"/>
  <c r="AF16" i="12" s="1"/>
  <c r="AJ15" i="12" a="1"/>
  <c r="AJ15" i="12" s="1"/>
  <c r="AI15" i="12" a="1"/>
  <c r="AI15" i="12" s="1"/>
  <c r="AH15" i="12" a="1"/>
  <c r="AH15" i="12" s="1"/>
  <c r="AG15" i="12" a="1"/>
  <c r="AG15" i="12" s="1"/>
  <c r="AF15" i="12" a="1"/>
  <c r="AF15" i="12" s="1"/>
  <c r="AJ14" i="12" a="1"/>
  <c r="AJ14" i="12" s="1"/>
  <c r="AI14" i="12" a="1"/>
  <c r="AI14" i="12" s="1"/>
  <c r="AH14" i="12" a="1"/>
  <c r="AH14" i="12" s="1"/>
  <c r="AG14" i="12" a="1"/>
  <c r="AG14" i="12" s="1"/>
  <c r="AF14" i="12" a="1"/>
  <c r="AF14" i="12" s="1"/>
  <c r="AJ13" i="12" a="1"/>
  <c r="AJ13" i="12" s="1"/>
  <c r="AI13" i="12" a="1"/>
  <c r="AI13" i="12" s="1"/>
  <c r="AH13" i="12" a="1"/>
  <c r="AH13" i="12" s="1"/>
  <c r="AG13" i="12" a="1"/>
  <c r="AG13" i="12" s="1"/>
  <c r="AF13" i="12" a="1"/>
  <c r="AF13" i="12" s="1"/>
  <c r="AJ12" i="12" a="1"/>
  <c r="AJ12" i="12" s="1"/>
  <c r="AI12" i="12" a="1"/>
  <c r="AI12" i="12" s="1"/>
  <c r="AH12" i="12" a="1"/>
  <c r="AH12" i="12" s="1"/>
  <c r="AG12" i="12" a="1"/>
  <c r="AG12" i="12" s="1"/>
  <c r="AF12" i="12" a="1"/>
  <c r="AF12" i="12" s="1"/>
  <c r="AJ11" i="12" a="1"/>
  <c r="AJ11" i="12" s="1"/>
  <c r="H14" i="12" s="1"/>
  <c r="AI11" i="12" a="1"/>
  <c r="AI11" i="12" s="1"/>
  <c r="AH11" i="12" a="1"/>
  <c r="AH11" i="12" s="1"/>
  <c r="AG11" i="12" a="1"/>
  <c r="AG11" i="12" s="1"/>
  <c r="AF11" i="12" a="1"/>
  <c r="AF11" i="12" s="1"/>
  <c r="AJ10" i="12" a="1"/>
  <c r="AJ10" i="12" s="1"/>
  <c r="AI10" i="12" a="1"/>
  <c r="AI10" i="12" s="1"/>
  <c r="AH10" i="12" a="1"/>
  <c r="AH10" i="12" s="1"/>
  <c r="AG10" i="12" a="1"/>
  <c r="AG10" i="12" s="1"/>
  <c r="AF10" i="12" a="1"/>
  <c r="AF10" i="12" s="1"/>
  <c r="AJ9" i="12" a="1"/>
  <c r="AJ9" i="12" s="1"/>
  <c r="AI9" i="12" a="1"/>
  <c r="AI9" i="12" s="1"/>
  <c r="AH9" i="12" a="1"/>
  <c r="AH9" i="12" s="1"/>
  <c r="AG9" i="12" a="1"/>
  <c r="AG9" i="12" s="1"/>
  <c r="AF9" i="12" a="1"/>
  <c r="AF9" i="12" s="1"/>
  <c r="AJ8" i="12" a="1"/>
  <c r="AJ8" i="12" s="1"/>
  <c r="AI8" i="12" a="1"/>
  <c r="AI8" i="12" s="1"/>
  <c r="AH8" i="12" a="1"/>
  <c r="AH8" i="12" s="1"/>
  <c r="AG8" i="12" a="1"/>
  <c r="AG8" i="12" s="1"/>
  <c r="AF8" i="12" a="1"/>
  <c r="AF8" i="12" s="1"/>
  <c r="AJ7" i="12" a="1"/>
  <c r="AJ7" i="12" s="1"/>
  <c r="AI7" i="12" a="1"/>
  <c r="AI7" i="12" s="1"/>
  <c r="AH7" i="12" a="1"/>
  <c r="AH7" i="12" s="1"/>
  <c r="AG7" i="12" a="1"/>
  <c r="AG7" i="12" s="1"/>
  <c r="AF7" i="12" a="1"/>
  <c r="AF7" i="12" s="1"/>
  <c r="AJ6" i="12" a="1"/>
  <c r="AJ6" i="12" s="1"/>
  <c r="AI6" i="12" a="1"/>
  <c r="AI6" i="12" s="1"/>
  <c r="AH6" i="12" a="1"/>
  <c r="AH6" i="12" s="1"/>
  <c r="AG6" i="12" a="1"/>
  <c r="AG6" i="12" s="1"/>
  <c r="AF6" i="12" a="1"/>
  <c r="AF6" i="12" s="1"/>
  <c r="AJ5" i="12" a="1"/>
  <c r="AJ5" i="12" s="1"/>
  <c r="AI5" i="12" a="1"/>
  <c r="AI5" i="12" s="1"/>
  <c r="AH5" i="12" a="1"/>
  <c r="AH5" i="12" s="1"/>
  <c r="AG5" i="12" a="1"/>
  <c r="AG5" i="12" s="1"/>
  <c r="AF5" i="12" a="1"/>
  <c r="AF5" i="12" s="1"/>
  <c r="AG4" i="12" a="1"/>
  <c r="AG4" i="12" s="1"/>
  <c r="AH4" i="12" a="1"/>
  <c r="AH4" i="12" s="1"/>
  <c r="F4" i="12" s="1"/>
  <c r="AI4" i="12" a="1"/>
  <c r="AI4" i="12" s="1"/>
  <c r="AJ4" i="12" a="1"/>
  <c r="AJ4" i="12" s="1"/>
  <c r="AF4" i="12" a="1"/>
  <c r="AF4" i="12" s="1"/>
  <c r="U36" i="12"/>
  <c r="U35" i="12"/>
  <c r="U34" i="12"/>
  <c r="U33" i="12"/>
  <c r="U31" i="12" a="1"/>
  <c r="U31" i="12" s="1"/>
  <c r="U22" i="12" a="1"/>
  <c r="U13" i="12" a="1"/>
  <c r="U13" i="12" s="1"/>
  <c r="G13" i="12"/>
  <c r="E13" i="12"/>
  <c r="U4" i="12" a="1"/>
  <c r="H4" i="12"/>
  <c r="H13" i="12" l="1"/>
  <c r="D14" i="12"/>
  <c r="Q55" i="12" s="1"/>
  <c r="D9" i="12"/>
  <c r="E6" i="12"/>
  <c r="E10" i="12"/>
  <c r="F8" i="12"/>
  <c r="G5" i="12"/>
  <c r="D6" i="12"/>
  <c r="D11" i="12"/>
  <c r="G6" i="12"/>
  <c r="E12" i="12"/>
  <c r="H8" i="12"/>
  <c r="E14" i="12"/>
  <c r="R49" i="12" s="1"/>
  <c r="H9" i="12"/>
  <c r="G14" i="12"/>
  <c r="T57" i="12" s="1"/>
  <c r="F13" i="12"/>
  <c r="F11" i="12"/>
  <c r="H7" i="12"/>
  <c r="U57" i="12"/>
  <c r="U47" i="12"/>
  <c r="U55" i="12"/>
  <c r="U50" i="12"/>
  <c r="U48" i="12"/>
  <c r="U51" i="12"/>
  <c r="U54" i="12"/>
  <c r="U52" i="12"/>
  <c r="U58" i="12"/>
  <c r="U56" i="12"/>
  <c r="U49" i="12"/>
  <c r="G9" i="12"/>
  <c r="Q9" i="12" s="1" a="1"/>
  <c r="Q9" i="12" s="1"/>
  <c r="H10" i="12"/>
  <c r="D10" i="12"/>
  <c r="H6" i="12"/>
  <c r="E9" i="12"/>
  <c r="G12" i="12"/>
  <c r="F12" i="12"/>
  <c r="G10" i="12"/>
  <c r="E8" i="12"/>
  <c r="G11" i="12"/>
  <c r="F7" i="12"/>
  <c r="H11" i="12"/>
  <c r="E11" i="12"/>
  <c r="F5" i="12"/>
  <c r="G8" i="12"/>
  <c r="F10" i="12"/>
  <c r="F9" i="12"/>
  <c r="G7" i="12"/>
  <c r="H5" i="12"/>
  <c r="H12" i="12"/>
  <c r="Q4" i="12"/>
  <c r="U4" i="12"/>
  <c r="F14" i="12"/>
  <c r="U22" i="12"/>
  <c r="D8" i="12"/>
  <c r="D12" i="12"/>
  <c r="F6" i="12"/>
  <c r="E7" i="12"/>
  <c r="E5" i="12"/>
  <c r="D7" i="12"/>
  <c r="Q47" i="12" l="1"/>
  <c r="Q44" i="12"/>
  <c r="Q50" i="12"/>
  <c r="R58" i="12"/>
  <c r="R57" i="12"/>
  <c r="R46" i="12"/>
  <c r="R44" i="12"/>
  <c r="Q43" i="12"/>
  <c r="Q45" i="12"/>
  <c r="Q54" i="12"/>
  <c r="Q56" i="12"/>
  <c r="Q48" i="12"/>
  <c r="Q53" i="12"/>
  <c r="Q58" i="12"/>
  <c r="T44" i="12"/>
  <c r="T46" i="12"/>
  <c r="T56" i="12"/>
  <c r="T53" i="12"/>
  <c r="T55" i="12"/>
  <c r="T51" i="12"/>
  <c r="Q8" i="12" a="1"/>
  <c r="Q8" i="12" s="1"/>
  <c r="R8" i="12" s="1"/>
  <c r="Q6" i="12" a="1"/>
  <c r="Q6" i="12" s="1"/>
  <c r="R6" i="12" s="1"/>
  <c r="R43" i="12"/>
  <c r="R51" i="12"/>
  <c r="R55" i="12"/>
  <c r="R47" i="12"/>
  <c r="Q11" i="12" a="1"/>
  <c r="Q11" i="12" s="1"/>
  <c r="R11" i="12" s="1"/>
  <c r="H15" i="12"/>
  <c r="Q21" i="12" s="1"/>
  <c r="R21" i="12" s="1"/>
  <c r="F15" i="12"/>
  <c r="S55" i="12" s="1"/>
  <c r="G15" i="12"/>
  <c r="Q26" i="12" s="1"/>
  <c r="T52" i="12"/>
  <c r="T50" i="12"/>
  <c r="T45" i="12"/>
  <c r="T58" i="12"/>
  <c r="R54" i="12"/>
  <c r="R53" i="12"/>
  <c r="D15" i="12"/>
  <c r="Q7" i="12" a="1"/>
  <c r="Q7" i="12" s="1"/>
  <c r="R7" i="12" s="1"/>
  <c r="S53" i="12"/>
  <c r="S58" i="12"/>
  <c r="S43" i="12"/>
  <c r="S45" i="12"/>
  <c r="S48" i="12"/>
  <c r="S56" i="12"/>
  <c r="S46" i="12"/>
  <c r="S57" i="12"/>
  <c r="S54" i="12"/>
  <c r="S52" i="12"/>
  <c r="S49" i="12"/>
  <c r="E15" i="12"/>
  <c r="R4" i="12"/>
  <c r="R9" i="12"/>
  <c r="Q5" i="12" a="1"/>
  <c r="Q5" i="12" s="1"/>
  <c r="R5" i="12" s="1"/>
  <c r="Q12" i="12" a="1"/>
  <c r="Q12" i="12" s="1"/>
  <c r="R12" i="12" s="1"/>
  <c r="Q10" i="12" a="1"/>
  <c r="Q10" i="12" s="1"/>
  <c r="R10" i="12" s="1"/>
  <c r="Q32" i="12" l="1"/>
  <c r="S47" i="12"/>
  <c r="S51" i="12"/>
  <c r="S50" i="12"/>
  <c r="S44" i="12"/>
  <c r="Q31" i="12"/>
  <c r="R31" i="12" s="1"/>
  <c r="V55" i="12"/>
  <c r="T49" i="12"/>
  <c r="T54" i="12"/>
  <c r="V54" i="12" s="1"/>
  <c r="Q25" i="12"/>
  <c r="R25" i="12" s="1"/>
  <c r="T48" i="12"/>
  <c r="T43" i="12"/>
  <c r="J8" i="12" a="1"/>
  <c r="J8" i="12" s="1"/>
  <c r="T47" i="12"/>
  <c r="R26" i="12"/>
  <c r="Q20" i="12"/>
  <c r="R20" i="12" s="1"/>
  <c r="Q13" i="12" a="1"/>
  <c r="Q13" i="12" s="1"/>
  <c r="R13" i="12" s="1"/>
  <c r="U45" i="12"/>
  <c r="U44" i="12"/>
  <c r="U46" i="12"/>
  <c r="Q22" i="12"/>
  <c r="R22" i="12" s="1"/>
  <c r="Q29" i="12"/>
  <c r="R29" i="12" s="1"/>
  <c r="J10" i="12" a="1"/>
  <c r="J10" i="12" s="1"/>
  <c r="Q30" i="12"/>
  <c r="R30" i="12" s="1"/>
  <c r="Q17" i="12"/>
  <c r="R17" i="12" s="1"/>
  <c r="Q28" i="12"/>
  <c r="R28" i="12" s="1"/>
  <c r="Q15" i="12"/>
  <c r="R15" i="12" s="1"/>
  <c r="V58" i="12"/>
  <c r="W58" i="12" s="1"/>
  <c r="Q34" i="12" s="1"/>
  <c r="R34" i="12" s="1"/>
  <c r="Q16" i="12"/>
  <c r="R16" i="12" s="1"/>
  <c r="Q14" i="12"/>
  <c r="R14" i="12" s="1"/>
  <c r="Q24" i="12"/>
  <c r="R24" i="12" s="1"/>
  <c r="R32" i="12"/>
  <c r="J12" i="12" a="1"/>
  <c r="J12" i="12" s="1"/>
  <c r="Q23" i="12"/>
  <c r="R23" i="12" s="1"/>
  <c r="Q27" i="12"/>
  <c r="R27" i="12" s="1"/>
  <c r="Q19" i="12"/>
  <c r="R19" i="12" s="1"/>
  <c r="J14" i="12" a="1"/>
  <c r="J14" i="12" s="1"/>
  <c r="Q51" i="12"/>
  <c r="V51" i="12" s="1"/>
  <c r="Q46" i="12"/>
  <c r="Q57" i="12"/>
  <c r="V57" i="12" s="1"/>
  <c r="Q52" i="12"/>
  <c r="Q49" i="12"/>
  <c r="U53" i="12"/>
  <c r="V53" i="12" s="1"/>
  <c r="Q18" i="12"/>
  <c r="R18" i="12" s="1"/>
  <c r="U43" i="12"/>
  <c r="J9" i="12" a="1"/>
  <c r="J9" i="12" s="1"/>
  <c r="D21" i="12" a="1"/>
  <c r="D21" i="12" s="1"/>
  <c r="R52" i="12"/>
  <c r="R45" i="12"/>
  <c r="R48" i="12"/>
  <c r="R56" i="12"/>
  <c r="V56" i="12" s="1"/>
  <c r="R50" i="12"/>
  <c r="Q33" i="12"/>
  <c r="R33" i="12" s="1"/>
  <c r="J13" i="12" a="1"/>
  <c r="J13" i="12" s="1"/>
  <c r="J11" i="12" a="1"/>
  <c r="J11" i="12" s="1"/>
  <c r="D16" i="12"/>
  <c r="J7" i="12" a="1"/>
  <c r="J7" i="12" s="1"/>
  <c r="J4" i="12" a="1"/>
  <c r="J4" i="12" s="1"/>
  <c r="J6" i="12" a="1"/>
  <c r="J6" i="12" s="1"/>
  <c r="J5" i="12" a="1"/>
  <c r="J5" i="12" s="1"/>
  <c r="T24" i="12" l="1"/>
  <c r="V47" i="12"/>
  <c r="V44" i="12"/>
  <c r="V50" i="12"/>
  <c r="V46" i="12"/>
  <c r="V43" i="12"/>
  <c r="V49" i="12"/>
  <c r="V48" i="12"/>
  <c r="V52" i="12"/>
  <c r="V45" i="12"/>
  <c r="V16" i="12"/>
  <c r="V17" i="12"/>
  <c r="S17" i="12"/>
  <c r="S28" i="12"/>
  <c r="V5" i="12"/>
  <c r="S30" i="12"/>
  <c r="S24" i="12"/>
  <c r="S15" i="12"/>
  <c r="V32" i="12"/>
  <c r="S29" i="12"/>
  <c r="S23" i="12"/>
  <c r="V29" i="12"/>
  <c r="S22" i="12"/>
  <c r="S5" i="12"/>
  <c r="V23" i="12"/>
  <c r="V31" i="12"/>
  <c r="V27" i="12"/>
  <c r="S27" i="12"/>
  <c r="V12" i="12"/>
  <c r="V14" i="12"/>
  <c r="S32" i="12"/>
  <c r="V15" i="12"/>
  <c r="S16" i="12"/>
  <c r="V9" i="12"/>
  <c r="W57" i="12"/>
  <c r="Q35" i="12" s="1"/>
  <c r="R35" i="12" s="1"/>
  <c r="T35" i="12" s="1"/>
  <c r="V34" i="12"/>
  <c r="S9" i="12"/>
  <c r="S34" i="12"/>
  <c r="V26" i="12"/>
  <c r="S20" i="12"/>
  <c r="S12" i="12"/>
  <c r="S31" i="12"/>
  <c r="V30" i="12"/>
  <c r="V24" i="12"/>
  <c r="S26" i="12"/>
  <c r="S33" i="12"/>
  <c r="V33" i="12"/>
  <c r="I13" i="12" s="1"/>
  <c r="T6" i="12"/>
  <c r="T30" i="12"/>
  <c r="T27" i="12"/>
  <c r="T12" i="12"/>
  <c r="T32" i="12"/>
  <c r="T26" i="12"/>
  <c r="T17" i="12"/>
  <c r="T13" i="12"/>
  <c r="T11" i="12"/>
  <c r="T9" i="12"/>
  <c r="T18" i="12"/>
  <c r="T8" i="12"/>
  <c r="T33" i="12"/>
  <c r="T7" i="12"/>
  <c r="T5" i="12"/>
  <c r="T28" i="12"/>
  <c r="T21" i="12"/>
  <c r="T19" i="12"/>
  <c r="T29" i="12"/>
  <c r="T16" i="12"/>
  <c r="T23" i="12"/>
  <c r="T25" i="12"/>
  <c r="T10" i="12"/>
  <c r="T31" i="12"/>
  <c r="T14" i="12"/>
  <c r="T20" i="12"/>
  <c r="T22" i="12"/>
  <c r="T4" i="12"/>
  <c r="T15" i="12"/>
  <c r="T34" i="12"/>
  <c r="S21" i="12"/>
  <c r="S11" i="12"/>
  <c r="S6" i="12"/>
  <c r="V21" i="12"/>
  <c r="V11" i="12"/>
  <c r="S4" i="12"/>
  <c r="S8" i="12"/>
  <c r="V8" i="12"/>
  <c r="V4" i="12"/>
  <c r="S18" i="12"/>
  <c r="V18" i="12"/>
  <c r="S7" i="12"/>
  <c r="V7" i="12"/>
  <c r="V22" i="12"/>
  <c r="V6" i="12"/>
  <c r="V13" i="12"/>
  <c r="S14" i="12"/>
  <c r="V25" i="12"/>
  <c r="S13" i="12"/>
  <c r="V10" i="12"/>
  <c r="S25" i="12"/>
  <c r="V19" i="12"/>
  <c r="S10" i="12"/>
  <c r="S19" i="12"/>
  <c r="V28" i="12"/>
  <c r="V20" i="12"/>
  <c r="C26" i="12" l="1"/>
  <c r="S35" i="12"/>
  <c r="W52" i="12"/>
  <c r="Q36" i="12" s="1"/>
  <c r="R36" i="12" s="1"/>
  <c r="T36" i="12" s="1"/>
  <c r="V35" i="12"/>
  <c r="I8" i="12"/>
  <c r="I6" i="12"/>
  <c r="I9" i="12"/>
  <c r="I12" i="12"/>
  <c r="I5" i="12"/>
  <c r="C27" i="12" s="1"/>
  <c r="I10" i="12"/>
  <c r="I7" i="12"/>
  <c r="I4" i="12"/>
  <c r="I11" i="12"/>
  <c r="C28" i="12" l="1"/>
  <c r="W59" i="12"/>
  <c r="S36" i="12"/>
  <c r="V36" i="12"/>
  <c r="C25" i="12" s="1"/>
  <c r="I14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<sst xmlns="http://schemas.openxmlformats.org/spreadsheetml/2006/main" count="154" uniqueCount="54">
  <si>
    <t>Index</t>
  </si>
  <si>
    <t>Reel 1</t>
  </si>
  <si>
    <t>Reel 2</t>
  </si>
  <si>
    <t>Reel 3</t>
  </si>
  <si>
    <t>Reel 4</t>
  </si>
  <si>
    <t>Reel 5</t>
  </si>
  <si>
    <t>function</t>
  </si>
  <si>
    <t>wild</t>
  </si>
  <si>
    <t>line</t>
  </si>
  <si>
    <t>scatter</t>
  </si>
  <si>
    <t>joker</t>
  </si>
  <si>
    <t>seven</t>
  </si>
  <si>
    <t>melon</t>
  </si>
  <si>
    <t>grapes</t>
  </si>
  <si>
    <t>pear</t>
  </si>
  <si>
    <t>plum</t>
  </si>
  <si>
    <t>orange</t>
  </si>
  <si>
    <t>lemon</t>
  </si>
  <si>
    <t>cherry</t>
  </si>
  <si>
    <t>disp</t>
  </si>
  <si>
    <t>Symbol Name</t>
  </si>
  <si>
    <t>Symbol ID</t>
  </si>
  <si>
    <t>Combination</t>
  </si>
  <si>
    <t>Hits</t>
  </si>
  <si>
    <t>Probability</t>
  </si>
  <si>
    <t xml:space="preserve">1 in </t>
  </si>
  <si>
    <t>Awards</t>
  </si>
  <si>
    <t>%</t>
  </si>
  <si>
    <t>R1</t>
  </si>
  <si>
    <t>R2</t>
  </si>
  <si>
    <t>R3</t>
  </si>
  <si>
    <t>R4</t>
  </si>
  <si>
    <t>R5</t>
  </si>
  <si>
    <t>Scatter</t>
  </si>
  <si>
    <t>Total</t>
  </si>
  <si>
    <t>Product</t>
  </si>
  <si>
    <t>Line RTP</t>
  </si>
  <si>
    <t>Lines</t>
  </si>
  <si>
    <t>SCATTER HITS</t>
  </si>
  <si>
    <t>TOTAL</t>
  </si>
  <si>
    <t>Reels</t>
  </si>
  <si>
    <t>Rows</t>
  </si>
  <si>
    <t>X</t>
  </si>
  <si>
    <t>o</t>
  </si>
  <si>
    <t>Symbol</t>
  </si>
  <si>
    <t>Hits (100 lines)</t>
  </si>
  <si>
    <t>Scatter RTP</t>
  </si>
  <si>
    <t>HP RTP</t>
  </si>
  <si>
    <t>LP RTP</t>
  </si>
  <si>
    <t>RTP</t>
  </si>
  <si>
    <t>E(on board)</t>
  </si>
  <si>
    <t>Hit Rate of Wild</t>
  </si>
  <si>
    <t>Chance on Pay Line After Wild Expansion</t>
  </si>
  <si>
    <t>Occurences Adjusted for Wild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</si>
</sst>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8" formatCode="\£#,##0.00"/>
    <numFmt numFmtId="169" formatCode="0.0000%"/>
    <numFmt numFmtId="170" formatCode="0.000"/>
    <numFmt numFmtId="172" formatCode="#,##0.0"/>
    <numFmt numFmtId="175" formatCode="0.0"/>
    <numFmt numFmtId="185" formatCode="#,##0.00000"/>
    <numFmt numFmtId="186" formatCode="0.00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  <scheme val="minor"/>
    </font>
    <font>
      <b/>
      <sz val="11"/>
      <color theme="8" tint="-0.249977111117893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</cellStyleXfs>
  <cellXfs count="89">
    <xf numFmtId="0" fontId="0" fillId="0" borderId="0" xfId="0"/>
    <xf numFmtId="0" fontId="4" fillId="0" borderId="0" xfId="2" applyFont="1"/>
    <xf numFmtId="0" fontId="5" fillId="0" borderId="4" xfId="2" applyFont="1" applyBorder="1" applyAlignment="1">
      <alignment horizontal="center"/>
    </xf>
    <xf numFmtId="0" fontId="4" fillId="0" borderId="4" xfId="2" applyFont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168" fontId="4" fillId="0" borderId="4" xfId="2" applyNumberFormat="1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 vertical="center"/>
    </xf>
    <xf numFmtId="0" fontId="6" fillId="0" borderId="0" xfId="5" applyFont="1" applyAlignment="1">
      <alignment vertical="center" wrapText="1"/>
    </xf>
    <xf numFmtId="0" fontId="6" fillId="0" borderId="0" xfId="2" applyFont="1"/>
    <xf numFmtId="10" fontId="6" fillId="0" borderId="0" xfId="2" applyNumberFormat="1" applyFont="1"/>
    <xf numFmtId="4" fontId="4" fillId="0" borderId="4" xfId="2" applyNumberFormat="1" applyFont="1" applyBorder="1"/>
    <xf numFmtId="0" fontId="5" fillId="0" borderId="4" xfId="2" applyFont="1" applyBorder="1" applyAlignment="1">
      <alignment horizontal="center"/>
    </xf>
    <xf numFmtId="10" fontId="5" fillId="0" borderId="4" xfId="4" applyNumberFormat="1" applyFont="1" applyBorder="1"/>
    <xf numFmtId="1" fontId="6" fillId="0" borderId="0" xfId="3" applyNumberFormat="1" applyFont="1" applyBorder="1" applyAlignment="1">
      <alignment horizontal="center"/>
    </xf>
    <xf numFmtId="1" fontId="5" fillId="0" borderId="0" xfId="2" applyNumberFormat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10" fontId="6" fillId="0" borderId="4" xfId="1" applyNumberFormat="1" applyFont="1" applyBorder="1" applyAlignment="1">
      <alignment horizontal="center"/>
    </xf>
    <xf numFmtId="2" fontId="6" fillId="0" borderId="4" xfId="3" applyNumberFormat="1" applyFont="1" applyBorder="1" applyAlignment="1">
      <alignment horizontal="center"/>
    </xf>
    <xf numFmtId="10" fontId="4" fillId="0" borderId="4" xfId="2" applyNumberFormat="1" applyFont="1" applyBorder="1"/>
    <xf numFmtId="0" fontId="0" fillId="0" borderId="0" xfId="0"/>
    <xf numFmtId="0" fontId="4" fillId="0" borderId="0" xfId="2" applyFont="1"/>
    <xf numFmtId="0" fontId="5" fillId="0" borderId="4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10" fontId="4" fillId="0" borderId="0" xfId="2" applyNumberFormat="1" applyFont="1"/>
    <xf numFmtId="10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5" fillId="0" borderId="4" xfId="2" applyFont="1" applyBorder="1"/>
    <xf numFmtId="0" fontId="5" fillId="0" borderId="3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2" fillId="2" borderId="4" xfId="3" applyFont="1" applyFill="1" applyBorder="1" applyAlignment="1">
      <alignment horizontal="center"/>
    </xf>
    <xf numFmtId="0" fontId="4" fillId="0" borderId="4" xfId="2" applyFont="1" applyBorder="1" applyAlignment="1">
      <alignment horizontal="left"/>
    </xf>
    <xf numFmtId="1" fontId="6" fillId="0" borderId="4" xfId="3" applyNumberFormat="1" applyFont="1" applyBorder="1" applyAlignment="1">
      <alignment horizontal="center"/>
    </xf>
    <xf numFmtId="0" fontId="4" fillId="0" borderId="4" xfId="2" applyFont="1" applyBorder="1" applyAlignment="1">
      <alignment horizontal="right"/>
    </xf>
    <xf numFmtId="1" fontId="6" fillId="0" borderId="4" xfId="3" applyNumberFormat="1" applyFont="1" applyBorder="1" applyAlignment="1">
      <alignment horizontal="right"/>
    </xf>
    <xf numFmtId="169" fontId="4" fillId="0" borderId="4" xfId="2" applyNumberFormat="1" applyFont="1" applyBorder="1"/>
    <xf numFmtId="3" fontId="4" fillId="0" borderId="4" xfId="2" applyNumberFormat="1" applyFont="1" applyBorder="1"/>
    <xf numFmtId="10" fontId="6" fillId="0" borderId="4" xfId="4" applyNumberFormat="1" applyFont="1" applyBorder="1" applyAlignment="1"/>
    <xf numFmtId="0" fontId="6" fillId="0" borderId="0" xfId="4" applyNumberFormat="1" applyFont="1" applyBorder="1" applyAlignment="1"/>
    <xf numFmtId="10" fontId="4" fillId="0" borderId="0" xfId="4" applyNumberFormat="1" applyFont="1"/>
    <xf numFmtId="0" fontId="4" fillId="0" borderId="7" xfId="2" applyFont="1" applyBorder="1" applyAlignment="1">
      <alignment horizontal="center"/>
    </xf>
    <xf numFmtId="0" fontId="6" fillId="0" borderId="7" xfId="3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6" fillId="0" borderId="5" xfId="3" applyFont="1" applyBorder="1" applyAlignment="1">
      <alignment horizontal="center"/>
    </xf>
    <xf numFmtId="1" fontId="5" fillId="0" borderId="7" xfId="2" applyNumberFormat="1" applyFont="1" applyBorder="1" applyAlignment="1">
      <alignment horizontal="center"/>
    </xf>
    <xf numFmtId="0" fontId="5" fillId="0" borderId="1" xfId="2" applyFont="1" applyBorder="1"/>
    <xf numFmtId="0" fontId="4" fillId="0" borderId="4" xfId="2" applyFont="1" applyBorder="1"/>
    <xf numFmtId="1" fontId="4" fillId="0" borderId="0" xfId="2" applyNumberFormat="1" applyFont="1"/>
    <xf numFmtId="0" fontId="7" fillId="0" borderId="0" xfId="3"/>
    <xf numFmtId="10" fontId="6" fillId="0" borderId="0" xfId="4" applyNumberFormat="1" applyFont="1" applyBorder="1" applyAlignment="1"/>
    <xf numFmtId="0" fontId="6" fillId="2" borderId="4" xfId="3" applyFont="1" applyFill="1" applyBorder="1" applyAlignment="1">
      <alignment horizontal="center"/>
    </xf>
    <xf numFmtId="0" fontId="8" fillId="3" borderId="4" xfId="5" applyFont="1" applyFill="1" applyBorder="1" applyAlignment="1">
      <alignment horizontal="center"/>
    </xf>
    <xf numFmtId="0" fontId="6" fillId="0" borderId="0" xfId="3" applyFont="1"/>
    <xf numFmtId="0" fontId="6" fillId="0" borderId="0" xfId="3" applyFont="1" applyAlignment="1">
      <alignment horizontal="center"/>
    </xf>
    <xf numFmtId="0" fontId="2" fillId="5" borderId="4" xfId="3" applyFont="1" applyFill="1" applyBorder="1" applyAlignment="1">
      <alignment horizontal="left"/>
    </xf>
    <xf numFmtId="0" fontId="6" fillId="5" borderId="4" xfId="3" applyFont="1" applyFill="1" applyBorder="1" applyAlignment="1">
      <alignment horizontal="center"/>
    </xf>
    <xf numFmtId="0" fontId="6" fillId="0" borderId="0" xfId="3" applyFont="1" applyAlignment="1">
      <alignment horizontal="left"/>
    </xf>
    <xf numFmtId="0" fontId="6" fillId="3" borderId="4" xfId="5" applyFont="1" applyFill="1" applyBorder="1" applyAlignment="1">
      <alignment horizontal="center"/>
    </xf>
    <xf numFmtId="0" fontId="6" fillId="4" borderId="4" xfId="3" applyFont="1" applyFill="1" applyBorder="1" applyAlignment="1">
      <alignment horizontal="center"/>
    </xf>
    <xf numFmtId="0" fontId="2" fillId="4" borderId="4" xfId="3" applyFont="1" applyFill="1" applyBorder="1" applyAlignment="1">
      <alignment horizontal="center"/>
    </xf>
    <xf numFmtId="0" fontId="9" fillId="4" borderId="4" xfId="3" applyFont="1" applyFill="1" applyBorder="1" applyAlignment="1">
      <alignment horizontal="center"/>
    </xf>
    <xf numFmtId="0" fontId="8" fillId="4" borderId="4" xfId="3" applyFont="1" applyFill="1" applyBorder="1" applyAlignment="1">
      <alignment horizontal="center"/>
    </xf>
    <xf numFmtId="0" fontId="6" fillId="6" borderId="4" xfId="3" applyFont="1" applyFill="1" applyBorder="1" applyAlignment="1">
      <alignment horizontal="center"/>
    </xf>
    <xf numFmtId="0" fontId="2" fillId="6" borderId="4" xfId="3" applyFont="1" applyFill="1" applyBorder="1" applyAlignment="1">
      <alignment horizontal="center"/>
    </xf>
    <xf numFmtId="0" fontId="8" fillId="6" borderId="4" xfId="3" applyFont="1" applyFill="1" applyBorder="1" applyAlignment="1">
      <alignment horizontal="center"/>
    </xf>
    <xf numFmtId="0" fontId="6" fillId="7" borderId="4" xfId="3" applyFont="1" applyFill="1" applyBorder="1" applyAlignment="1">
      <alignment horizontal="center"/>
    </xf>
    <xf numFmtId="0" fontId="2" fillId="7" borderId="4" xfId="3" applyFont="1" applyFill="1" applyBorder="1" applyAlignment="1">
      <alignment horizontal="center"/>
    </xf>
    <xf numFmtId="0" fontId="8" fillId="7" borderId="4" xfId="3" applyFont="1" applyFill="1" applyBorder="1" applyAlignment="1">
      <alignment horizontal="center"/>
    </xf>
    <xf numFmtId="1" fontId="10" fillId="8" borderId="4" xfId="3" applyNumberFormat="1" applyFont="1" applyFill="1" applyBorder="1" applyAlignment="1">
      <alignment horizontal="center"/>
    </xf>
    <xf numFmtId="170" fontId="6" fillId="0" borderId="0" xfId="3" applyNumberFormat="1" applyFont="1" applyAlignment="1">
      <alignment horizontal="right" indent="1"/>
    </xf>
    <xf numFmtId="0" fontId="4" fillId="0" borderId="5" xfId="2" applyFont="1" applyBorder="1" applyAlignment="1">
      <alignment horizontal="center" wrapText="1"/>
    </xf>
    <xf numFmtId="0" fontId="4" fillId="0" borderId="6" xfId="2" applyFont="1" applyBorder="1" applyAlignment="1">
      <alignment horizontal="center"/>
    </xf>
    <xf numFmtId="0" fontId="4" fillId="0" borderId="6" xfId="2" applyFont="1" applyBorder="1" applyAlignment="1">
      <alignment horizontal="center" wrapText="1"/>
    </xf>
    <xf numFmtId="2" fontId="4" fillId="0" borderId="4" xfId="2" applyNumberFormat="1" applyFont="1" applyBorder="1"/>
    <xf numFmtId="0" fontId="2" fillId="0" borderId="4" xfId="0" applyFont="1" applyBorder="1" applyAlignment="1">
      <alignment horizontal="center"/>
    </xf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172" fontId="0" fillId="0" borderId="0" xfId="0" applyNumberFormat="1"/>
    <xf numFmtId="175" fontId="6" fillId="0" borderId="4" xfId="3" applyNumberFormat="1" applyFont="1" applyBorder="1" applyAlignment="1">
      <alignment horizontal="right"/>
    </xf>
    <xf numFmtId="175" fontId="4" fillId="0" borderId="4" xfId="2" applyNumberFormat="1" applyFont="1" applyBorder="1"/>
    <xf numFmtId="185" fontId="0" fillId="0" borderId="0" xfId="0" applyNumberFormat="1"/>
    <xf numFmtId="186" fontId="0" fillId="0" borderId="0" xfId="1" applyNumberFormat="1" applyFont="1"/>
  </cellXfs>
  <cellStyles count="6">
    <cellStyle name="Normal" xfId="0" builtinId="0"/>
    <cellStyle name="Normal 2" xfId="2" xr:uid="{47E6D3B3-99F1-41C6-8A42-876D56BFC364}"/>
    <cellStyle name="Normal 2 2" xfId="5" xr:uid="{33DE757B-0A72-4B7B-87E5-9BC2DA8499CB}"/>
    <cellStyle name="Normal 3" xfId="3" xr:uid="{A9245B9C-EA34-4169-8C18-586378DBC402}"/>
    <cellStyle name="Percent" xfId="1" builtinId="5"/>
    <cellStyle name="Percent 2" xfId="4" xr:uid="{79F69E77-0D5B-40C1-9613-E22C84A601BF}"/>
  </cellStyles>
  <dxfs count="14"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lot-sim\src\products\FortuneFury\versions\Zhulong's%20Treasure%20-%200.22.xlsx" TargetMode="External"/><Relationship Id="rId1" Type="http://schemas.openxmlformats.org/officeDocument/2006/relationships/externalLinkPath" Target="/Projects/Slot-sim/src/products/FortuneFury/versions/Zhulong's%20Treasure%20-%200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vision History"/>
      <sheetName val="Math Direction"/>
      <sheetName val="Base Bet Statistics"/>
      <sheetName val="Power Bet Statistics"/>
      <sheetName val="Bonus Buy Statistics"/>
      <sheetName val="Jackpot Config"/>
      <sheetName val="Sim Config"/>
      <sheetName val="Json Parser Input"/>
      <sheetName val="Jackpot Counter"/>
      <sheetName val="Instant Jackpot"/>
      <sheetName val="Weightings"/>
      <sheetName val="Win Lines"/>
      <sheetName val="Awards"/>
      <sheetName val="Reel Sets"/>
      <sheetName val="Base Reels A"/>
      <sheetName val="Base Reels B"/>
      <sheetName val="Base Reels C"/>
      <sheetName val="Base Reels D"/>
      <sheetName val="Power Bet Reels A"/>
      <sheetName val="Power Bet Reels B"/>
      <sheetName val="Power Bet Reels C"/>
      <sheetName val="Power Bet Reels D"/>
      <sheetName val="Feat Reels A"/>
      <sheetName val="Feat Reels B"/>
      <sheetName val="Feat Reels C"/>
      <sheetName val="Feat Reels D"/>
      <sheetName val="Bonus Buy Reels A"/>
      <sheetName val="Bonus Buy Reels B"/>
      <sheetName val="Bonus Buy Reels C"/>
      <sheetName val="Display Reels"/>
      <sheetName val="Dev Weightings"/>
    </sheetNames>
    <sheetDataSet>
      <sheetData sheetId="0"/>
      <sheetData sheetId="1">
        <row r="6">
          <cell r="C6">
            <v>3</v>
          </cell>
        </row>
      </sheetData>
      <sheetData sheetId="2"/>
      <sheetData sheetId="3"/>
      <sheetData sheetId="4"/>
      <sheetData sheetId="5">
        <row r="7">
          <cell r="H7">
            <v>100</v>
          </cell>
        </row>
      </sheetData>
      <sheetData sheetId="6"/>
      <sheetData sheetId="7"/>
      <sheetData sheetId="8"/>
      <sheetData sheetId="9"/>
      <sheetData sheetId="10">
        <row r="3">
          <cell r="M3">
            <v>50000</v>
          </cell>
        </row>
        <row r="4">
          <cell r="M4">
            <v>150000</v>
          </cell>
        </row>
        <row r="5">
          <cell r="M5">
            <v>144451</v>
          </cell>
        </row>
        <row r="6">
          <cell r="M6">
            <v>15549</v>
          </cell>
        </row>
        <row r="11">
          <cell r="F11">
            <v>130</v>
          </cell>
        </row>
        <row r="12">
          <cell r="F12">
            <v>550</v>
          </cell>
        </row>
        <row r="13">
          <cell r="F13">
            <v>110</v>
          </cell>
        </row>
        <row r="14">
          <cell r="F14">
            <v>0</v>
          </cell>
        </row>
        <row r="20">
          <cell r="N20">
            <v>1.5</v>
          </cell>
        </row>
        <row r="22">
          <cell r="B22">
            <v>8.4640597132596955</v>
          </cell>
        </row>
        <row r="26">
          <cell r="M26">
            <v>50000</v>
          </cell>
        </row>
        <row r="27">
          <cell r="M27">
            <v>150000</v>
          </cell>
        </row>
        <row r="28">
          <cell r="M28">
            <v>139032</v>
          </cell>
        </row>
        <row r="29">
          <cell r="M29">
            <v>20968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E52C-DC59-42E5-BCEF-C8E3F7A27480}">
  <dimension ref="B2:N39"/>
  <sheetViews>
    <sheetView workbookViewId="0">
      <selection activeCell="G10" sqref="G10"/>
    </sheetView>
  </sheetViews>
  <sheetFormatPr defaultColWidth="9" defaultRowHeight="15" x14ac:dyDescent="0.25"/>
  <cols>
    <col min="1" max="1" width="8.7109375" style="1" customWidth="1"/>
    <col min="2" max="2" width="13.42578125" style="1" customWidth="1"/>
    <col min="3" max="4" width="10.5703125" style="1" customWidth="1"/>
    <col min="5" max="9" width="11" style="1" customWidth="1"/>
    <col min="10" max="12" width="8.7109375" style="1" customWidth="1"/>
    <col min="13" max="13" width="10.42578125" style="1" customWidth="1"/>
    <col min="14" max="1018" width="8.7109375" style="1" customWidth="1"/>
    <col min="1019" max="16384" width="9" style="1"/>
  </cols>
  <sheetData>
    <row r="2" spans="2:9" x14ac:dyDescent="0.25">
      <c r="B2"/>
    </row>
    <row r="3" spans="2:9" x14ac:dyDescent="0.25">
      <c r="B3"/>
      <c r="C3" s="13"/>
      <c r="D3" s="13"/>
      <c r="E3" s="13"/>
      <c r="F3" s="13"/>
      <c r="G3" s="13"/>
      <c r="H3" s="13"/>
      <c r="I3" s="13"/>
    </row>
    <row r="4" spans="2:9" x14ac:dyDescent="0.25">
      <c r="B4"/>
      <c r="C4" s="3"/>
      <c r="D4" s="3"/>
      <c r="E4" s="3"/>
      <c r="F4" s="3"/>
      <c r="G4" s="3"/>
      <c r="H4" s="3"/>
      <c r="I4" s="3"/>
    </row>
    <row r="5" spans="2:9" x14ac:dyDescent="0.25">
      <c r="B5"/>
      <c r="C5" s="2" t="s">
        <v>44</v>
      </c>
      <c r="D5" s="2" t="s">
        <v>6</v>
      </c>
      <c r="E5" s="2">
        <v>1</v>
      </c>
      <c r="F5" s="2">
        <v>2</v>
      </c>
      <c r="G5" s="2">
        <v>3</v>
      </c>
      <c r="H5" s="2">
        <v>4</v>
      </c>
      <c r="I5" s="2">
        <v>5</v>
      </c>
    </row>
    <row r="6" spans="2:9" x14ac:dyDescent="0.25">
      <c r="B6"/>
      <c r="C6" s="4">
        <v>0</v>
      </c>
      <c r="D6" s="4" t="s">
        <v>7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2:9" x14ac:dyDescent="0.25">
      <c r="B7"/>
      <c r="C7" s="4">
        <v>1</v>
      </c>
      <c r="D7" s="4" t="s">
        <v>8</v>
      </c>
      <c r="E7" s="5">
        <v>0</v>
      </c>
      <c r="F7" s="5">
        <v>0.2</v>
      </c>
      <c r="G7" s="5">
        <v>1.5</v>
      </c>
      <c r="H7" s="5">
        <v>10</v>
      </c>
      <c r="I7" s="5">
        <v>100</v>
      </c>
    </row>
    <row r="8" spans="2:9" x14ac:dyDescent="0.25">
      <c r="B8"/>
      <c r="C8" s="4">
        <v>2</v>
      </c>
      <c r="D8" s="4" t="s">
        <v>8</v>
      </c>
      <c r="E8" s="5">
        <v>0</v>
      </c>
      <c r="F8" s="5">
        <v>0</v>
      </c>
      <c r="G8" s="5">
        <v>1</v>
      </c>
      <c r="H8" s="5">
        <v>4</v>
      </c>
      <c r="I8" s="5">
        <v>10</v>
      </c>
    </row>
    <row r="9" spans="2:9" x14ac:dyDescent="0.25">
      <c r="B9"/>
      <c r="C9" s="4">
        <v>3</v>
      </c>
      <c r="D9" s="4" t="s">
        <v>8</v>
      </c>
      <c r="E9" s="5">
        <v>0</v>
      </c>
      <c r="F9" s="5">
        <v>0</v>
      </c>
      <c r="G9" s="5">
        <v>1</v>
      </c>
      <c r="H9" s="5">
        <v>4</v>
      </c>
      <c r="I9" s="5">
        <v>6</v>
      </c>
    </row>
    <row r="10" spans="2:9" ht="14.45" customHeight="1" x14ac:dyDescent="0.25">
      <c r="B10"/>
      <c r="C10" s="4">
        <v>4</v>
      </c>
      <c r="D10" s="4" t="s">
        <v>8</v>
      </c>
      <c r="E10" s="5">
        <v>0</v>
      </c>
      <c r="F10" s="5">
        <v>0</v>
      </c>
      <c r="G10" s="5">
        <v>0.5</v>
      </c>
      <c r="H10" s="5">
        <v>2</v>
      </c>
      <c r="I10" s="5">
        <v>6</v>
      </c>
    </row>
    <row r="11" spans="2:9" x14ac:dyDescent="0.25">
      <c r="B11"/>
      <c r="C11" s="4">
        <v>5</v>
      </c>
      <c r="D11" s="4" t="s">
        <v>8</v>
      </c>
      <c r="E11" s="5">
        <v>0</v>
      </c>
      <c r="F11" s="5">
        <v>0</v>
      </c>
      <c r="G11" s="5">
        <v>0.2</v>
      </c>
      <c r="H11" s="5">
        <v>0.5</v>
      </c>
      <c r="I11" s="5">
        <v>1</v>
      </c>
    </row>
    <row r="12" spans="2:9" x14ac:dyDescent="0.25">
      <c r="B12"/>
      <c r="C12" s="4">
        <v>6</v>
      </c>
      <c r="D12" s="4" t="s">
        <v>8</v>
      </c>
      <c r="E12" s="5">
        <v>0</v>
      </c>
      <c r="F12" s="5">
        <v>0</v>
      </c>
      <c r="G12" s="5">
        <v>0.2</v>
      </c>
      <c r="H12" s="5">
        <v>0.5</v>
      </c>
      <c r="I12" s="5">
        <v>1</v>
      </c>
    </row>
    <row r="13" spans="2:9" x14ac:dyDescent="0.25">
      <c r="B13"/>
      <c r="C13" s="4">
        <v>7</v>
      </c>
      <c r="D13" s="4" t="s">
        <v>8</v>
      </c>
      <c r="E13" s="5">
        <v>0</v>
      </c>
      <c r="F13" s="5">
        <v>0</v>
      </c>
      <c r="G13" s="5">
        <v>0.2</v>
      </c>
      <c r="H13" s="5">
        <v>0.4</v>
      </c>
      <c r="I13" s="5">
        <v>0.8</v>
      </c>
    </row>
    <row r="14" spans="2:9" x14ac:dyDescent="0.25">
      <c r="B14"/>
      <c r="C14" s="4">
        <v>8</v>
      </c>
      <c r="D14" s="4" t="s">
        <v>8</v>
      </c>
      <c r="E14" s="5">
        <v>0</v>
      </c>
      <c r="F14" s="5">
        <v>0</v>
      </c>
      <c r="G14" s="5">
        <v>0.2</v>
      </c>
      <c r="H14" s="5">
        <v>0.4</v>
      </c>
      <c r="I14" s="5">
        <v>0.8</v>
      </c>
    </row>
    <row r="15" spans="2:9" x14ac:dyDescent="0.25">
      <c r="B15"/>
      <c r="C15" s="4">
        <v>9</v>
      </c>
      <c r="D15" s="4" t="s">
        <v>9</v>
      </c>
      <c r="E15" s="5">
        <v>0</v>
      </c>
      <c r="F15" s="5">
        <v>0</v>
      </c>
      <c r="G15" s="5">
        <v>2</v>
      </c>
      <c r="H15" s="5">
        <v>0</v>
      </c>
      <c r="I15" s="5">
        <v>0</v>
      </c>
    </row>
    <row r="16" spans="2:9" ht="14.25" customHeight="1" x14ac:dyDescent="0.25">
      <c r="B16"/>
      <c r="C16" s="4">
        <v>10</v>
      </c>
      <c r="D16" s="4" t="s">
        <v>9</v>
      </c>
      <c r="E16" s="5">
        <v>0</v>
      </c>
      <c r="F16" s="5">
        <v>0</v>
      </c>
      <c r="G16" s="5">
        <v>0.3</v>
      </c>
      <c r="H16" s="5">
        <v>2</v>
      </c>
      <c r="I16" s="5">
        <v>10</v>
      </c>
    </row>
    <row r="17" spans="2:14" ht="14.25" customHeight="1" x14ac:dyDescent="0.25">
      <c r="B17"/>
      <c r="C17"/>
      <c r="D17"/>
      <c r="E17"/>
      <c r="F17"/>
      <c r="G17"/>
      <c r="H17"/>
      <c r="I17"/>
      <c r="J17"/>
      <c r="K17"/>
      <c r="L17"/>
    </row>
    <row r="18" spans="2:14" ht="14.25" customHeight="1" x14ac:dyDescent="0.25">
      <c r="C18"/>
      <c r="D18"/>
      <c r="E18"/>
      <c r="F18"/>
      <c r="G18"/>
      <c r="H18"/>
      <c r="I18"/>
      <c r="J18"/>
      <c r="K18"/>
      <c r="L18"/>
    </row>
    <row r="19" spans="2:14" ht="14.25" customHeight="1" x14ac:dyDescent="0.25">
      <c r="B19" s="14"/>
      <c r="C19"/>
      <c r="D19"/>
      <c r="E19"/>
      <c r="F19"/>
      <c r="G19"/>
      <c r="H19"/>
      <c r="I19"/>
      <c r="J19"/>
      <c r="K19"/>
      <c r="L19"/>
    </row>
    <row r="20" spans="2:14" ht="14.25" customHeight="1" x14ac:dyDescent="0.25">
      <c r="B20" s="14"/>
      <c r="C20"/>
      <c r="D20"/>
      <c r="E20"/>
      <c r="F20"/>
      <c r="G20"/>
      <c r="H20"/>
      <c r="I20"/>
      <c r="J20"/>
      <c r="K20"/>
      <c r="L20"/>
    </row>
    <row r="21" spans="2:14" ht="14.25" customHeight="1" x14ac:dyDescent="0.25">
      <c r="B21" s="14"/>
      <c r="C21"/>
      <c r="D21"/>
      <c r="E21"/>
      <c r="F21"/>
      <c r="G21"/>
      <c r="H21"/>
      <c r="I21"/>
      <c r="J21"/>
      <c r="K21"/>
      <c r="L21"/>
    </row>
    <row r="22" spans="2:14" ht="14.25" customHeight="1" x14ac:dyDescent="0.25">
      <c r="B22" s="14"/>
      <c r="C22"/>
      <c r="D22"/>
      <c r="E22"/>
      <c r="F22"/>
      <c r="G22"/>
      <c r="H22"/>
      <c r="I22"/>
      <c r="J22"/>
      <c r="K22"/>
      <c r="L22"/>
    </row>
    <row r="23" spans="2:14" ht="14.25" customHeight="1" x14ac:dyDescent="0.25">
      <c r="B23" s="14"/>
      <c r="C23"/>
      <c r="D23"/>
      <c r="E23"/>
      <c r="F23"/>
      <c r="G23"/>
      <c r="H23"/>
      <c r="I23"/>
      <c r="J23"/>
      <c r="K23"/>
      <c r="L23"/>
    </row>
    <row r="24" spans="2:14" ht="14.25" customHeight="1" x14ac:dyDescent="0.25">
      <c r="B24" s="14"/>
      <c r="C24" s="15"/>
      <c r="D24" s="15"/>
      <c r="E24" s="15"/>
      <c r="F24" s="15"/>
      <c r="G24" s="16"/>
      <c r="H24" s="15"/>
      <c r="I24" s="15"/>
      <c r="J24" s="15"/>
    </row>
    <row r="25" spans="2:14" ht="14.25" customHeight="1" x14ac:dyDescent="0.25">
      <c r="B25" s="14"/>
      <c r="C25" s="15"/>
      <c r="D25" s="15"/>
      <c r="E25" s="15"/>
      <c r="F25" s="15"/>
      <c r="G25" s="15"/>
      <c r="H25" s="15"/>
      <c r="I25" s="15"/>
      <c r="J25" s="15"/>
    </row>
    <row r="26" spans="2:14" ht="14.25" customHeight="1" x14ac:dyDescent="0.25">
      <c r="B26" s="14"/>
      <c r="C26" s="15"/>
      <c r="D26" s="15"/>
      <c r="E26" s="15"/>
      <c r="F26" s="15"/>
      <c r="G26" s="15"/>
      <c r="H26" s="15"/>
      <c r="I26" s="15"/>
      <c r="J26" s="15"/>
    </row>
    <row r="27" spans="2:14" ht="14.25" customHeight="1" x14ac:dyDescent="0.25">
      <c r="B27" s="14"/>
      <c r="C27" s="15"/>
      <c r="D27" s="15"/>
      <c r="E27" s="15"/>
      <c r="F27" s="15"/>
      <c r="G27" s="15"/>
      <c r="H27" s="15"/>
      <c r="I27" s="15"/>
      <c r="J27" s="15"/>
    </row>
    <row r="28" spans="2:14" ht="14.25" customHeight="1" x14ac:dyDescent="0.25"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2:14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2:14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2:14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2:14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2:14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2:14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2:14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2:14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2:14" x14ac:dyDescent="0.25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2:14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</sheetData>
  <mergeCells count="2">
    <mergeCell ref="C3:I3"/>
    <mergeCell ref="C4:I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C82-5215-4778-ABA7-E29794E45626}">
  <sheetPr>
    <tabColor theme="9" tint="0.39997558519241921"/>
  </sheetPr>
  <dimension ref="A1:BM170"/>
  <sheetViews>
    <sheetView tabSelected="1" topLeftCell="AE1" workbookViewId="0">
      <selection activeCell="AM2" sqref="AM2:BF58"/>
    </sheetView>
  </sheetViews>
  <sheetFormatPr defaultColWidth="9" defaultRowHeight="15" x14ac:dyDescent="0.25"/>
  <cols>
    <col min="1" max="1" width="8.7109375" style="27" customWidth="1"/>
    <col min="2" max="2" width="16.85546875" style="27" bestFit="1" customWidth="1"/>
    <col min="3" max="3" width="16" style="27" bestFit="1" customWidth="1"/>
    <col min="4" max="4" width="11.5703125" style="27" customWidth="1"/>
    <col min="5" max="8" width="7.5703125" style="27" customWidth="1"/>
    <col min="9" max="9" width="8.5703125" style="27" bestFit="1" customWidth="1"/>
    <col min="10" max="10" width="12" style="27" bestFit="1" customWidth="1"/>
    <col min="11" max="11" width="11.5703125" style="27" customWidth="1"/>
    <col min="12" max="16" width="3.7109375" style="32" customWidth="1"/>
    <col min="17" max="17" width="9.28515625" style="27" customWidth="1"/>
    <col min="18" max="18" width="14.5703125" style="27" bestFit="1" customWidth="1"/>
    <col min="19" max="19" width="10" style="27" customWidth="1"/>
    <col min="20" max="20" width="11.28515625" style="27" customWidth="1"/>
    <col min="21" max="22" width="9.140625" style="27" customWidth="1"/>
    <col min="23" max="24" width="11.5703125" style="27" customWidth="1"/>
    <col min="25" max="30" width="8.7109375" style="54" customWidth="1"/>
    <col min="31" max="31" width="8.7109375" style="27" customWidth="1"/>
    <col min="32" max="36" width="8.7109375" style="54" customWidth="1"/>
    <col min="37" max="42" width="8.7109375" style="26" customWidth="1"/>
    <col min="43" max="43" width="17.85546875" style="26" customWidth="1"/>
    <col min="44" max="47" width="8.7109375" style="26" customWidth="1"/>
    <col min="48" max="48" width="14.42578125" style="26" customWidth="1"/>
    <col min="49" max="65" width="8.7109375" style="26" customWidth="1"/>
    <col min="66" max="973" width="8.7109375" style="27" customWidth="1"/>
    <col min="974" max="16384" width="9" style="27"/>
  </cols>
  <sheetData>
    <row r="1" spans="2:48" x14ac:dyDescent="0.25">
      <c r="K1" s="30"/>
      <c r="L1" s="31"/>
      <c r="M1" s="31"/>
      <c r="N1" s="31"/>
      <c r="O1" s="31"/>
      <c r="Y1" s="32"/>
      <c r="Z1" s="26"/>
      <c r="AA1" s="26"/>
      <c r="AB1" s="26"/>
      <c r="AC1" s="26"/>
      <c r="AD1" s="26"/>
      <c r="AF1" s="27"/>
      <c r="AG1" s="26"/>
      <c r="AH1" s="26"/>
      <c r="AI1" s="26"/>
      <c r="AJ1" s="26"/>
    </row>
    <row r="2" spans="2:48" x14ac:dyDescent="0.25">
      <c r="D2" s="6" t="s">
        <v>53</v>
      </c>
      <c r="E2" s="7"/>
      <c r="F2" s="7"/>
      <c r="G2" s="7"/>
      <c r="H2" s="8"/>
      <c r="K2" s="30"/>
      <c r="L2" s="31"/>
      <c r="M2" s="31"/>
      <c r="N2" s="31"/>
      <c r="O2" s="31"/>
      <c r="Y2" s="32"/>
      <c r="Z2"/>
      <c r="AA2"/>
      <c r="AB2"/>
      <c r="AC2"/>
      <c r="AD2" s="26"/>
      <c r="AF2" s="18" t="s">
        <v>52</v>
      </c>
      <c r="AG2" s="18"/>
      <c r="AH2" s="18"/>
      <c r="AI2" s="18"/>
      <c r="AJ2" s="18"/>
    </row>
    <row r="3" spans="2:48" x14ac:dyDescent="0.25">
      <c r="B3" s="33" t="s">
        <v>20</v>
      </c>
      <c r="C3" s="33" t="s">
        <v>21</v>
      </c>
      <c r="D3" s="28" t="s">
        <v>1</v>
      </c>
      <c r="E3" s="28" t="s">
        <v>2</v>
      </c>
      <c r="F3" s="28" t="s">
        <v>3</v>
      </c>
      <c r="G3" s="28" t="s">
        <v>4</v>
      </c>
      <c r="H3" s="28" t="s">
        <v>5</v>
      </c>
      <c r="I3" s="28" t="s">
        <v>49</v>
      </c>
      <c r="J3" s="28" t="s">
        <v>50</v>
      </c>
      <c r="L3" s="6" t="s">
        <v>22</v>
      </c>
      <c r="M3" s="7"/>
      <c r="N3" s="7"/>
      <c r="O3" s="7"/>
      <c r="P3" s="8"/>
      <c r="Q3" s="34" t="s">
        <v>23</v>
      </c>
      <c r="R3" s="28" t="s">
        <v>45</v>
      </c>
      <c r="S3" s="28" t="s">
        <v>24</v>
      </c>
      <c r="T3" s="28" t="s">
        <v>25</v>
      </c>
      <c r="U3" s="28" t="s">
        <v>26</v>
      </c>
      <c r="V3" s="28" t="s">
        <v>27</v>
      </c>
      <c r="W3" s="35"/>
      <c r="Y3" s="28" t="s">
        <v>0</v>
      </c>
      <c r="Z3" s="28" t="s">
        <v>1</v>
      </c>
      <c r="AA3" s="28" t="s">
        <v>2</v>
      </c>
      <c r="AB3" s="28" t="s">
        <v>3</v>
      </c>
      <c r="AC3" s="28" t="s">
        <v>4</v>
      </c>
      <c r="AD3" s="28" t="s">
        <v>5</v>
      </c>
      <c r="AF3" s="28" t="s">
        <v>1</v>
      </c>
      <c r="AG3" s="28" t="s">
        <v>2</v>
      </c>
      <c r="AH3" s="28" t="s">
        <v>3</v>
      </c>
      <c r="AI3" s="28" t="s">
        <v>4</v>
      </c>
      <c r="AJ3" s="28" t="s">
        <v>5</v>
      </c>
    </row>
    <row r="4" spans="2:48" x14ac:dyDescent="0.25">
      <c r="B4" s="29" t="s">
        <v>10</v>
      </c>
      <c r="C4" s="37">
        <v>0</v>
      </c>
      <c r="D4" s="38">
        <f>SUMIF(Z$4:Z$170,$C4,AF$4:AF$170)</f>
        <v>0</v>
      </c>
      <c r="E4" s="38">
        <f>SUMIF(AA$4:AA$170,$C4,AG$4:AG$170)</f>
        <v>4</v>
      </c>
      <c r="F4" s="38">
        <f>SUMIF(AB$4:AB$170,$C4,AH$4:AH$170)</f>
        <v>4</v>
      </c>
      <c r="G4" s="38">
        <f>SUMIF(AC$4:AC$170,$C4,AI$4:AI$170)</f>
        <v>4</v>
      </c>
      <c r="H4" s="38">
        <f>SUMIF(AD$4:AD$170,$C4,AJ$4:AJ$170)</f>
        <v>0</v>
      </c>
      <c r="I4" s="23">
        <f>V4+V13+V22+V31</f>
        <v>0</v>
      </c>
      <c r="J4" s="24" cm="1">
        <f t="array" ref="J4">4*SUM(D4:H4/$D$15:$H$15)</f>
        <v>0.28742514970059885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39">
        <f>_xlfn.LET(_xlpm.counts,$D$4:$H$14,_xlpm.symbols,$C$4:$C$14,_xlpm.totals,$D$15:$H$15,
_xlpm.template, "5 Wilds",
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PRODUCT(_xlpm.wilds)
)))</f>
        <v>0</v>
      </c>
      <c r="R4" s="40">
        <f>Q4*$C$29</f>
        <v>0</v>
      </c>
      <c r="S4" s="41">
        <f>Q4/$D$16</f>
        <v>0</v>
      </c>
      <c r="T4" s="42" t="e">
        <f>$D$16/R4</f>
        <v>#DIV/0!</v>
      </c>
      <c r="U4" s="85" cm="1">
        <f t="array" ref="U4:U12">Awards!I6:I14</f>
        <v>0</v>
      </c>
      <c r="V4" s="43">
        <f>(U4*R4)/$D$16</f>
        <v>0</v>
      </c>
      <c r="W4" s="44"/>
      <c r="X4" s="45"/>
      <c r="Y4" s="46">
        <v>1</v>
      </c>
      <c r="Z4" s="47">
        <v>6</v>
      </c>
      <c r="AA4" s="47">
        <v>2</v>
      </c>
      <c r="AB4" s="47">
        <v>0</v>
      </c>
      <c r="AC4" s="47">
        <v>7</v>
      </c>
      <c r="AD4" s="47">
        <v>9</v>
      </c>
      <c r="AF4" s="47" cm="1">
        <f t="array" ref="AF4">IF(Z4="","",_xlfn.LET(_xlpm.reelOffset,_xlfn.LAMBDA(_xlpm.offsetBy,_xlpm.cell,_xlfn.LET(_xlpm.ind,ROW(_xlpm.cell)-4,_xlpm.length,COUNTIF(Z$4:Z$200,"&gt;-1"),INDEX(Z$4:Z$200,1+MOD(_xlpm.ind+_xlpm.offsetBy,_xlpm.length)))),
IF(Z4=0,4,1)
-IF(_xlpm.reelOffset(-3,Z4)=0,0.25,0)
-IF(_xlpm.reelOffset(-2,Z4)=0,0.5,0)
-IF(_xlpm.reelOffset(-1,Z4)=0,0.75,0)
-IF(_xlpm.reelOffset(1,Z4)=0,0.75,0)
-IF(_xlpm.reelOffset(2,Z4)=0,0.5,0)
-IF(_xlpm.reelOffset(3,Z4)=0,0.25,0)
))</f>
        <v>1</v>
      </c>
      <c r="AG4" s="47" cm="1">
        <f t="array" ref="AG4">IF(AA4="","",_xlfn.LET(_xlpm.reelOffset,_xlfn.LAMBDA(_xlpm.offsetBy,_xlpm.cell,_xlfn.LET(_xlpm.ind,ROW(_xlpm.cell)-4,_xlpm.length,COUNTIF(AA$4:AA$200,"&gt;-1"),INDEX(AA$4:AA$200,1+MOD(_xlpm.ind+_xlpm.offsetBy,_xlpm.length)))),
IF(AA4=0,4,1)
-IF(_xlpm.reelOffset(-3,AA4)=0,0.25,0)
-IF(_xlpm.reelOffset(-2,AA4)=0,0.5,0)
-IF(_xlpm.reelOffset(-1,AA4)=0,0.75,0)
-IF(_xlpm.reelOffset(1,AA4)=0,0.75,0)
-IF(_xlpm.reelOffset(2,AA4)=0,0.5,0)
-IF(_xlpm.reelOffset(3,AA4)=0,0.25,0)
))</f>
        <v>1</v>
      </c>
      <c r="AH4" s="47" cm="1">
        <f t="array" ref="AH4">IF(AB4="","",_xlfn.LET(_xlpm.reelOffset,_xlfn.LAMBDA(_xlpm.offsetBy,_xlpm.cell,_xlfn.LET(_xlpm.ind,ROW(_xlpm.cell)-4,_xlpm.length,COUNTIF(AB$4:AB$200,"&gt;-1"),INDEX(AB$4:AB$200,1+MOD(_xlpm.ind+_xlpm.offsetBy,_xlpm.length)))),
IF(AB4=0,4,1)
-IF(_xlpm.reelOffset(-3,AB4)=0,0.25,0)
-IF(_xlpm.reelOffset(-2,AB4)=0,0.5,0)
-IF(_xlpm.reelOffset(-1,AB4)=0,0.75,0)
-IF(_xlpm.reelOffset(1,AB4)=0,0.75,0)
-IF(_xlpm.reelOffset(2,AB4)=0,0.5,0)
-IF(_xlpm.reelOffset(3,AB4)=0,0.25,0)
))</f>
        <v>4</v>
      </c>
      <c r="AI4" s="47" cm="1">
        <f t="array" ref="AI4">IF(AC4="","",_xlfn.LET(_xlpm.reelOffset,_xlfn.LAMBDA(_xlpm.offsetBy,_xlpm.cell,_xlfn.LET(_xlpm.ind,ROW(_xlpm.cell)-4,_xlpm.length,COUNTIF(AC$4:AC$200,"&gt;-1"),INDEX(AC$4:AC$200,1+MOD(_xlpm.ind+_xlpm.offsetBy,_xlpm.length)))),
IF(AC4=0,4,1)
-IF(_xlpm.reelOffset(-3,AC4)=0,0.25,0)
-IF(_xlpm.reelOffset(-2,AC4)=0,0.5,0)
-IF(_xlpm.reelOffset(-1,AC4)=0,0.75,0)
-IF(_xlpm.reelOffset(1,AC4)=0,0.75,0)
-IF(_xlpm.reelOffset(2,AC4)=0,0.5,0)
-IF(_xlpm.reelOffset(3,AC4)=0,0.25,0)
))</f>
        <v>1</v>
      </c>
      <c r="AJ4" s="47" cm="1">
        <f t="array" ref="AJ4">IF(AD4="","",_xlfn.LET(_xlpm.reelOffset,_xlfn.LAMBDA(_xlpm.offsetBy,_xlpm.cell,_xlfn.LET(_xlpm.ind,ROW(_xlpm.cell)-4,_xlpm.length,COUNTIF(AD$4:AD$200,"&gt;-1"),INDEX(AD$4:AD$200,1+MOD(_xlpm.ind+_xlpm.offsetBy,_xlpm.length)))),
IF(AD4=0,4,1)
-IF(_xlpm.reelOffset(-3,AD4)=0,0.25,0)
-IF(_xlpm.reelOffset(-2,AD4)=0,0.5,0)
-IF(_xlpm.reelOffset(-1,AD4)=0,0.75,0)
-IF(_xlpm.reelOffset(1,AD4)=0,0.75,0)
-IF(_xlpm.reelOffset(2,AD4)=0,0.5,0)
-IF(_xlpm.reelOffset(3,AD4)=0,0.25,0)
))</f>
        <v>1</v>
      </c>
    </row>
    <row r="5" spans="2:48" x14ac:dyDescent="0.25">
      <c r="B5" s="29" t="s">
        <v>11</v>
      </c>
      <c r="C5" s="37">
        <v>1</v>
      </c>
      <c r="D5" s="38">
        <f>SUMIF(Z$4:Z$170,$C5,AF$4:AF$170)</f>
        <v>1</v>
      </c>
      <c r="E5" s="38">
        <f>SUMIF(AA$4:AA$170,$C5,AG$4:AG$170)</f>
        <v>13</v>
      </c>
      <c r="F5" s="38">
        <f>SUMIF(AB$4:AB$170,$C5,AH$4:AH$170)</f>
        <v>9.25</v>
      </c>
      <c r="G5" s="38">
        <f>SUMIF(AC$4:AC$170,$C5,AI$4:AI$170)</f>
        <v>9.25</v>
      </c>
      <c r="H5" s="38">
        <f>SUMIF(AD$4:AD$170,$C5,AJ$4:AJ$170)</f>
        <v>6</v>
      </c>
      <c r="I5" s="23">
        <f>V5+V14+V23+V32</f>
        <v>6.4034458014905607E-2</v>
      </c>
      <c r="J5" s="24" cm="1">
        <f t="array" ref="J5">4*SUM(D5:H5/$D$15:$H$15)</f>
        <v>1.1413153422883962</v>
      </c>
      <c r="L5" s="29">
        <v>1</v>
      </c>
      <c r="M5" s="29">
        <v>1</v>
      </c>
      <c r="N5" s="29">
        <v>1</v>
      </c>
      <c r="O5" s="29">
        <v>1</v>
      </c>
      <c r="P5" s="29">
        <v>1</v>
      </c>
      <c r="Q5" s="39" cm="1">
        <f t="array" ref="Q5">_xlfn.LET(_xlpm.counts,$D$4:$H$14,_xlpm.symbols,$C$4:$C$14,_xlpm.totals,$D$15:$H$15,_xlpm.awards,PayTable,
 _xlpm.template,"5x non wild. Check award, prefer4wilds and prefer3wilds for correct column indexes",
 _xlpm.symbol,L5,
 _xlpm.award,VLOOKUP(L5,_xlpm.awards,7,FALSE),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17907.375</v>
      </c>
      <c r="R5" s="40">
        <f>Q5*$C$29</f>
        <v>1790737.5</v>
      </c>
      <c r="S5" s="41">
        <f>R5/$D$16</f>
        <v>8.1184070213646245E-5</v>
      </c>
      <c r="T5" s="17">
        <f>$D$16/R5</f>
        <v>12317.687415380535</v>
      </c>
      <c r="U5" s="85">
        <v>100</v>
      </c>
      <c r="V5" s="43">
        <f>(U5*R5)/$D$16</f>
        <v>8.1184070213646247E-3</v>
      </c>
      <c r="W5" s="44"/>
      <c r="X5" s="45"/>
      <c r="Y5" s="48">
        <v>2</v>
      </c>
      <c r="Z5" s="49">
        <v>6</v>
      </c>
      <c r="AA5" s="49">
        <v>7</v>
      </c>
      <c r="AB5" s="49">
        <v>1</v>
      </c>
      <c r="AC5" s="49">
        <v>4</v>
      </c>
      <c r="AD5" s="49">
        <v>4</v>
      </c>
      <c r="AF5" s="49" cm="1">
        <f t="array" ref="AF5">IF(Z5="","",_xlfn.LET(_xlpm.reelOffset,_xlfn.LAMBDA(_xlpm.offsetBy,_xlpm.cell,_xlfn.LET(_xlpm.ind,ROW(_xlpm.cell)-4,_xlpm.length,COUNTIF(Z$4:Z$200,"&gt;-1"),INDEX(Z$4:Z$200,1+MOD(_xlpm.ind+_xlpm.offsetBy,_xlpm.length)))),
IF(Z5=0,4,1)
-IF(_xlpm.reelOffset(-3,Z5)=0,0.25,0)
-IF(_xlpm.reelOffset(-2,Z5)=0,0.5,0)
-IF(_xlpm.reelOffset(-1,Z5)=0,0.75,0)
-IF(_xlpm.reelOffset(1,Z5)=0,0.75,0)
-IF(_xlpm.reelOffset(2,Z5)=0,0.5,0)
-IF(_xlpm.reelOffset(3,Z5)=0,0.25,0)
))</f>
        <v>1</v>
      </c>
      <c r="AG5" s="49" cm="1">
        <f t="array" ref="AG5">IF(AA5="","",_xlfn.LET(_xlpm.reelOffset,_xlfn.LAMBDA(_xlpm.offsetBy,_xlpm.cell,_xlfn.LET(_xlpm.ind,ROW(_xlpm.cell)-4,_xlpm.length,COUNTIF(AA$4:AA$200,"&gt;-1"),INDEX(AA$4:AA$200,1+MOD(_xlpm.ind+_xlpm.offsetBy,_xlpm.length)))),
IF(AA5=0,4,1)
-IF(_xlpm.reelOffset(-3,AA5)=0,0.25,0)
-IF(_xlpm.reelOffset(-2,AA5)=0,0.5,0)
-IF(_xlpm.reelOffset(-1,AA5)=0,0.75,0)
-IF(_xlpm.reelOffset(1,AA5)=0,0.75,0)
-IF(_xlpm.reelOffset(2,AA5)=0,0.5,0)
-IF(_xlpm.reelOffset(3,AA5)=0,0.25,0)
))</f>
        <v>1</v>
      </c>
      <c r="AH5" s="49" cm="1">
        <f t="array" ref="AH5">IF(AB5="","",_xlfn.LET(_xlpm.reelOffset,_xlfn.LAMBDA(_xlpm.offsetBy,_xlpm.cell,_xlfn.LET(_xlpm.ind,ROW(_xlpm.cell)-4,_xlpm.length,COUNTIF(AB$4:AB$200,"&gt;-1"),INDEX(AB$4:AB$200,1+MOD(_xlpm.ind+_xlpm.offsetBy,_xlpm.length)))),
IF(AB5=0,4,1)
-IF(_xlpm.reelOffset(-3,AB5)=0,0.25,0)
-IF(_xlpm.reelOffset(-2,AB5)=0,0.5,0)
-IF(_xlpm.reelOffset(-1,AB5)=0,0.75,0)
-IF(_xlpm.reelOffset(1,AB5)=0,0.75,0)
-IF(_xlpm.reelOffset(2,AB5)=0,0.5,0)
-IF(_xlpm.reelOffset(3,AB5)=0,0.25,0)
))</f>
        <v>0.25</v>
      </c>
      <c r="AI5" s="49" cm="1">
        <f t="array" ref="AI5">IF(AC5="","",_xlfn.LET(_xlpm.reelOffset,_xlfn.LAMBDA(_xlpm.offsetBy,_xlpm.cell,_xlfn.LET(_xlpm.ind,ROW(_xlpm.cell)-4,_xlpm.length,COUNTIF(AC$4:AC$200,"&gt;-1"),INDEX(AC$4:AC$200,1+MOD(_xlpm.ind+_xlpm.offsetBy,_xlpm.length)))),
IF(AC5=0,4,1)
-IF(_xlpm.reelOffset(-3,AC5)=0,0.25,0)
-IF(_xlpm.reelOffset(-2,AC5)=0,0.5,0)
-IF(_xlpm.reelOffset(-1,AC5)=0,0.75,0)
-IF(_xlpm.reelOffset(1,AC5)=0,0.75,0)
-IF(_xlpm.reelOffset(2,AC5)=0,0.5,0)
-IF(_xlpm.reelOffset(3,AC5)=0,0.25,0)
))</f>
        <v>1</v>
      </c>
      <c r="AJ5" s="49" cm="1">
        <f t="array" ref="AJ5">IF(AD5="","",_xlfn.LET(_xlpm.reelOffset,_xlfn.LAMBDA(_xlpm.offsetBy,_xlpm.cell,_xlfn.LET(_xlpm.ind,ROW(_xlpm.cell)-4,_xlpm.length,COUNTIF(AD$4:AD$200,"&gt;-1"),INDEX(AD$4:AD$200,1+MOD(_xlpm.ind+_xlpm.offsetBy,_xlpm.length)))),
IF(AD5=0,4,1)
-IF(_xlpm.reelOffset(-3,AD5)=0,0.25,0)
-IF(_xlpm.reelOffset(-2,AD5)=0,0.5,0)
-IF(_xlpm.reelOffset(-1,AD5)=0,0.75,0)
-IF(_xlpm.reelOffset(1,AD5)=0,0.75,0)
-IF(_xlpm.reelOffset(2,AD5)=0,0.5,0)
-IF(_xlpm.reelOffset(3,AD5)=0,0.25,0)
))</f>
        <v>1</v>
      </c>
    </row>
    <row r="6" spans="2:48" x14ac:dyDescent="0.25">
      <c r="B6" s="29" t="s">
        <v>12</v>
      </c>
      <c r="C6" s="37">
        <v>2</v>
      </c>
      <c r="D6" s="38">
        <f>SUMIF(Z$4:Z$170,$C6,AF$4:AF$170)</f>
        <v>2</v>
      </c>
      <c r="E6" s="38">
        <f>SUMIF(AA$4:AA$170,$C6,AG$4:AG$170)</f>
        <v>3</v>
      </c>
      <c r="F6" s="38">
        <f>SUMIF(AB$4:AB$170,$C6,AH$4:AH$170)</f>
        <v>21.5</v>
      </c>
      <c r="G6" s="38">
        <f>SUMIF(AC$4:AC$170,$C6,AI$4:AI$170)</f>
        <v>21</v>
      </c>
      <c r="H6" s="38">
        <f>SUMIF(AD$4:AD$170,$C6,AJ$4:AJ$170)</f>
        <v>7</v>
      </c>
      <c r="I6" s="23">
        <f>V6+V15+V24</f>
        <v>3.0683127723096157E-2</v>
      </c>
      <c r="J6" s="24" cm="1">
        <f t="array" ref="J6">4*SUM(D6:H6/$D$15:$H$15)</f>
        <v>1.5931987376598156</v>
      </c>
      <c r="L6" s="29">
        <v>2</v>
      </c>
      <c r="M6" s="29">
        <v>2</v>
      </c>
      <c r="N6" s="29">
        <v>2</v>
      </c>
      <c r="O6" s="29">
        <v>2</v>
      </c>
      <c r="P6" s="29">
        <v>2</v>
      </c>
      <c r="Q6" s="39" cm="1">
        <f t="array" ref="Q6">_xlfn.LET(_xlpm.counts,$D$4:$H$14,_xlpm.symbols,$C$4:$C$14,_xlpm.totals,$D$15:$H$15,_xlpm.awards,PayTable,
 _xlpm.template,"5x non wild. Check award, prefer4wilds and prefer3wilds for correct column indexes",
 _xlpm.symbol,L6,
 _xlpm.award,VLOOKUP(L6,_xlpm.awards,7,FALSE),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62475</v>
      </c>
      <c r="R6" s="40">
        <f>Q6*$C$29</f>
        <v>6247500</v>
      </c>
      <c r="S6" s="41">
        <f>R6/$D$16</f>
        <v>2.832338512259641E-4</v>
      </c>
      <c r="T6" s="17">
        <f>$D$16/R6</f>
        <v>3530.6514234493798</v>
      </c>
      <c r="U6" s="85">
        <v>10</v>
      </c>
      <c r="V6" s="43">
        <f>(U6*R6)/$D$16</f>
        <v>2.8323385122596412E-3</v>
      </c>
      <c r="W6" s="44"/>
      <c r="X6" s="45"/>
      <c r="Y6" s="48">
        <v>3</v>
      </c>
      <c r="Z6" s="49">
        <v>6</v>
      </c>
      <c r="AA6" s="49">
        <v>5</v>
      </c>
      <c r="AB6" s="49">
        <v>2</v>
      </c>
      <c r="AC6" s="49">
        <v>3</v>
      </c>
      <c r="AD6" s="49">
        <v>1</v>
      </c>
      <c r="AF6" s="49" cm="1">
        <f t="array" ref="AF6">IF(Z6="","",_xlfn.LET(_xlpm.reelOffset,_xlfn.LAMBDA(_xlpm.offsetBy,_xlpm.cell,_xlfn.LET(_xlpm.ind,ROW(_xlpm.cell)-4,_xlpm.length,COUNTIF(Z$4:Z$200,"&gt;-1"),INDEX(Z$4:Z$200,1+MOD(_xlpm.ind+_xlpm.offsetBy,_xlpm.length)))),
IF(Z6=0,4,1)
-IF(_xlpm.reelOffset(-3,Z6)=0,0.25,0)
-IF(_xlpm.reelOffset(-2,Z6)=0,0.5,0)
-IF(_xlpm.reelOffset(-1,Z6)=0,0.75,0)
-IF(_xlpm.reelOffset(1,Z6)=0,0.75,0)
-IF(_xlpm.reelOffset(2,Z6)=0,0.5,0)
-IF(_xlpm.reelOffset(3,Z6)=0,0.25,0)
))</f>
        <v>1</v>
      </c>
      <c r="AG6" s="49" cm="1">
        <f t="array" ref="AG6">IF(AA6="","",_xlfn.LET(_xlpm.reelOffset,_xlfn.LAMBDA(_xlpm.offsetBy,_xlpm.cell,_xlfn.LET(_xlpm.ind,ROW(_xlpm.cell)-4,_xlpm.length,COUNTIF(AA$4:AA$200,"&gt;-1"),INDEX(AA$4:AA$200,1+MOD(_xlpm.ind+_xlpm.offsetBy,_xlpm.length)))),
IF(AA6=0,4,1)
-IF(_xlpm.reelOffset(-3,AA6)=0,0.25,0)
-IF(_xlpm.reelOffset(-2,AA6)=0,0.5,0)
-IF(_xlpm.reelOffset(-1,AA6)=0,0.75,0)
-IF(_xlpm.reelOffset(1,AA6)=0,0.75,0)
-IF(_xlpm.reelOffset(2,AA6)=0,0.5,0)
-IF(_xlpm.reelOffset(3,AA6)=0,0.25,0)
))</f>
        <v>1</v>
      </c>
      <c r="AH6" s="49" cm="1">
        <f t="array" ref="AH6">IF(AB6="","",_xlfn.LET(_xlpm.reelOffset,_xlfn.LAMBDA(_xlpm.offsetBy,_xlpm.cell,_xlfn.LET(_xlpm.ind,ROW(_xlpm.cell)-4,_xlpm.length,COUNTIF(AB$4:AB$200,"&gt;-1"),INDEX(AB$4:AB$200,1+MOD(_xlpm.ind+_xlpm.offsetBy,_xlpm.length)))),
IF(AB6=0,4,1)
-IF(_xlpm.reelOffset(-3,AB6)=0,0.25,0)
-IF(_xlpm.reelOffset(-2,AB6)=0,0.5,0)
-IF(_xlpm.reelOffset(-1,AB6)=0,0.75,0)
-IF(_xlpm.reelOffset(1,AB6)=0,0.75,0)
-IF(_xlpm.reelOffset(2,AB6)=0,0.5,0)
-IF(_xlpm.reelOffset(3,AB6)=0,0.25,0)
))</f>
        <v>0.5</v>
      </c>
      <c r="AI6" s="49" cm="1">
        <f t="array" ref="AI6">IF(AC6="","",_xlfn.LET(_xlpm.reelOffset,_xlfn.LAMBDA(_xlpm.offsetBy,_xlpm.cell,_xlfn.LET(_xlpm.ind,ROW(_xlpm.cell)-4,_xlpm.length,COUNTIF(AC$4:AC$200,"&gt;-1"),INDEX(AC$4:AC$200,1+MOD(_xlpm.ind+_xlpm.offsetBy,_xlpm.length)))),
IF(AC6=0,4,1)
-IF(_xlpm.reelOffset(-3,AC6)=0,0.25,0)
-IF(_xlpm.reelOffset(-2,AC6)=0,0.5,0)
-IF(_xlpm.reelOffset(-1,AC6)=0,0.75,0)
-IF(_xlpm.reelOffset(1,AC6)=0,0.75,0)
-IF(_xlpm.reelOffset(2,AC6)=0,0.5,0)
-IF(_xlpm.reelOffset(3,AC6)=0,0.25,0)
))</f>
        <v>1</v>
      </c>
      <c r="AJ6" s="49" cm="1">
        <f t="array" ref="AJ6">IF(AD6="","",_xlfn.LET(_xlpm.reelOffset,_xlfn.LAMBDA(_xlpm.offsetBy,_xlpm.cell,_xlfn.LET(_xlpm.ind,ROW(_xlpm.cell)-4,_xlpm.length,COUNTIF(AD$4:AD$200,"&gt;-1"),INDEX(AD$4:AD$200,1+MOD(_xlpm.ind+_xlpm.offsetBy,_xlpm.length)))),
IF(AD6=0,4,1)
-IF(_xlpm.reelOffset(-3,AD6)=0,0.25,0)
-IF(_xlpm.reelOffset(-2,AD6)=0,0.5,0)
-IF(_xlpm.reelOffset(-1,AD6)=0,0.75,0)
-IF(_xlpm.reelOffset(1,AD6)=0,0.75,0)
-IF(_xlpm.reelOffset(2,AD6)=0,0.5,0)
-IF(_xlpm.reelOffset(3,AD6)=0,0.25,0)
))</f>
        <v>1</v>
      </c>
    </row>
    <row r="7" spans="2:48" x14ac:dyDescent="0.25">
      <c r="B7" s="29" t="s">
        <v>13</v>
      </c>
      <c r="C7" s="37">
        <v>3</v>
      </c>
      <c r="D7" s="38">
        <f>SUMIF(Z$4:Z$170,$C7,AF$4:AF$170)</f>
        <v>2</v>
      </c>
      <c r="E7" s="38">
        <f>SUMIF(AA$4:AA$170,$C7,AG$4:AG$170)</f>
        <v>16</v>
      </c>
      <c r="F7" s="38">
        <f>SUMIF(AB$4:AB$170,$C7,AH$4:AH$170)</f>
        <v>16</v>
      </c>
      <c r="G7" s="38">
        <f>SUMIF(AC$4:AC$170,$C7,AI$4:AI$170)</f>
        <v>21</v>
      </c>
      <c r="H7" s="38">
        <f>SUMIF(AD$4:AD$170,$C7,AJ$4:AJ$170)</f>
        <v>8</v>
      </c>
      <c r="I7" s="23">
        <f>V7+V16+V25</f>
        <v>6.6400260561760072E-2</v>
      </c>
      <c r="J7" s="24" cm="1">
        <f t="array" ref="J7">4*SUM(D7:H7/$D$15:$H$15)</f>
        <v>1.8268935102767438</v>
      </c>
      <c r="L7" s="29">
        <v>3</v>
      </c>
      <c r="M7" s="29">
        <v>3</v>
      </c>
      <c r="N7" s="29">
        <v>3</v>
      </c>
      <c r="O7" s="29">
        <v>3</v>
      </c>
      <c r="P7" s="29">
        <v>3</v>
      </c>
      <c r="Q7" s="39" cm="1">
        <f t="array" ref="Q7">_xlfn.LET(_xlpm.counts,$D$4:$H$14,_xlpm.symbols,$C$4:$C$14,_xlpm.totals,$D$15:$H$15,_xlpm.awards,PayTable,
 _xlpm.template,"5x non wild. Check award, prefer4wilds and prefer3wilds for correct column indexes",
 _xlpm.symbol,L7,
 _xlpm.award,VLOOKUP(L7,_xlpm.awards,7,FALSE),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160000</v>
      </c>
      <c r="R7" s="40">
        <f>Q7*$C$29</f>
        <v>16000000</v>
      </c>
      <c r="S7" s="41">
        <f>R7/$D$16</f>
        <v>7.2536880666113253E-4</v>
      </c>
      <c r="T7" s="17">
        <f>$D$16/R7</f>
        <v>1378.609048</v>
      </c>
      <c r="U7" s="85">
        <v>6</v>
      </c>
      <c r="V7" s="43">
        <f>(U7*R7)/$D$16</f>
        <v>4.3522128399667952E-3</v>
      </c>
      <c r="W7" s="44"/>
      <c r="X7" s="45"/>
      <c r="Y7" s="48">
        <v>4</v>
      </c>
      <c r="Z7" s="49">
        <v>4</v>
      </c>
      <c r="AA7" s="49">
        <v>7</v>
      </c>
      <c r="AB7" s="49">
        <v>8</v>
      </c>
      <c r="AC7" s="49">
        <v>2</v>
      </c>
      <c r="AD7" s="49">
        <v>5</v>
      </c>
      <c r="AF7" s="49" cm="1">
        <f t="array" ref="AF7">IF(Z7="","",_xlfn.LET(_xlpm.reelOffset,_xlfn.LAMBDA(_xlpm.offsetBy,_xlpm.cell,_xlfn.LET(_xlpm.ind,ROW(_xlpm.cell)-4,_xlpm.length,COUNTIF(Z$4:Z$200,"&gt;-1"),INDEX(Z$4:Z$200,1+MOD(_xlpm.ind+_xlpm.offsetBy,_xlpm.length)))),
IF(Z7=0,4,1)
-IF(_xlpm.reelOffset(-3,Z7)=0,0.25,0)
-IF(_xlpm.reelOffset(-2,Z7)=0,0.5,0)
-IF(_xlpm.reelOffset(-1,Z7)=0,0.75,0)
-IF(_xlpm.reelOffset(1,Z7)=0,0.75,0)
-IF(_xlpm.reelOffset(2,Z7)=0,0.5,0)
-IF(_xlpm.reelOffset(3,Z7)=0,0.25,0)
))</f>
        <v>1</v>
      </c>
      <c r="AG7" s="49" cm="1">
        <f t="array" ref="AG7">IF(AA7="","",_xlfn.LET(_xlpm.reelOffset,_xlfn.LAMBDA(_xlpm.offsetBy,_xlpm.cell,_xlfn.LET(_xlpm.ind,ROW(_xlpm.cell)-4,_xlpm.length,COUNTIF(AA$4:AA$200,"&gt;-1"),INDEX(AA$4:AA$200,1+MOD(_xlpm.ind+_xlpm.offsetBy,_xlpm.length)))),
IF(AA7=0,4,1)
-IF(_xlpm.reelOffset(-3,AA7)=0,0.25,0)
-IF(_xlpm.reelOffset(-2,AA7)=0,0.5,0)
-IF(_xlpm.reelOffset(-1,AA7)=0,0.75,0)
-IF(_xlpm.reelOffset(1,AA7)=0,0.75,0)
-IF(_xlpm.reelOffset(2,AA7)=0,0.5,0)
-IF(_xlpm.reelOffset(3,AA7)=0,0.25,0)
))</f>
        <v>1</v>
      </c>
      <c r="AH7" s="49" cm="1">
        <f t="array" ref="AH7">IF(AB7="","",_xlfn.LET(_xlpm.reelOffset,_xlfn.LAMBDA(_xlpm.offsetBy,_xlpm.cell,_xlfn.LET(_xlpm.ind,ROW(_xlpm.cell)-4,_xlpm.length,COUNTIF(AB$4:AB$200,"&gt;-1"),INDEX(AB$4:AB$200,1+MOD(_xlpm.ind+_xlpm.offsetBy,_xlpm.length)))),
IF(AB7=0,4,1)
-IF(_xlpm.reelOffset(-3,AB7)=0,0.25,0)
-IF(_xlpm.reelOffset(-2,AB7)=0,0.5,0)
-IF(_xlpm.reelOffset(-1,AB7)=0,0.75,0)
-IF(_xlpm.reelOffset(1,AB7)=0,0.75,0)
-IF(_xlpm.reelOffset(2,AB7)=0,0.5,0)
-IF(_xlpm.reelOffset(3,AB7)=0,0.25,0)
))</f>
        <v>0.75</v>
      </c>
      <c r="AI7" s="49" cm="1">
        <f t="array" ref="AI7">IF(AC7="","",_xlfn.LET(_xlpm.reelOffset,_xlfn.LAMBDA(_xlpm.offsetBy,_xlpm.cell,_xlfn.LET(_xlpm.ind,ROW(_xlpm.cell)-4,_xlpm.length,COUNTIF(AC$4:AC$200,"&gt;-1"),INDEX(AC$4:AC$200,1+MOD(_xlpm.ind+_xlpm.offsetBy,_xlpm.length)))),
IF(AC7=0,4,1)
-IF(_xlpm.reelOffset(-3,AC7)=0,0.25,0)
-IF(_xlpm.reelOffset(-2,AC7)=0,0.5,0)
-IF(_xlpm.reelOffset(-1,AC7)=0,0.75,0)
-IF(_xlpm.reelOffset(1,AC7)=0,0.75,0)
-IF(_xlpm.reelOffset(2,AC7)=0,0.5,0)
-IF(_xlpm.reelOffset(3,AC7)=0,0.25,0)
))</f>
        <v>1</v>
      </c>
      <c r="AJ7" s="49" cm="1">
        <f t="array" ref="AJ7">IF(AD7="","",_xlfn.LET(_xlpm.reelOffset,_xlfn.LAMBDA(_xlpm.offsetBy,_xlpm.cell,_xlfn.LET(_xlpm.ind,ROW(_xlpm.cell)-4,_xlpm.length,COUNTIF(AD$4:AD$200,"&gt;-1"),INDEX(AD$4:AD$200,1+MOD(_xlpm.ind+_xlpm.offsetBy,_xlpm.length)))),
IF(AD7=0,4,1)
-IF(_xlpm.reelOffset(-3,AD7)=0,0.25,0)
-IF(_xlpm.reelOffset(-2,AD7)=0,0.5,0)
-IF(_xlpm.reelOffset(-1,AD7)=0,0.75,0)
-IF(_xlpm.reelOffset(1,AD7)=0,0.75,0)
-IF(_xlpm.reelOffset(2,AD7)=0,0.5,0)
-IF(_xlpm.reelOffset(3,AD7)=0,0.25,0)
))</f>
        <v>1</v>
      </c>
      <c r="AP7" s="81"/>
      <c r="AQ7" s="81"/>
      <c r="AS7" s="82"/>
      <c r="AT7" s="87"/>
      <c r="AU7" s="81"/>
      <c r="AV7" s="81"/>
    </row>
    <row r="8" spans="2:48" x14ac:dyDescent="0.25">
      <c r="B8" s="29" t="s">
        <v>14</v>
      </c>
      <c r="C8" s="37">
        <v>4</v>
      </c>
      <c r="D8" s="38">
        <f>SUMIF(Z$4:Z$170,$C8,AF$4:AF$170)</f>
        <v>10</v>
      </c>
      <c r="E8" s="38">
        <f>SUMIF(AA$4:AA$170,$C8,AG$4:AG$170)</f>
        <v>18</v>
      </c>
      <c r="F8" s="38">
        <f>SUMIF(AB$4:AB$170,$C8,AH$4:AH$170)</f>
        <v>3.25</v>
      </c>
      <c r="G8" s="38">
        <f>SUMIF(AC$4:AC$170,$C8,AI$4:AI$170)</f>
        <v>20.75</v>
      </c>
      <c r="H8" s="38">
        <f>SUMIF(AD$4:AD$170,$C8,AJ$4:AJ$170)</f>
        <v>9</v>
      </c>
      <c r="I8" s="23">
        <f>V8+V17+V26</f>
        <v>7.0988733955777719E-2</v>
      </c>
      <c r="J8" s="24" cm="1">
        <f t="array" ref="J8">4*SUM(D8:H8/$D$15:$H$15)</f>
        <v>2.1174745104385826</v>
      </c>
      <c r="L8" s="29">
        <v>4</v>
      </c>
      <c r="M8" s="29">
        <v>4</v>
      </c>
      <c r="N8" s="29">
        <v>4</v>
      </c>
      <c r="O8" s="29">
        <v>4</v>
      </c>
      <c r="P8" s="29">
        <v>4</v>
      </c>
      <c r="Q8" s="39" cm="1">
        <f t="array" ref="Q8">_xlfn.LET(_xlpm.counts,$D$4:$H$14,_xlpm.symbols,$C$4:$C$14,_xlpm.totals,$D$15:$H$15,_xlpm.awards,PayTable,
 _xlpm.template,"5x non wild. Check award, prefer4wilds and prefer3wilds for correct column indexes",
 _xlpm.symbol,L8,
 _xlpm.award,VLOOKUP(L8,_xlpm.awards,7,FALSE),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355286.25</v>
      </c>
      <c r="R8" s="40">
        <f>Q8*$C$29</f>
        <v>35528625</v>
      </c>
      <c r="S8" s="41">
        <f>R8/$D$16</f>
        <v>1.6107097699100551E-3</v>
      </c>
      <c r="T8" s="17">
        <f>$D$16/R8</f>
        <v>620.84431266338061</v>
      </c>
      <c r="U8" s="85">
        <v>6</v>
      </c>
      <c r="V8" s="43">
        <f>(U8*R8)/$D$16</f>
        <v>9.6642586194603305E-3</v>
      </c>
      <c r="W8" s="44"/>
      <c r="X8" s="45"/>
      <c r="Y8" s="48">
        <v>5</v>
      </c>
      <c r="Z8" s="49">
        <v>4</v>
      </c>
      <c r="AA8" s="49">
        <v>7</v>
      </c>
      <c r="AB8" s="49">
        <v>8</v>
      </c>
      <c r="AC8" s="49">
        <v>7</v>
      </c>
      <c r="AD8" s="49">
        <v>8</v>
      </c>
      <c r="AF8" s="49" cm="1">
        <f t="array" ref="AF8">IF(Z8="","",_xlfn.LET(_xlpm.reelOffset,_xlfn.LAMBDA(_xlpm.offsetBy,_xlpm.cell,_xlfn.LET(_xlpm.ind,ROW(_xlpm.cell)-4,_xlpm.length,COUNTIF(Z$4:Z$200,"&gt;-1"),INDEX(Z$4:Z$200,1+MOD(_xlpm.ind+_xlpm.offsetBy,_xlpm.length)))),
IF(Z8=0,4,1)
-IF(_xlpm.reelOffset(-3,Z8)=0,0.25,0)
-IF(_xlpm.reelOffset(-2,Z8)=0,0.5,0)
-IF(_xlpm.reelOffset(-1,Z8)=0,0.75,0)
-IF(_xlpm.reelOffset(1,Z8)=0,0.75,0)
-IF(_xlpm.reelOffset(2,Z8)=0,0.5,0)
-IF(_xlpm.reelOffset(3,Z8)=0,0.25,0)
))</f>
        <v>1</v>
      </c>
      <c r="AG8" s="49" cm="1">
        <f t="array" ref="AG8">IF(AA8="","",_xlfn.LET(_xlpm.reelOffset,_xlfn.LAMBDA(_xlpm.offsetBy,_xlpm.cell,_xlfn.LET(_xlpm.ind,ROW(_xlpm.cell)-4,_xlpm.length,COUNTIF(AA$4:AA$200,"&gt;-1"),INDEX(AA$4:AA$200,1+MOD(_xlpm.ind+_xlpm.offsetBy,_xlpm.length)))),
IF(AA8=0,4,1)
-IF(_xlpm.reelOffset(-3,AA8)=0,0.25,0)
-IF(_xlpm.reelOffset(-2,AA8)=0,0.5,0)
-IF(_xlpm.reelOffset(-1,AA8)=0,0.75,0)
-IF(_xlpm.reelOffset(1,AA8)=0,0.75,0)
-IF(_xlpm.reelOffset(2,AA8)=0,0.5,0)
-IF(_xlpm.reelOffset(3,AA8)=0,0.25,0)
))</f>
        <v>1</v>
      </c>
      <c r="AH8" s="49" cm="1">
        <f t="array" ref="AH8">IF(AB8="","",_xlfn.LET(_xlpm.reelOffset,_xlfn.LAMBDA(_xlpm.offsetBy,_xlpm.cell,_xlfn.LET(_xlpm.ind,ROW(_xlpm.cell)-4,_xlpm.length,COUNTIF(AB$4:AB$200,"&gt;-1"),INDEX(AB$4:AB$200,1+MOD(_xlpm.ind+_xlpm.offsetBy,_xlpm.length)))),
IF(AB8=0,4,1)
-IF(_xlpm.reelOffset(-3,AB8)=0,0.25,0)
-IF(_xlpm.reelOffset(-2,AB8)=0,0.5,0)
-IF(_xlpm.reelOffset(-1,AB8)=0,0.75,0)
-IF(_xlpm.reelOffset(1,AB8)=0,0.75,0)
-IF(_xlpm.reelOffset(2,AB8)=0,0.5,0)
-IF(_xlpm.reelOffset(3,AB8)=0,0.25,0)
))</f>
        <v>1</v>
      </c>
      <c r="AI8" s="49" cm="1">
        <f t="array" ref="AI8">IF(AC8="","",_xlfn.LET(_xlpm.reelOffset,_xlfn.LAMBDA(_xlpm.offsetBy,_xlpm.cell,_xlfn.LET(_xlpm.ind,ROW(_xlpm.cell)-4,_xlpm.length,COUNTIF(AC$4:AC$200,"&gt;-1"),INDEX(AC$4:AC$200,1+MOD(_xlpm.ind+_xlpm.offsetBy,_xlpm.length)))),
IF(AC8=0,4,1)
-IF(_xlpm.reelOffset(-3,AC8)=0,0.25,0)
-IF(_xlpm.reelOffset(-2,AC8)=0,0.5,0)
-IF(_xlpm.reelOffset(-1,AC8)=0,0.75,0)
-IF(_xlpm.reelOffset(1,AC8)=0,0.75,0)
-IF(_xlpm.reelOffset(2,AC8)=0,0.5,0)
-IF(_xlpm.reelOffset(3,AC8)=0,0.25,0)
))</f>
        <v>1</v>
      </c>
      <c r="AJ8" s="49" cm="1">
        <f t="array" ref="AJ8">IF(AD8="","",_xlfn.LET(_xlpm.reelOffset,_xlfn.LAMBDA(_xlpm.offsetBy,_xlpm.cell,_xlfn.LET(_xlpm.ind,ROW(_xlpm.cell)-4,_xlpm.length,COUNTIF(AD$4:AD$200,"&gt;-1"),INDEX(AD$4:AD$200,1+MOD(_xlpm.ind+_xlpm.offsetBy,_xlpm.length)))),
IF(AD8=0,4,1)
-IF(_xlpm.reelOffset(-3,AD8)=0,0.25,0)
-IF(_xlpm.reelOffset(-2,AD8)=0,0.5,0)
-IF(_xlpm.reelOffset(-1,AD8)=0,0.75,0)
-IF(_xlpm.reelOffset(1,AD8)=0,0.75,0)
-IF(_xlpm.reelOffset(2,AD8)=0,0.5,0)
-IF(_xlpm.reelOffset(3,AD8)=0,0.25,0)
))</f>
        <v>1</v>
      </c>
      <c r="AQ8" s="81"/>
    </row>
    <row r="9" spans="2:48" x14ac:dyDescent="0.25">
      <c r="B9" s="29" t="s">
        <v>15</v>
      </c>
      <c r="C9" s="37">
        <v>5</v>
      </c>
      <c r="D9" s="38">
        <f>SUMIF(Z$4:Z$170,$C9,AF$4:AF$170)</f>
        <v>3</v>
      </c>
      <c r="E9" s="38">
        <f>SUMIF(AA$4:AA$170,$C9,AG$4:AG$170)</f>
        <v>30.5</v>
      </c>
      <c r="F9" s="38">
        <f>SUMIF(AB$4:AB$170,$C9,AH$4:AH$170)</f>
        <v>47</v>
      </c>
      <c r="G9" s="38">
        <f>SUMIF(AC$4:AC$170,$C9,AI$4:AI$170)</f>
        <v>22.5</v>
      </c>
      <c r="H9" s="38">
        <f>SUMIF(AD$4:AD$170,$C9,AJ$4:AJ$170)</f>
        <v>10</v>
      </c>
      <c r="I9" s="23">
        <f>V9+V18+V27</f>
        <v>7.6395314105032627E-2</v>
      </c>
      <c r="J9" s="24" cm="1">
        <f t="array" ref="J9">4*SUM(D9:H9/$D$15:$H$15)</f>
        <v>3.1232501213788639</v>
      </c>
      <c r="L9" s="29">
        <v>5</v>
      </c>
      <c r="M9" s="29">
        <v>5</v>
      </c>
      <c r="N9" s="29">
        <v>5</v>
      </c>
      <c r="O9" s="29">
        <v>5</v>
      </c>
      <c r="P9" s="29">
        <v>5</v>
      </c>
      <c r="Q9" s="39" cm="1">
        <f t="array" ref="Q9">_xlfn.LET(_xlpm.counts,$D$4:$H$14,_xlpm.symbols,$C$4:$C$14,_xlpm.totals,$D$15:$H$15,_xlpm.awards,PayTable,
 _xlpm.template,"5x non wild. Check award, prefer4wilds and prefer3wilds for correct column indexes",
 _xlpm.symbol,L9,
 _xlpm.award,VLOOKUP(L9,_xlpm.awards,7,FALSE),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1398802.5</v>
      </c>
      <c r="R9" s="40">
        <f>Q9*$C$29</f>
        <v>139880250</v>
      </c>
      <c r="S9" s="41">
        <f>R9/$D$16</f>
        <v>6.3415481261225558E-3</v>
      </c>
      <c r="T9" s="17">
        <f>$D$16/R9</f>
        <v>157.69020121139332</v>
      </c>
      <c r="U9" s="85">
        <v>1</v>
      </c>
      <c r="V9" s="43">
        <f>(U9*R9)/$D$16</f>
        <v>6.3415481261225558E-3</v>
      </c>
      <c r="W9" s="44"/>
      <c r="X9" s="45"/>
      <c r="Y9" s="48">
        <v>6</v>
      </c>
      <c r="Z9" s="49">
        <v>6</v>
      </c>
      <c r="AA9" s="49">
        <v>8</v>
      </c>
      <c r="AB9" s="49">
        <v>5</v>
      </c>
      <c r="AC9" s="49">
        <v>7</v>
      </c>
      <c r="AD9" s="49">
        <v>8</v>
      </c>
      <c r="AF9" s="49" cm="1">
        <f t="array" ref="AF9">IF(Z9="","",_xlfn.LET(_xlpm.reelOffset,_xlfn.LAMBDA(_xlpm.offsetBy,_xlpm.cell,_xlfn.LET(_xlpm.ind,ROW(_xlpm.cell)-4,_xlpm.length,COUNTIF(Z$4:Z$200,"&gt;-1"),INDEX(Z$4:Z$200,1+MOD(_xlpm.ind+_xlpm.offsetBy,_xlpm.length)))),
IF(Z9=0,4,1)
-IF(_xlpm.reelOffset(-3,Z9)=0,0.25,0)
-IF(_xlpm.reelOffset(-2,Z9)=0,0.5,0)
-IF(_xlpm.reelOffset(-1,Z9)=0,0.75,0)
-IF(_xlpm.reelOffset(1,Z9)=0,0.75,0)
-IF(_xlpm.reelOffset(2,Z9)=0,0.5,0)
-IF(_xlpm.reelOffset(3,Z9)=0,0.25,0)
))</f>
        <v>1</v>
      </c>
      <c r="AG9" s="49" cm="1">
        <f t="array" ref="AG9">IF(AA9="","",_xlfn.LET(_xlpm.reelOffset,_xlfn.LAMBDA(_xlpm.offsetBy,_xlpm.cell,_xlfn.LET(_xlpm.ind,ROW(_xlpm.cell)-4,_xlpm.length,COUNTIF(AA$4:AA$200,"&gt;-1"),INDEX(AA$4:AA$200,1+MOD(_xlpm.ind+_xlpm.offsetBy,_xlpm.length)))),
IF(AA9=0,4,1)
-IF(_xlpm.reelOffset(-3,AA9)=0,0.25,0)
-IF(_xlpm.reelOffset(-2,AA9)=0,0.5,0)
-IF(_xlpm.reelOffset(-1,AA9)=0,0.75,0)
-IF(_xlpm.reelOffset(1,AA9)=0,0.75,0)
-IF(_xlpm.reelOffset(2,AA9)=0,0.5,0)
-IF(_xlpm.reelOffset(3,AA9)=0,0.25,0)
))</f>
        <v>1</v>
      </c>
      <c r="AH9" s="49" cm="1">
        <f t="array" ref="AH9">IF(AB9="","",_xlfn.LET(_xlpm.reelOffset,_xlfn.LAMBDA(_xlpm.offsetBy,_xlpm.cell,_xlfn.LET(_xlpm.ind,ROW(_xlpm.cell)-4,_xlpm.length,COUNTIF(AB$4:AB$200,"&gt;-1"),INDEX(AB$4:AB$200,1+MOD(_xlpm.ind+_xlpm.offsetBy,_xlpm.length)))),
IF(AB9=0,4,1)
-IF(_xlpm.reelOffset(-3,AB9)=0,0.25,0)
-IF(_xlpm.reelOffset(-2,AB9)=0,0.5,0)
-IF(_xlpm.reelOffset(-1,AB9)=0,0.75,0)
-IF(_xlpm.reelOffset(1,AB9)=0,0.75,0)
-IF(_xlpm.reelOffset(2,AB9)=0,0.5,0)
-IF(_xlpm.reelOffset(3,AB9)=0,0.25,0)
))</f>
        <v>1</v>
      </c>
      <c r="AI9" s="49" cm="1">
        <f t="array" ref="AI9">IF(AC9="","",_xlfn.LET(_xlpm.reelOffset,_xlfn.LAMBDA(_xlpm.offsetBy,_xlpm.cell,_xlfn.LET(_xlpm.ind,ROW(_xlpm.cell)-4,_xlpm.length,COUNTIF(AC$4:AC$200,"&gt;-1"),INDEX(AC$4:AC$200,1+MOD(_xlpm.ind+_xlpm.offsetBy,_xlpm.length)))),
IF(AC9=0,4,1)
-IF(_xlpm.reelOffset(-3,AC9)=0,0.25,0)
-IF(_xlpm.reelOffset(-2,AC9)=0,0.5,0)
-IF(_xlpm.reelOffset(-1,AC9)=0,0.75,0)
-IF(_xlpm.reelOffset(1,AC9)=0,0.75,0)
-IF(_xlpm.reelOffset(2,AC9)=0,0.5,0)
-IF(_xlpm.reelOffset(3,AC9)=0,0.25,0)
))</f>
        <v>1</v>
      </c>
      <c r="AJ9" s="49" cm="1">
        <f t="array" ref="AJ9">IF(AD9="","",_xlfn.LET(_xlpm.reelOffset,_xlfn.LAMBDA(_xlpm.offsetBy,_xlpm.cell,_xlfn.LET(_xlpm.ind,ROW(_xlpm.cell)-4,_xlpm.length,COUNTIF(AD$4:AD$200,"&gt;-1"),INDEX(AD$4:AD$200,1+MOD(_xlpm.ind+_xlpm.offsetBy,_xlpm.length)))),
IF(AD9=0,4,1)
-IF(_xlpm.reelOffset(-3,AD9)=0,0.25,0)
-IF(_xlpm.reelOffset(-2,AD9)=0,0.5,0)
-IF(_xlpm.reelOffset(-1,AD9)=0,0.75,0)
-IF(_xlpm.reelOffset(1,AD9)=0,0.75,0)
-IF(_xlpm.reelOffset(2,AD9)=0,0.5,0)
-IF(_xlpm.reelOffset(3,AD9)=0,0.25,0)
))</f>
        <v>1</v>
      </c>
      <c r="AQ9" s="81"/>
    </row>
    <row r="10" spans="2:48" x14ac:dyDescent="0.25">
      <c r="B10" s="29" t="s">
        <v>16</v>
      </c>
      <c r="C10" s="37">
        <v>6</v>
      </c>
      <c r="D10" s="38">
        <f>SUMIF(Z$4:Z$170,$C10,AF$4:AF$170)</f>
        <v>20</v>
      </c>
      <c r="E10" s="38">
        <f>SUMIF(AA$4:AA$170,$C10,AG$4:AG$170)</f>
        <v>5</v>
      </c>
      <c r="F10" s="38">
        <f>SUMIF(AB$4:AB$170,$C10,AH$4:AH$170)</f>
        <v>26.25</v>
      </c>
      <c r="G10" s="38">
        <f>SUMIF(AC$4:AC$170,$C10,AI$4:AI$170)</f>
        <v>17.5</v>
      </c>
      <c r="H10" s="38">
        <f>SUMIF(AD$4:AD$170,$C10,AJ$4:AJ$170)</f>
        <v>9</v>
      </c>
      <c r="I10" s="23">
        <f>V10+V19+V28</f>
        <v>7.5182501313816999E-2</v>
      </c>
      <c r="J10" s="24" cm="1">
        <f t="array" ref="J10">4*SUM(D10:H10/$D$15:$H$15)</f>
        <v>2.904151157145169</v>
      </c>
      <c r="L10" s="29">
        <v>6</v>
      </c>
      <c r="M10" s="29">
        <v>6</v>
      </c>
      <c r="N10" s="29">
        <v>6</v>
      </c>
      <c r="O10" s="29">
        <v>6</v>
      </c>
      <c r="P10" s="29">
        <v>6</v>
      </c>
      <c r="Q10" s="39" cm="1">
        <f t="array" ref="Q10">_xlfn.LET(_xlpm.counts,$D$4:$H$14,_xlpm.symbols,$C$4:$C$14,_xlpm.totals,$D$15:$H$15,_xlpm.awards,PayTable,
 _xlpm.template,"5x non wild. Check award, prefer4wilds and prefer3wilds for correct column indexes",
 _xlpm.symbol,L10,
 _xlpm.award,VLOOKUP(L10,_xlpm.awards,7,FALSE),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1053607.5</v>
      </c>
      <c r="R10" s="40">
        <f>Q10*$C$29</f>
        <v>105360750</v>
      </c>
      <c r="S10" s="41">
        <f>R10/$D$16</f>
        <v>4.7765875935263701E-3</v>
      </c>
      <c r="T10" s="17">
        <f>$D$16/R10</f>
        <v>209.35447752602369</v>
      </c>
      <c r="U10" s="85">
        <v>1</v>
      </c>
      <c r="V10" s="43">
        <f>(U10*R10)/$D$16</f>
        <v>4.7765875935263701E-3</v>
      </c>
      <c r="W10" s="44"/>
      <c r="X10" s="45"/>
      <c r="Y10" s="48">
        <v>7</v>
      </c>
      <c r="Z10" s="49">
        <v>6</v>
      </c>
      <c r="AA10" s="49">
        <v>8</v>
      </c>
      <c r="AB10" s="49">
        <v>2</v>
      </c>
      <c r="AC10" s="49">
        <v>2</v>
      </c>
      <c r="AD10" s="49">
        <v>8</v>
      </c>
      <c r="AF10" s="49" cm="1">
        <f t="array" ref="AF10">IF(Z10="","",_xlfn.LET(_xlpm.reelOffset,_xlfn.LAMBDA(_xlpm.offsetBy,_xlpm.cell,_xlfn.LET(_xlpm.ind,ROW(_xlpm.cell)-4,_xlpm.length,COUNTIF(Z$4:Z$200,"&gt;-1"),INDEX(Z$4:Z$200,1+MOD(_xlpm.ind+_xlpm.offsetBy,_xlpm.length)))),
IF(Z10=0,4,1)
-IF(_xlpm.reelOffset(-3,Z10)=0,0.25,0)
-IF(_xlpm.reelOffset(-2,Z10)=0,0.5,0)
-IF(_xlpm.reelOffset(-1,Z10)=0,0.75,0)
-IF(_xlpm.reelOffset(1,Z10)=0,0.75,0)
-IF(_xlpm.reelOffset(2,Z10)=0,0.5,0)
-IF(_xlpm.reelOffset(3,Z10)=0,0.25,0)
))</f>
        <v>1</v>
      </c>
      <c r="AG10" s="49" cm="1">
        <f t="array" ref="AG10">IF(AA10="","",_xlfn.LET(_xlpm.reelOffset,_xlfn.LAMBDA(_xlpm.offsetBy,_xlpm.cell,_xlfn.LET(_xlpm.ind,ROW(_xlpm.cell)-4,_xlpm.length,COUNTIF(AA$4:AA$200,"&gt;-1"),INDEX(AA$4:AA$200,1+MOD(_xlpm.ind+_xlpm.offsetBy,_xlpm.length)))),
IF(AA10=0,4,1)
-IF(_xlpm.reelOffset(-3,AA10)=0,0.25,0)
-IF(_xlpm.reelOffset(-2,AA10)=0,0.5,0)
-IF(_xlpm.reelOffset(-1,AA10)=0,0.75,0)
-IF(_xlpm.reelOffset(1,AA10)=0,0.75,0)
-IF(_xlpm.reelOffset(2,AA10)=0,0.5,0)
-IF(_xlpm.reelOffset(3,AA10)=0,0.25,0)
))</f>
        <v>1</v>
      </c>
      <c r="AH10" s="49" cm="1">
        <f t="array" ref="AH10">IF(AB10="","",_xlfn.LET(_xlpm.reelOffset,_xlfn.LAMBDA(_xlpm.offsetBy,_xlpm.cell,_xlfn.LET(_xlpm.ind,ROW(_xlpm.cell)-4,_xlpm.length,COUNTIF(AB$4:AB$200,"&gt;-1"),INDEX(AB$4:AB$200,1+MOD(_xlpm.ind+_xlpm.offsetBy,_xlpm.length)))),
IF(AB10=0,4,1)
-IF(_xlpm.reelOffset(-3,AB10)=0,0.25,0)
-IF(_xlpm.reelOffset(-2,AB10)=0,0.5,0)
-IF(_xlpm.reelOffset(-1,AB10)=0,0.75,0)
-IF(_xlpm.reelOffset(1,AB10)=0,0.75,0)
-IF(_xlpm.reelOffset(2,AB10)=0,0.5,0)
-IF(_xlpm.reelOffset(3,AB10)=0,0.25,0)
))</f>
        <v>1</v>
      </c>
      <c r="AI10" s="49" cm="1">
        <f t="array" ref="AI10">IF(AC10="","",_xlfn.LET(_xlpm.reelOffset,_xlfn.LAMBDA(_xlpm.offsetBy,_xlpm.cell,_xlfn.LET(_xlpm.ind,ROW(_xlpm.cell)-4,_xlpm.length,COUNTIF(AC$4:AC$200,"&gt;-1"),INDEX(AC$4:AC$200,1+MOD(_xlpm.ind+_xlpm.offsetBy,_xlpm.length)))),
IF(AC10=0,4,1)
-IF(_xlpm.reelOffset(-3,AC10)=0,0.25,0)
-IF(_xlpm.reelOffset(-2,AC10)=0,0.5,0)
-IF(_xlpm.reelOffset(-1,AC10)=0,0.75,0)
-IF(_xlpm.reelOffset(1,AC10)=0,0.75,0)
-IF(_xlpm.reelOffset(2,AC10)=0,0.5,0)
-IF(_xlpm.reelOffset(3,AC10)=0,0.25,0)
))</f>
        <v>1</v>
      </c>
      <c r="AJ10" s="49" cm="1">
        <f t="array" ref="AJ10">IF(AD10="","",_xlfn.LET(_xlpm.reelOffset,_xlfn.LAMBDA(_xlpm.offsetBy,_xlpm.cell,_xlfn.LET(_xlpm.ind,ROW(_xlpm.cell)-4,_xlpm.length,COUNTIF(AD$4:AD$200,"&gt;-1"),INDEX(AD$4:AD$200,1+MOD(_xlpm.ind+_xlpm.offsetBy,_xlpm.length)))),
IF(AD10=0,4,1)
-IF(_xlpm.reelOffset(-3,AD10)=0,0.25,0)
-IF(_xlpm.reelOffset(-2,AD10)=0,0.5,0)
-IF(_xlpm.reelOffset(-1,AD10)=0,0.75,0)
-IF(_xlpm.reelOffset(1,AD10)=0,0.75,0)
-IF(_xlpm.reelOffset(2,AD10)=0,0.5,0)
-IF(_xlpm.reelOffset(3,AD10)=0,0.25,0)
))</f>
        <v>1</v>
      </c>
    </row>
    <row r="11" spans="2:48" x14ac:dyDescent="0.25">
      <c r="B11" s="29" t="s">
        <v>17</v>
      </c>
      <c r="C11" s="37">
        <v>7</v>
      </c>
      <c r="D11" s="38">
        <f>SUMIF(Z$4:Z$170,$C11,AF$4:AF$170)</f>
        <v>17</v>
      </c>
      <c r="E11" s="38">
        <f>SUMIF(AA$4:AA$170,$C11,AG$4:AG$170)</f>
        <v>33.5</v>
      </c>
      <c r="F11" s="38">
        <f>SUMIF(AB$4:AB$170,$C11,AH$4:AH$170)</f>
        <v>4</v>
      </c>
      <c r="G11" s="38">
        <f>SUMIF(AC$4:AC$170,$C11,AI$4:AI$170)</f>
        <v>38</v>
      </c>
      <c r="H11" s="38">
        <f>SUMIF(AD$4:AD$170,$C11,AJ$4:AJ$170)</f>
        <v>11</v>
      </c>
      <c r="I11" s="23">
        <f>V11+V20+V29</f>
        <v>7.5791066474996754E-2</v>
      </c>
      <c r="J11" s="24" cm="1">
        <f t="array" ref="J11">4*SUM(D11:H11/$D$15:$H$15)</f>
        <v>3.4654778281275287</v>
      </c>
      <c r="L11" s="29">
        <v>7</v>
      </c>
      <c r="M11" s="29">
        <v>7</v>
      </c>
      <c r="N11" s="29">
        <v>7</v>
      </c>
      <c r="O11" s="29">
        <v>7</v>
      </c>
      <c r="P11" s="29">
        <v>7</v>
      </c>
      <c r="Q11" s="39" cm="1">
        <f t="array" ref="Q11">_xlfn.LET(_xlpm.counts,$D$4:$H$14,_xlpm.symbols,$C$4:$C$14,_xlpm.totals,$D$15:$H$15,_xlpm.awards,PayTable,
 _xlpm.template,"5x non wild. Check award, prefer4wilds and prefer3wilds for correct column indexes",
 _xlpm.symbol,L11,
 _xlpm.award,VLOOKUP(L11,_xlpm.awards,7,FALSE),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2356200</v>
      </c>
      <c r="R11" s="40">
        <f>Q11*$C$29</f>
        <v>235620000</v>
      </c>
      <c r="S11" s="41">
        <f>R11/$D$16</f>
        <v>1.0681962389093504E-2</v>
      </c>
      <c r="T11" s="17">
        <f>$D$16/R11</f>
        <v>93.615757439945682</v>
      </c>
      <c r="U11" s="85">
        <v>0.8</v>
      </c>
      <c r="V11" s="43">
        <f>(U11*R11)/$D$16</f>
        <v>8.5455699112748033E-3</v>
      </c>
      <c r="W11" s="44"/>
      <c r="X11" s="45"/>
      <c r="Y11" s="48">
        <v>8</v>
      </c>
      <c r="Z11" s="49">
        <v>6</v>
      </c>
      <c r="AA11" s="49">
        <v>8</v>
      </c>
      <c r="AB11" s="49">
        <v>2</v>
      </c>
      <c r="AC11" s="49">
        <v>3</v>
      </c>
      <c r="AD11" s="49">
        <v>10</v>
      </c>
      <c r="AF11" s="49" cm="1">
        <f t="array" ref="AF11">IF(Z11="","",_xlfn.LET(_xlpm.reelOffset,_xlfn.LAMBDA(_xlpm.offsetBy,_xlpm.cell,_xlfn.LET(_xlpm.ind,ROW(_xlpm.cell)-4,_xlpm.length,COUNTIF(Z$4:Z$200,"&gt;-1"),INDEX(Z$4:Z$200,1+MOD(_xlpm.ind+_xlpm.offsetBy,_xlpm.length)))),
IF(Z11=0,4,1)
-IF(_xlpm.reelOffset(-3,Z11)=0,0.25,0)
-IF(_xlpm.reelOffset(-2,Z11)=0,0.5,0)
-IF(_xlpm.reelOffset(-1,Z11)=0,0.75,0)
-IF(_xlpm.reelOffset(1,Z11)=0,0.75,0)
-IF(_xlpm.reelOffset(2,Z11)=0,0.5,0)
-IF(_xlpm.reelOffset(3,Z11)=0,0.25,0)
))</f>
        <v>1</v>
      </c>
      <c r="AG11" s="49" cm="1">
        <f t="array" ref="AG11">IF(AA11="","",_xlfn.LET(_xlpm.reelOffset,_xlfn.LAMBDA(_xlpm.offsetBy,_xlpm.cell,_xlfn.LET(_xlpm.ind,ROW(_xlpm.cell)-4,_xlpm.length,COUNTIF(AA$4:AA$200,"&gt;-1"),INDEX(AA$4:AA$200,1+MOD(_xlpm.ind+_xlpm.offsetBy,_xlpm.length)))),
IF(AA11=0,4,1)
-IF(_xlpm.reelOffset(-3,AA11)=0,0.25,0)
-IF(_xlpm.reelOffset(-2,AA11)=0,0.5,0)
-IF(_xlpm.reelOffset(-1,AA11)=0,0.75,0)
-IF(_xlpm.reelOffset(1,AA11)=0,0.75,0)
-IF(_xlpm.reelOffset(2,AA11)=0,0.5,0)
-IF(_xlpm.reelOffset(3,AA11)=0,0.25,0)
))</f>
        <v>1</v>
      </c>
      <c r="AH11" s="49" cm="1">
        <f t="array" ref="AH11">IF(AB11="","",_xlfn.LET(_xlpm.reelOffset,_xlfn.LAMBDA(_xlpm.offsetBy,_xlpm.cell,_xlfn.LET(_xlpm.ind,ROW(_xlpm.cell)-4,_xlpm.length,COUNTIF(AB$4:AB$200,"&gt;-1"),INDEX(AB$4:AB$200,1+MOD(_xlpm.ind+_xlpm.offsetBy,_xlpm.length)))),
IF(AB11=0,4,1)
-IF(_xlpm.reelOffset(-3,AB11)=0,0.25,0)
-IF(_xlpm.reelOffset(-2,AB11)=0,0.5,0)
-IF(_xlpm.reelOffset(-1,AB11)=0,0.75,0)
-IF(_xlpm.reelOffset(1,AB11)=0,0.75,0)
-IF(_xlpm.reelOffset(2,AB11)=0,0.5,0)
-IF(_xlpm.reelOffset(3,AB11)=0,0.25,0)
))</f>
        <v>1</v>
      </c>
      <c r="AI11" s="49" cm="1">
        <f t="array" ref="AI11">IF(AC11="","",_xlfn.LET(_xlpm.reelOffset,_xlfn.LAMBDA(_xlpm.offsetBy,_xlpm.cell,_xlfn.LET(_xlpm.ind,ROW(_xlpm.cell)-4,_xlpm.length,COUNTIF(AC$4:AC$200,"&gt;-1"),INDEX(AC$4:AC$200,1+MOD(_xlpm.ind+_xlpm.offsetBy,_xlpm.length)))),
IF(AC11=0,4,1)
-IF(_xlpm.reelOffset(-3,AC11)=0,0.25,0)
-IF(_xlpm.reelOffset(-2,AC11)=0,0.5,0)
-IF(_xlpm.reelOffset(-1,AC11)=0,0.75,0)
-IF(_xlpm.reelOffset(1,AC11)=0,0.75,0)
-IF(_xlpm.reelOffset(2,AC11)=0,0.5,0)
-IF(_xlpm.reelOffset(3,AC11)=0,0.25,0)
))</f>
        <v>1</v>
      </c>
      <c r="AJ11" s="49" cm="1">
        <f t="array" ref="AJ11">IF(AD11="","",_xlfn.LET(_xlpm.reelOffset,_xlfn.LAMBDA(_xlpm.offsetBy,_xlpm.cell,_xlfn.LET(_xlpm.ind,ROW(_xlpm.cell)-4,_xlpm.length,COUNTIF(AD$4:AD$200,"&gt;-1"),INDEX(AD$4:AD$200,1+MOD(_xlpm.ind+_xlpm.offsetBy,_xlpm.length)))),
IF(AD11=0,4,1)
-IF(_xlpm.reelOffset(-3,AD11)=0,0.25,0)
-IF(_xlpm.reelOffset(-2,AD11)=0,0.5,0)
-IF(_xlpm.reelOffset(-1,AD11)=0,0.75,0)
-IF(_xlpm.reelOffset(1,AD11)=0,0.75,0)
-IF(_xlpm.reelOffset(2,AD11)=0,0.5,0)
-IF(_xlpm.reelOffset(3,AD11)=0,0.25,0)
))</f>
        <v>1</v>
      </c>
    </row>
    <row r="12" spans="2:48" x14ac:dyDescent="0.25">
      <c r="B12" s="29" t="s">
        <v>18</v>
      </c>
      <c r="C12" s="37">
        <v>8</v>
      </c>
      <c r="D12" s="38">
        <f>SUMIF(Z$4:Z$170,$C12,AF$4:AF$170)</f>
        <v>5</v>
      </c>
      <c r="E12" s="38">
        <f>SUMIF(AA$4:AA$170,$C12,AG$4:AG$170)</f>
        <v>41</v>
      </c>
      <c r="F12" s="38">
        <f>SUMIF(AB$4:AB$170,$C12,AH$4:AH$170)</f>
        <v>25.75</v>
      </c>
      <c r="G12" s="38">
        <f>SUMIF(AC$4:AC$170,$C12,AI$4:AI$170)</f>
        <v>9</v>
      </c>
      <c r="H12" s="38">
        <f>SUMIF(AD$4:AD$170,$C12,AJ$4:AJ$170)</f>
        <v>10</v>
      </c>
      <c r="I12" s="23">
        <f>V12+V21+V30</f>
        <v>8.2421050706755553E-2</v>
      </c>
      <c r="J12" s="24" cm="1">
        <f t="array" ref="J12">4*SUM(D12:H12/$D$15:$H$15)</f>
        <v>2.6674117980255705</v>
      </c>
      <c r="L12" s="29">
        <v>8</v>
      </c>
      <c r="M12" s="29">
        <v>8</v>
      </c>
      <c r="N12" s="29">
        <v>8</v>
      </c>
      <c r="O12" s="29">
        <v>8</v>
      </c>
      <c r="P12" s="29">
        <v>8</v>
      </c>
      <c r="Q12" s="39" cm="1">
        <f t="array" ref="Q12">_xlfn.LET(_xlpm.counts,$D$4:$H$14,_xlpm.symbols,$C$4:$C$14,_xlpm.totals,$D$15:$H$15,_xlpm.awards,PayTable,
 _xlpm.template,"5x non wild. Check award, prefer4wilds and prefer3wilds for correct column indexes",
 _xlpm.symbol,L12,
 _xlpm.award,VLOOKUP(L12,_xlpm.awards,7,FALSE),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870187.5</v>
      </c>
      <c r="R12" s="40">
        <f>Q12*$C$29</f>
        <v>87018750</v>
      </c>
      <c r="S12" s="41">
        <f>R12/$D$16</f>
        <v>3.9450429277902146E-3</v>
      </c>
      <c r="T12" s="17">
        <f>$D$16/R12</f>
        <v>253.48266629892981</v>
      </c>
      <c r="U12" s="85">
        <v>0.8</v>
      </c>
      <c r="V12" s="43">
        <f>(U12*R12)/$D$16</f>
        <v>3.1560343422321713E-3</v>
      </c>
      <c r="W12" s="44"/>
      <c r="X12" s="45"/>
      <c r="Y12" s="48">
        <v>9</v>
      </c>
      <c r="Z12" s="49">
        <v>9</v>
      </c>
      <c r="AA12" s="49">
        <v>10</v>
      </c>
      <c r="AB12" s="49">
        <v>10</v>
      </c>
      <c r="AC12" s="49">
        <v>3</v>
      </c>
      <c r="AD12" s="49">
        <v>7</v>
      </c>
      <c r="AF12" s="49" cm="1">
        <f t="array" ref="AF12">IF(Z12="","",_xlfn.LET(_xlpm.reelOffset,_xlfn.LAMBDA(_xlpm.offsetBy,_xlpm.cell,_xlfn.LET(_xlpm.ind,ROW(_xlpm.cell)-4,_xlpm.length,COUNTIF(Z$4:Z$200,"&gt;-1"),INDEX(Z$4:Z$200,1+MOD(_xlpm.ind+_xlpm.offsetBy,_xlpm.length)))),
IF(Z12=0,4,1)
-IF(_xlpm.reelOffset(-3,Z12)=0,0.25,0)
-IF(_xlpm.reelOffset(-2,Z12)=0,0.5,0)
-IF(_xlpm.reelOffset(-1,Z12)=0,0.75,0)
-IF(_xlpm.reelOffset(1,Z12)=0,0.75,0)
-IF(_xlpm.reelOffset(2,Z12)=0,0.5,0)
-IF(_xlpm.reelOffset(3,Z12)=0,0.25,0)
))</f>
        <v>1</v>
      </c>
      <c r="AG12" s="49" cm="1">
        <f t="array" ref="AG12">IF(AA12="","",_xlfn.LET(_xlpm.reelOffset,_xlfn.LAMBDA(_xlpm.offsetBy,_xlpm.cell,_xlfn.LET(_xlpm.ind,ROW(_xlpm.cell)-4,_xlpm.length,COUNTIF(AA$4:AA$200,"&gt;-1"),INDEX(AA$4:AA$200,1+MOD(_xlpm.ind+_xlpm.offsetBy,_xlpm.length)))),
IF(AA12=0,4,1)
-IF(_xlpm.reelOffset(-3,AA12)=0,0.25,0)
-IF(_xlpm.reelOffset(-2,AA12)=0,0.5,0)
-IF(_xlpm.reelOffset(-1,AA12)=0,0.75,0)
-IF(_xlpm.reelOffset(1,AA12)=0,0.75,0)
-IF(_xlpm.reelOffset(2,AA12)=0,0.5,0)
-IF(_xlpm.reelOffset(3,AA12)=0,0.25,0)
))</f>
        <v>1</v>
      </c>
      <c r="AH12" s="49" cm="1">
        <f t="array" ref="AH12">IF(AB12="","",_xlfn.LET(_xlpm.reelOffset,_xlfn.LAMBDA(_xlpm.offsetBy,_xlpm.cell,_xlfn.LET(_xlpm.ind,ROW(_xlpm.cell)-4,_xlpm.length,COUNTIF(AB$4:AB$200,"&gt;-1"),INDEX(AB$4:AB$200,1+MOD(_xlpm.ind+_xlpm.offsetBy,_xlpm.length)))),
IF(AB12=0,4,1)
-IF(_xlpm.reelOffset(-3,AB12)=0,0.25,0)
-IF(_xlpm.reelOffset(-2,AB12)=0,0.5,0)
-IF(_xlpm.reelOffset(-1,AB12)=0,0.75,0)
-IF(_xlpm.reelOffset(1,AB12)=0,0.75,0)
-IF(_xlpm.reelOffset(2,AB12)=0,0.5,0)
-IF(_xlpm.reelOffset(3,AB12)=0,0.25,0)
))</f>
        <v>1</v>
      </c>
      <c r="AI12" s="49" cm="1">
        <f t="array" ref="AI12">IF(AC12="","",_xlfn.LET(_xlpm.reelOffset,_xlfn.LAMBDA(_xlpm.offsetBy,_xlpm.cell,_xlfn.LET(_xlpm.ind,ROW(_xlpm.cell)-4,_xlpm.length,COUNTIF(AC$4:AC$200,"&gt;-1"),INDEX(AC$4:AC$200,1+MOD(_xlpm.ind+_xlpm.offsetBy,_xlpm.length)))),
IF(AC12=0,4,1)
-IF(_xlpm.reelOffset(-3,AC12)=0,0.25,0)
-IF(_xlpm.reelOffset(-2,AC12)=0,0.5,0)
-IF(_xlpm.reelOffset(-1,AC12)=0,0.75,0)
-IF(_xlpm.reelOffset(1,AC12)=0,0.75,0)
-IF(_xlpm.reelOffset(2,AC12)=0,0.5,0)
-IF(_xlpm.reelOffset(3,AC12)=0,0.25,0)
))</f>
        <v>1</v>
      </c>
      <c r="AJ12" s="49" cm="1">
        <f t="array" ref="AJ12">IF(AD12="","",_xlfn.LET(_xlpm.reelOffset,_xlfn.LAMBDA(_xlpm.offsetBy,_xlpm.cell,_xlfn.LET(_xlpm.ind,ROW(_xlpm.cell)-4,_xlpm.length,COUNTIF(AD$4:AD$200,"&gt;-1"),INDEX(AD$4:AD$200,1+MOD(_xlpm.ind+_xlpm.offsetBy,_xlpm.length)))),
IF(AD12=0,4,1)
-IF(_xlpm.reelOffset(-3,AD12)=0,0.25,0)
-IF(_xlpm.reelOffset(-2,AD12)=0,0.5,0)
-IF(_xlpm.reelOffset(-1,AD12)=0,0.75,0)
-IF(_xlpm.reelOffset(1,AD12)=0,0.75,0)
-IF(_xlpm.reelOffset(2,AD12)=0,0.5,0)
-IF(_xlpm.reelOffset(3,AD12)=0,0.25,0)
))</f>
        <v>1</v>
      </c>
    </row>
    <row r="13" spans="2:48" x14ac:dyDescent="0.25">
      <c r="B13" s="29" t="s">
        <v>19</v>
      </c>
      <c r="C13" s="37">
        <v>9</v>
      </c>
      <c r="D13" s="38">
        <f>SUMIF(Z$4:Z$170,$C13,AF$4:AF$170)</f>
        <v>2</v>
      </c>
      <c r="E13" s="38">
        <f>SUMIF(AA$4:AA$170,$C13,AG$4:AG$170)</f>
        <v>0</v>
      </c>
      <c r="F13" s="38">
        <f>SUMIF(AB$4:AB$170,$C13,AH$4:AH$170)</f>
        <v>5</v>
      </c>
      <c r="G13" s="38">
        <f>SUMIF(AC$4:AC$170,$C13,AI$4:AI$170)</f>
        <v>0</v>
      </c>
      <c r="H13" s="38">
        <f>SUMIF(AD$4:AD$170,$C13,AJ$4:AJ$170)</f>
        <v>2</v>
      </c>
      <c r="I13" s="23">
        <f>V33</f>
        <v>3.2367697038355723E-3</v>
      </c>
      <c r="J13" s="24" cm="1">
        <f t="array" ref="J13">4*SUM(D13:H13/$D$15:$H$15)</f>
        <v>0.35286858715002428</v>
      </c>
      <c r="L13" s="29">
        <v>0</v>
      </c>
      <c r="M13" s="29">
        <v>0</v>
      </c>
      <c r="N13" s="29">
        <v>0</v>
      </c>
      <c r="O13" s="29">
        <v>0</v>
      </c>
      <c r="P13" s="29"/>
      <c r="Q13" s="39" cm="1">
        <f t="array" ref="Q13">_xlfn.LET(_xlpm.counts,$D$4:$H$14,_xlpm.symbols,$C$4:$C$14,_xlpm.totals,$D$15:$H$15,_xlpm.awards,PayTable,
 _xlpm.template,"4x Wilds. Check award and betterat5 for correct column indexes.",
 _xlpm.award,VLOOKUP(0,_xlpm.awards,6,FALSE),
 _xlfn.LET(
  _xlpm.betterat5,_xlfn._xlws.FILTER(INDEX(_xlpm.awards,0,1),(INDEX(_xlpm.awards,0,7)&gt;=_xlpm.award)*(LEFT(INDEX(_xlpm.awards,0,1),1)&lt;&gt;0)),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PRODUCT(_xlpm.wild1,_xlpm.wild2,_xlpm.wild3,_xlpm.wild4,_xlpm.total5)
  -PRODUCT(_xlpm.wilds)
  -_xlfn.REDUCE(0,_xlpm.betterat5,_xlfn.LAMBDA(_xlpm.sum,_xlpm.symbol,_xlfn.LET(_xlpm.symb5,SUMIF(_xlpm.symbols,_xlpm.symbol&amp;IF(LEN(_xlpm.symbol)=1,"*",""),INDEX(_xlpm.counts,0,5)),_xlpm.sum+PRODUCT(_xlpm.wild1,_xlpm.wild2,_xlpm.wild3,_xlpm.wild4,_xlpm.symb5))))
)))</f>
        <v>0</v>
      </c>
      <c r="R13" s="40">
        <f>Q13*$C$29</f>
        <v>0</v>
      </c>
      <c r="S13" s="41">
        <f>R13/$D$16</f>
        <v>0</v>
      </c>
      <c r="T13" s="17" t="e">
        <f>$D$16/R13</f>
        <v>#DIV/0!</v>
      </c>
      <c r="U13" s="86" cm="1">
        <f t="array" ref="U13:U21">Awards!H6:H14</f>
        <v>0</v>
      </c>
      <c r="V13" s="43">
        <f>(U13*R13)/$D$16</f>
        <v>0</v>
      </c>
      <c r="W13" s="44"/>
      <c r="X13" s="45"/>
      <c r="Y13" s="48">
        <v>10</v>
      </c>
      <c r="Z13" s="49">
        <v>7</v>
      </c>
      <c r="AA13" s="49">
        <v>1</v>
      </c>
      <c r="AB13" s="49">
        <v>3</v>
      </c>
      <c r="AC13" s="49">
        <v>3</v>
      </c>
      <c r="AD13" s="49">
        <v>7</v>
      </c>
      <c r="AF13" s="49" cm="1">
        <f t="array" ref="AF13">IF(Z13="","",_xlfn.LET(_xlpm.reelOffset,_xlfn.LAMBDA(_xlpm.offsetBy,_xlpm.cell,_xlfn.LET(_xlpm.ind,ROW(_xlpm.cell)-4,_xlpm.length,COUNTIF(Z$4:Z$200,"&gt;-1"),INDEX(Z$4:Z$200,1+MOD(_xlpm.ind+_xlpm.offsetBy,_xlpm.length)))),
IF(Z13=0,4,1)
-IF(_xlpm.reelOffset(-3,Z13)=0,0.25,0)
-IF(_xlpm.reelOffset(-2,Z13)=0,0.5,0)
-IF(_xlpm.reelOffset(-1,Z13)=0,0.75,0)
-IF(_xlpm.reelOffset(1,Z13)=0,0.75,0)
-IF(_xlpm.reelOffset(2,Z13)=0,0.5,0)
-IF(_xlpm.reelOffset(3,Z13)=0,0.25,0)
))</f>
        <v>1</v>
      </c>
      <c r="AG13" s="49" cm="1">
        <f t="array" ref="AG13">IF(AA13="","",_xlfn.LET(_xlpm.reelOffset,_xlfn.LAMBDA(_xlpm.offsetBy,_xlpm.cell,_xlfn.LET(_xlpm.ind,ROW(_xlpm.cell)-4,_xlpm.length,COUNTIF(AA$4:AA$200,"&gt;-1"),INDEX(AA$4:AA$200,1+MOD(_xlpm.ind+_xlpm.offsetBy,_xlpm.length)))),
IF(AA13=0,4,1)
-IF(_xlpm.reelOffset(-3,AA13)=0,0.25,0)
-IF(_xlpm.reelOffset(-2,AA13)=0,0.5,0)
-IF(_xlpm.reelOffset(-1,AA13)=0,0.75,0)
-IF(_xlpm.reelOffset(1,AA13)=0,0.75,0)
-IF(_xlpm.reelOffset(2,AA13)=0,0.5,0)
-IF(_xlpm.reelOffset(3,AA13)=0,0.25,0)
))</f>
        <v>1</v>
      </c>
      <c r="AH13" s="49" cm="1">
        <f t="array" ref="AH13">IF(AB13="","",_xlfn.LET(_xlpm.reelOffset,_xlfn.LAMBDA(_xlpm.offsetBy,_xlpm.cell,_xlfn.LET(_xlpm.ind,ROW(_xlpm.cell)-4,_xlpm.length,COUNTIF(AB$4:AB$200,"&gt;-1"),INDEX(AB$4:AB$200,1+MOD(_xlpm.ind+_xlpm.offsetBy,_xlpm.length)))),
IF(AB13=0,4,1)
-IF(_xlpm.reelOffset(-3,AB13)=0,0.25,0)
-IF(_xlpm.reelOffset(-2,AB13)=0,0.5,0)
-IF(_xlpm.reelOffset(-1,AB13)=0,0.75,0)
-IF(_xlpm.reelOffset(1,AB13)=0,0.75,0)
-IF(_xlpm.reelOffset(2,AB13)=0,0.5,0)
-IF(_xlpm.reelOffset(3,AB13)=0,0.25,0)
))</f>
        <v>1</v>
      </c>
      <c r="AI13" s="49" cm="1">
        <f t="array" ref="AI13">IF(AC13="","",_xlfn.LET(_xlpm.reelOffset,_xlfn.LAMBDA(_xlpm.offsetBy,_xlpm.cell,_xlfn.LET(_xlpm.ind,ROW(_xlpm.cell)-4,_xlpm.length,COUNTIF(AC$4:AC$200,"&gt;-1"),INDEX(AC$4:AC$200,1+MOD(_xlpm.ind+_xlpm.offsetBy,_xlpm.length)))),
IF(AC13=0,4,1)
-IF(_xlpm.reelOffset(-3,AC13)=0,0.25,0)
-IF(_xlpm.reelOffset(-2,AC13)=0,0.5,0)
-IF(_xlpm.reelOffset(-1,AC13)=0,0.75,0)
-IF(_xlpm.reelOffset(1,AC13)=0,0.75,0)
-IF(_xlpm.reelOffset(2,AC13)=0,0.5,0)
-IF(_xlpm.reelOffset(3,AC13)=0,0.25,0)
))</f>
        <v>1</v>
      </c>
      <c r="AJ13" s="49" cm="1">
        <f t="array" ref="AJ13">IF(AD13="","",_xlfn.LET(_xlpm.reelOffset,_xlfn.LAMBDA(_xlpm.offsetBy,_xlpm.cell,_xlfn.LET(_xlpm.ind,ROW(_xlpm.cell)-4,_xlpm.length,COUNTIF(AD$4:AD$200,"&gt;-1"),INDEX(AD$4:AD$200,1+MOD(_xlpm.ind+_xlpm.offsetBy,_xlpm.length)))),
IF(AD13=0,4,1)
-IF(_xlpm.reelOffset(-3,AD13)=0,0.25,0)
-IF(_xlpm.reelOffset(-2,AD13)=0,0.5,0)
-IF(_xlpm.reelOffset(-1,AD13)=0,0.75,0)
-IF(_xlpm.reelOffset(1,AD13)=0,0.75,0)
-IF(_xlpm.reelOffset(2,AD13)=0,0.5,0)
-IF(_xlpm.reelOffset(3,AD13)=0,0.25,0)
))</f>
        <v>1</v>
      </c>
    </row>
    <row r="14" spans="2:48" x14ac:dyDescent="0.25">
      <c r="B14" s="29" t="s">
        <v>9</v>
      </c>
      <c r="C14" s="37">
        <v>10</v>
      </c>
      <c r="D14" s="38">
        <f>SUMIF(Z$4:Z$170,$C14,AF$4:AF$170)</f>
        <v>2</v>
      </c>
      <c r="E14" s="38">
        <f>SUMIF(AA$4:AA$170,$C14,AG$4:AG$170)</f>
        <v>3</v>
      </c>
      <c r="F14" s="38">
        <f>SUMIF(AB$4:AB$170,$C14,AH$4:AH$170)</f>
        <v>5</v>
      </c>
      <c r="G14" s="38">
        <f>SUMIF(AC$4:AC$170,$C14,AI$4:AI$170)</f>
        <v>4</v>
      </c>
      <c r="H14" s="38">
        <f>SUMIF(AD$4:AD$170,$C14,AJ$4:AJ$170)</f>
        <v>2</v>
      </c>
      <c r="I14" s="23">
        <f>V34+V35+V36</f>
        <v>3.7769257408790777E-3</v>
      </c>
      <c r="J14" s="24" cm="1">
        <f t="array" ref="J14">4*SUM(D14:H14/$D$15:$H$15)</f>
        <v>0.52053325780870696</v>
      </c>
      <c r="L14" s="29">
        <v>1</v>
      </c>
      <c r="M14" s="29">
        <v>1</v>
      </c>
      <c r="N14" s="29">
        <v>1</v>
      </c>
      <c r="O14" s="29">
        <v>1</v>
      </c>
      <c r="P14" s="29"/>
      <c r="Q14" s="39">
        <f>_xlfn.LET(_xlpm.counts,$D$4:$H$14,_xlpm.symbols,$C$4:$C$14,_xlpm.totals,$D$15:$H$15,_xlpm.awards,PayTable,
 _xlpm.template, "4x non-wild. Check award and prefer3wilds for correct column indexes.",
 _xlpm.symbol,L14,
 _xlpm.award,VLOOKUP(L14,_xlpm.awards,6,FALSE),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202950.25</v>
      </c>
      <c r="R14" s="40">
        <f>Q14*$C$29</f>
        <v>20295025</v>
      </c>
      <c r="S14" s="41">
        <f>R14/$D$16</f>
        <v>9.200861290879907E-4</v>
      </c>
      <c r="T14" s="17">
        <f>$D$16/R14</f>
        <v>1086.8547719453413</v>
      </c>
      <c r="U14" s="86">
        <v>10</v>
      </c>
      <c r="V14" s="43">
        <f>(U14*R14)/$D$16</f>
        <v>9.2008612908799064E-3</v>
      </c>
      <c r="W14" s="44"/>
      <c r="X14" s="45"/>
      <c r="Y14" s="48">
        <v>11</v>
      </c>
      <c r="Z14" s="49">
        <v>7</v>
      </c>
      <c r="AA14" s="49">
        <v>1</v>
      </c>
      <c r="AB14" s="49">
        <v>5</v>
      </c>
      <c r="AC14" s="49">
        <v>5</v>
      </c>
      <c r="AD14" s="49">
        <v>6</v>
      </c>
      <c r="AF14" s="49" cm="1">
        <f t="array" ref="AF14">IF(Z14="","",_xlfn.LET(_xlpm.reelOffset,_xlfn.LAMBDA(_xlpm.offsetBy,_xlpm.cell,_xlfn.LET(_xlpm.ind,ROW(_xlpm.cell)-4,_xlpm.length,COUNTIF(Z$4:Z$200,"&gt;-1"),INDEX(Z$4:Z$200,1+MOD(_xlpm.ind+_xlpm.offsetBy,_xlpm.length)))),
IF(Z14=0,4,1)
-IF(_xlpm.reelOffset(-3,Z14)=0,0.25,0)
-IF(_xlpm.reelOffset(-2,Z14)=0,0.5,0)
-IF(_xlpm.reelOffset(-1,Z14)=0,0.75,0)
-IF(_xlpm.reelOffset(1,Z14)=0,0.75,0)
-IF(_xlpm.reelOffset(2,Z14)=0,0.5,0)
-IF(_xlpm.reelOffset(3,Z14)=0,0.25,0)
))</f>
        <v>1</v>
      </c>
      <c r="AG14" s="49" cm="1">
        <f t="array" ref="AG14">IF(AA14="","",_xlfn.LET(_xlpm.reelOffset,_xlfn.LAMBDA(_xlpm.offsetBy,_xlpm.cell,_xlfn.LET(_xlpm.ind,ROW(_xlpm.cell)-4,_xlpm.length,COUNTIF(AA$4:AA$200,"&gt;-1"),INDEX(AA$4:AA$200,1+MOD(_xlpm.ind+_xlpm.offsetBy,_xlpm.length)))),
IF(AA14=0,4,1)
-IF(_xlpm.reelOffset(-3,AA14)=0,0.25,0)
-IF(_xlpm.reelOffset(-2,AA14)=0,0.5,0)
-IF(_xlpm.reelOffset(-1,AA14)=0,0.75,0)
-IF(_xlpm.reelOffset(1,AA14)=0,0.75,0)
-IF(_xlpm.reelOffset(2,AA14)=0,0.5,0)
-IF(_xlpm.reelOffset(3,AA14)=0,0.25,0)
))</f>
        <v>1</v>
      </c>
      <c r="AH14" s="49" cm="1">
        <f t="array" ref="AH14">IF(AB14="","",_xlfn.LET(_xlpm.reelOffset,_xlfn.LAMBDA(_xlpm.offsetBy,_xlpm.cell,_xlfn.LET(_xlpm.ind,ROW(_xlpm.cell)-4,_xlpm.length,COUNTIF(AB$4:AB$200,"&gt;-1"),INDEX(AB$4:AB$200,1+MOD(_xlpm.ind+_xlpm.offsetBy,_xlpm.length)))),
IF(AB14=0,4,1)
-IF(_xlpm.reelOffset(-3,AB14)=0,0.25,0)
-IF(_xlpm.reelOffset(-2,AB14)=0,0.5,0)
-IF(_xlpm.reelOffset(-1,AB14)=0,0.75,0)
-IF(_xlpm.reelOffset(1,AB14)=0,0.75,0)
-IF(_xlpm.reelOffset(2,AB14)=0,0.5,0)
-IF(_xlpm.reelOffset(3,AB14)=0,0.25,0)
))</f>
        <v>1</v>
      </c>
      <c r="AI14" s="49" cm="1">
        <f t="array" ref="AI14">IF(AC14="","",_xlfn.LET(_xlpm.reelOffset,_xlfn.LAMBDA(_xlpm.offsetBy,_xlpm.cell,_xlfn.LET(_xlpm.ind,ROW(_xlpm.cell)-4,_xlpm.length,COUNTIF(AC$4:AC$200,"&gt;-1"),INDEX(AC$4:AC$200,1+MOD(_xlpm.ind+_xlpm.offsetBy,_xlpm.length)))),
IF(AC14=0,4,1)
-IF(_xlpm.reelOffset(-3,AC14)=0,0.25,0)
-IF(_xlpm.reelOffset(-2,AC14)=0,0.5,0)
-IF(_xlpm.reelOffset(-1,AC14)=0,0.75,0)
-IF(_xlpm.reelOffset(1,AC14)=0,0.75,0)
-IF(_xlpm.reelOffset(2,AC14)=0,0.5,0)
-IF(_xlpm.reelOffset(3,AC14)=0,0.25,0)
))</f>
        <v>1</v>
      </c>
      <c r="AJ14" s="49" cm="1">
        <f t="array" ref="AJ14">IF(AD14="","",_xlfn.LET(_xlpm.reelOffset,_xlfn.LAMBDA(_xlpm.offsetBy,_xlpm.cell,_xlfn.LET(_xlpm.ind,ROW(_xlpm.cell)-4,_xlpm.length,COUNTIF(AD$4:AD$200,"&gt;-1"),INDEX(AD$4:AD$200,1+MOD(_xlpm.ind+_xlpm.offsetBy,_xlpm.length)))),
IF(AD14=0,4,1)
-IF(_xlpm.reelOffset(-3,AD14)=0,0.25,0)
-IF(_xlpm.reelOffset(-2,AD14)=0,0.5,0)
-IF(_xlpm.reelOffset(-1,AD14)=0,0.75,0)
-IF(_xlpm.reelOffset(1,AD14)=0,0.75,0)
-IF(_xlpm.reelOffset(2,AD14)=0,0.5,0)
-IF(_xlpm.reelOffset(3,AD14)=0,0.25,0)
))</f>
        <v>1</v>
      </c>
    </row>
    <row r="15" spans="2:48" x14ac:dyDescent="0.25">
      <c r="B15" s="26"/>
      <c r="C15" s="33" t="s">
        <v>34</v>
      </c>
      <c r="D15" s="50">
        <f>IF(SUM(D4:D14)=597-COUNTIF(Z$4:Z$600,""),SUM(D4:D14),"ERROR")</f>
        <v>64</v>
      </c>
      <c r="E15" s="50">
        <f>IF(SUM(E4:E14)=597-COUNTIF(AA$4:AA$600,""),SUM(E4:E14),"ERROR")</f>
        <v>167</v>
      </c>
      <c r="F15" s="50">
        <f>IF(SUM(F4:F14)=597-COUNTIF(AB$4:AB$600,""),SUM(F4:F14),"ERROR")</f>
        <v>167</v>
      </c>
      <c r="G15" s="50">
        <f>IF(SUM(G4:G14)=597-COUNTIF(AC$4:AC$600,""),SUM(G4:G14),"ERROR")</f>
        <v>167</v>
      </c>
      <c r="H15" s="50">
        <f>IF(SUM(H4:H14)=597-COUNTIF(AD$4:AD$600,""),SUM(H4:H14),"ERROR")</f>
        <v>74</v>
      </c>
      <c r="I15" s="20"/>
      <c r="J15" s="20"/>
      <c r="L15" s="29">
        <v>2</v>
      </c>
      <c r="M15" s="29">
        <v>2</v>
      </c>
      <c r="N15" s="29">
        <v>2</v>
      </c>
      <c r="O15" s="29">
        <v>2</v>
      </c>
      <c r="P15" s="29"/>
      <c r="Q15" s="39">
        <f>_xlfn.LET(_xlpm.counts,$D$4:$H$14,_xlpm.symbols,$C$4:$C$14,_xlpm.totals,$D$15:$H$15,_xlpm.awards,PayTable,
 _xlpm.template, "4x non-wild. Check award and prefer3wilds for correct column indexes.",
 _xlpm.symbol,L15,
 _xlpm.award,VLOOKUP(L15,_xlpm.awards,6,FALSE),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597975</v>
      </c>
      <c r="R15" s="40">
        <f>Q15*$C$29</f>
        <v>59797500</v>
      </c>
      <c r="S15" s="41">
        <f>R15/$D$16</f>
        <v>2.7109525760199422E-3</v>
      </c>
      <c r="T15" s="17">
        <f>$D$16/R15</f>
        <v>368.87402931560683</v>
      </c>
      <c r="U15" s="86">
        <v>4</v>
      </c>
      <c r="V15" s="43">
        <f>(U15*R15)/$D$16</f>
        <v>1.0843810304079769E-2</v>
      </c>
      <c r="W15" s="44"/>
      <c r="X15" s="45"/>
      <c r="Y15" s="48">
        <v>12</v>
      </c>
      <c r="Z15" s="49">
        <v>7</v>
      </c>
      <c r="AA15" s="49">
        <v>8</v>
      </c>
      <c r="AB15" s="49">
        <v>5</v>
      </c>
      <c r="AC15" s="49">
        <v>5</v>
      </c>
      <c r="AD15" s="49">
        <v>2</v>
      </c>
      <c r="AF15" s="49" cm="1">
        <f t="array" ref="AF15">IF(Z15="","",_xlfn.LET(_xlpm.reelOffset,_xlfn.LAMBDA(_xlpm.offsetBy,_xlpm.cell,_xlfn.LET(_xlpm.ind,ROW(_xlpm.cell)-4,_xlpm.length,COUNTIF(Z$4:Z$200,"&gt;-1"),INDEX(Z$4:Z$200,1+MOD(_xlpm.ind+_xlpm.offsetBy,_xlpm.length)))),
IF(Z15=0,4,1)
-IF(_xlpm.reelOffset(-3,Z15)=0,0.25,0)
-IF(_xlpm.reelOffset(-2,Z15)=0,0.5,0)
-IF(_xlpm.reelOffset(-1,Z15)=0,0.75,0)
-IF(_xlpm.reelOffset(1,Z15)=0,0.75,0)
-IF(_xlpm.reelOffset(2,Z15)=0,0.5,0)
-IF(_xlpm.reelOffset(3,Z15)=0,0.25,0)
))</f>
        <v>1</v>
      </c>
      <c r="AG15" s="49" cm="1">
        <f t="array" ref="AG15">IF(AA15="","",_xlfn.LET(_xlpm.reelOffset,_xlfn.LAMBDA(_xlpm.offsetBy,_xlpm.cell,_xlfn.LET(_xlpm.ind,ROW(_xlpm.cell)-4,_xlpm.length,COUNTIF(AA$4:AA$200,"&gt;-1"),INDEX(AA$4:AA$200,1+MOD(_xlpm.ind+_xlpm.offsetBy,_xlpm.length)))),
IF(AA15=0,4,1)
-IF(_xlpm.reelOffset(-3,AA15)=0,0.25,0)
-IF(_xlpm.reelOffset(-2,AA15)=0,0.5,0)
-IF(_xlpm.reelOffset(-1,AA15)=0,0.75,0)
-IF(_xlpm.reelOffset(1,AA15)=0,0.75,0)
-IF(_xlpm.reelOffset(2,AA15)=0,0.5,0)
-IF(_xlpm.reelOffset(3,AA15)=0,0.25,0)
))</f>
        <v>1</v>
      </c>
      <c r="AH15" s="49" cm="1">
        <f t="array" ref="AH15">IF(AB15="","",_xlfn.LET(_xlpm.reelOffset,_xlfn.LAMBDA(_xlpm.offsetBy,_xlpm.cell,_xlfn.LET(_xlpm.ind,ROW(_xlpm.cell)-4,_xlpm.length,COUNTIF(AB$4:AB$200,"&gt;-1"),INDEX(AB$4:AB$200,1+MOD(_xlpm.ind+_xlpm.offsetBy,_xlpm.length)))),
IF(AB15=0,4,1)
-IF(_xlpm.reelOffset(-3,AB15)=0,0.25,0)
-IF(_xlpm.reelOffset(-2,AB15)=0,0.5,0)
-IF(_xlpm.reelOffset(-1,AB15)=0,0.75,0)
-IF(_xlpm.reelOffset(1,AB15)=0,0.75,0)
-IF(_xlpm.reelOffset(2,AB15)=0,0.5,0)
-IF(_xlpm.reelOffset(3,AB15)=0,0.25,0)
))</f>
        <v>1</v>
      </c>
      <c r="AI15" s="49" cm="1">
        <f t="array" ref="AI15">IF(AC15="","",_xlfn.LET(_xlpm.reelOffset,_xlfn.LAMBDA(_xlpm.offsetBy,_xlpm.cell,_xlfn.LET(_xlpm.ind,ROW(_xlpm.cell)-4,_xlpm.length,COUNTIF(AC$4:AC$200,"&gt;-1"),INDEX(AC$4:AC$200,1+MOD(_xlpm.ind+_xlpm.offsetBy,_xlpm.length)))),
IF(AC15=0,4,1)
-IF(_xlpm.reelOffset(-3,AC15)=0,0.25,0)
-IF(_xlpm.reelOffset(-2,AC15)=0,0.5,0)
-IF(_xlpm.reelOffset(-1,AC15)=0,0.75,0)
-IF(_xlpm.reelOffset(1,AC15)=0,0.75,0)
-IF(_xlpm.reelOffset(2,AC15)=0,0.5,0)
-IF(_xlpm.reelOffset(3,AC15)=0,0.25,0)
))</f>
        <v>1</v>
      </c>
      <c r="AJ15" s="49" cm="1">
        <f t="array" ref="AJ15">IF(AD15="","",_xlfn.LET(_xlpm.reelOffset,_xlfn.LAMBDA(_xlpm.offsetBy,_xlpm.cell,_xlfn.LET(_xlpm.ind,ROW(_xlpm.cell)-4,_xlpm.length,COUNTIF(AD$4:AD$200,"&gt;-1"),INDEX(AD$4:AD$200,1+MOD(_xlpm.ind+_xlpm.offsetBy,_xlpm.length)))),
IF(AD15=0,4,1)
-IF(_xlpm.reelOffset(-3,AD15)=0,0.25,0)
-IF(_xlpm.reelOffset(-2,AD15)=0,0.5,0)
-IF(_xlpm.reelOffset(-1,AD15)=0,0.75,0)
-IF(_xlpm.reelOffset(1,AD15)=0,0.75,0)
-IF(_xlpm.reelOffset(2,AD15)=0,0.5,0)
-IF(_xlpm.reelOffset(3,AD15)=0,0.25,0)
))</f>
        <v>1</v>
      </c>
      <c r="AT15" s="81"/>
    </row>
    <row r="16" spans="2:48" x14ac:dyDescent="0.25">
      <c r="B16" s="26"/>
      <c r="C16" s="51" t="s">
        <v>35</v>
      </c>
      <c r="D16" s="10">
        <f>PRODUCT(D15:H15)</f>
        <v>22057744768</v>
      </c>
      <c r="E16" s="11"/>
      <c r="F16" s="11"/>
      <c r="G16" s="11"/>
      <c r="H16" s="12"/>
      <c r="I16" s="20"/>
      <c r="J16" s="20"/>
      <c r="L16" s="29">
        <v>3</v>
      </c>
      <c r="M16" s="29">
        <v>3</v>
      </c>
      <c r="N16" s="29">
        <v>3</v>
      </c>
      <c r="O16" s="29">
        <v>3</v>
      </c>
      <c r="P16" s="29"/>
      <c r="Q16" s="39">
        <f>_xlfn.LET(_xlpm.counts,$D$4:$H$14,_xlpm.symbols,$C$4:$C$14,_xlpm.totals,$D$15:$H$15,_xlpm.awards,PayTable,
 _xlpm.template, "4x non-wild. Check award and prefer3wilds for correct column indexes.",
 _xlpm.symbol,L16,
 _xlpm.award,VLOOKUP(L16,_xlpm.awards,6,FALSE),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1320000</v>
      </c>
      <c r="R16" s="40">
        <f>Q16*$C$29</f>
        <v>132000000</v>
      </c>
      <c r="S16" s="41">
        <f>R16/$D$16</f>
        <v>5.9842926549543438E-3</v>
      </c>
      <c r="T16" s="17">
        <f>$D$16/R16</f>
        <v>167.10412703030303</v>
      </c>
      <c r="U16" s="86">
        <v>4</v>
      </c>
      <c r="V16" s="43">
        <f>(U16*R16)/$D$16</f>
        <v>2.3937170619817375E-2</v>
      </c>
      <c r="W16" s="44"/>
      <c r="X16" s="45"/>
      <c r="Y16" s="48">
        <v>13</v>
      </c>
      <c r="Z16" s="49">
        <v>4</v>
      </c>
      <c r="AA16" s="49">
        <v>8</v>
      </c>
      <c r="AB16" s="49">
        <v>5</v>
      </c>
      <c r="AC16" s="49">
        <v>10</v>
      </c>
      <c r="AD16" s="49">
        <v>2</v>
      </c>
      <c r="AF16" s="49" cm="1">
        <f t="array" ref="AF16">IF(Z16="","",_xlfn.LET(_xlpm.reelOffset,_xlfn.LAMBDA(_xlpm.offsetBy,_xlpm.cell,_xlfn.LET(_xlpm.ind,ROW(_xlpm.cell)-4,_xlpm.length,COUNTIF(Z$4:Z$200,"&gt;-1"),INDEX(Z$4:Z$200,1+MOD(_xlpm.ind+_xlpm.offsetBy,_xlpm.length)))),
IF(Z16=0,4,1)
-IF(_xlpm.reelOffset(-3,Z16)=0,0.25,0)
-IF(_xlpm.reelOffset(-2,Z16)=0,0.5,0)
-IF(_xlpm.reelOffset(-1,Z16)=0,0.75,0)
-IF(_xlpm.reelOffset(1,Z16)=0,0.75,0)
-IF(_xlpm.reelOffset(2,Z16)=0,0.5,0)
-IF(_xlpm.reelOffset(3,Z16)=0,0.25,0)
))</f>
        <v>1</v>
      </c>
      <c r="AG16" s="49" cm="1">
        <f t="array" ref="AG16">IF(AA16="","",_xlfn.LET(_xlpm.reelOffset,_xlfn.LAMBDA(_xlpm.offsetBy,_xlpm.cell,_xlfn.LET(_xlpm.ind,ROW(_xlpm.cell)-4,_xlpm.length,COUNTIF(AA$4:AA$200,"&gt;-1"),INDEX(AA$4:AA$200,1+MOD(_xlpm.ind+_xlpm.offsetBy,_xlpm.length)))),
IF(AA16=0,4,1)
-IF(_xlpm.reelOffset(-3,AA16)=0,0.25,0)
-IF(_xlpm.reelOffset(-2,AA16)=0,0.5,0)
-IF(_xlpm.reelOffset(-1,AA16)=0,0.75,0)
-IF(_xlpm.reelOffset(1,AA16)=0,0.75,0)
-IF(_xlpm.reelOffset(2,AA16)=0,0.5,0)
-IF(_xlpm.reelOffset(3,AA16)=0,0.25,0)
))</f>
        <v>1</v>
      </c>
      <c r="AH16" s="49" cm="1">
        <f t="array" ref="AH16">IF(AB16="","",_xlfn.LET(_xlpm.reelOffset,_xlfn.LAMBDA(_xlpm.offsetBy,_xlpm.cell,_xlfn.LET(_xlpm.ind,ROW(_xlpm.cell)-4,_xlpm.length,COUNTIF(AB$4:AB$200,"&gt;-1"),INDEX(AB$4:AB$200,1+MOD(_xlpm.ind+_xlpm.offsetBy,_xlpm.length)))),
IF(AB16=0,4,1)
-IF(_xlpm.reelOffset(-3,AB16)=0,0.25,0)
-IF(_xlpm.reelOffset(-2,AB16)=0,0.5,0)
-IF(_xlpm.reelOffset(-1,AB16)=0,0.75,0)
-IF(_xlpm.reelOffset(1,AB16)=0,0.75,0)
-IF(_xlpm.reelOffset(2,AB16)=0,0.5,0)
-IF(_xlpm.reelOffset(3,AB16)=0,0.25,0)
))</f>
        <v>1</v>
      </c>
      <c r="AI16" s="49" cm="1">
        <f t="array" ref="AI16">IF(AC16="","",_xlfn.LET(_xlpm.reelOffset,_xlfn.LAMBDA(_xlpm.offsetBy,_xlpm.cell,_xlfn.LET(_xlpm.ind,ROW(_xlpm.cell)-4,_xlpm.length,COUNTIF(AC$4:AC$200,"&gt;-1"),INDEX(AC$4:AC$200,1+MOD(_xlpm.ind+_xlpm.offsetBy,_xlpm.length)))),
IF(AC16=0,4,1)
-IF(_xlpm.reelOffset(-3,AC16)=0,0.25,0)
-IF(_xlpm.reelOffset(-2,AC16)=0,0.5,0)
-IF(_xlpm.reelOffset(-1,AC16)=0,0.75,0)
-IF(_xlpm.reelOffset(1,AC16)=0,0.75,0)
-IF(_xlpm.reelOffset(2,AC16)=0,0.5,0)
-IF(_xlpm.reelOffset(3,AC16)=0,0.25,0)
))</f>
        <v>1</v>
      </c>
      <c r="AJ16" s="49" cm="1">
        <f t="array" ref="AJ16">IF(AD16="","",_xlfn.LET(_xlpm.reelOffset,_xlfn.LAMBDA(_xlpm.offsetBy,_xlpm.cell,_xlfn.LET(_xlpm.ind,ROW(_xlpm.cell)-4,_xlpm.length,COUNTIF(AD$4:AD$200,"&gt;-1"),INDEX(AD$4:AD$200,1+MOD(_xlpm.ind+_xlpm.offsetBy,_xlpm.length)))),
IF(AD16=0,4,1)
-IF(_xlpm.reelOffset(-3,AD16)=0,0.25,0)
-IF(_xlpm.reelOffset(-2,AD16)=0,0.5,0)
-IF(_xlpm.reelOffset(-1,AD16)=0,0.75,0)
-IF(_xlpm.reelOffset(1,AD16)=0,0.75,0)
-IF(_xlpm.reelOffset(2,AD16)=0,0.5,0)
-IF(_xlpm.reelOffset(3,AD16)=0,0.25,0)
))</f>
        <v>1</v>
      </c>
      <c r="AP16" s="81"/>
      <c r="AQ16" s="81"/>
      <c r="AT16" s="81"/>
      <c r="AU16" s="81"/>
      <c r="AV16" s="81"/>
    </row>
    <row r="17" spans="2:53" x14ac:dyDescent="0.25">
      <c r="B17" s="26"/>
      <c r="I17" s="21"/>
      <c r="J17" s="21"/>
      <c r="L17" s="29">
        <v>4</v>
      </c>
      <c r="M17" s="29">
        <v>4</v>
      </c>
      <c r="N17" s="29">
        <v>4</v>
      </c>
      <c r="O17" s="29">
        <v>4</v>
      </c>
      <c r="P17" s="29"/>
      <c r="Q17" s="39">
        <f>_xlfn.LET(_xlpm.counts,$D$4:$H$14,_xlpm.symbols,$C$4:$C$14,_xlpm.totals,$D$15:$H$15,_xlpm.awards,PayTable,
 _xlpm.template, "4x non-wild. Check award and prefer3wilds for correct column indexes.",
 _xlpm.symbol,L17,
 _xlpm.award,VLOOKUP(L17,_xlpm.awards,6,FALSE),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2565956.25</v>
      </c>
      <c r="R17" s="40">
        <f>Q17*$C$29</f>
        <v>256595625</v>
      </c>
      <c r="S17" s="41">
        <f>R17/$D$16</f>
        <v>1.1632903893794842E-2</v>
      </c>
      <c r="T17" s="17">
        <f>$D$16/R17</f>
        <v>85.96305867646808</v>
      </c>
      <c r="U17" s="86">
        <v>2</v>
      </c>
      <c r="V17" s="43">
        <f>(U17*R17)/$D$16</f>
        <v>2.3265807787589684E-2</v>
      </c>
      <c r="W17" s="44"/>
      <c r="X17" s="45"/>
      <c r="Y17" s="48">
        <v>14</v>
      </c>
      <c r="Z17" s="49">
        <v>4</v>
      </c>
      <c r="AA17" s="49">
        <v>7</v>
      </c>
      <c r="AB17" s="49">
        <v>6</v>
      </c>
      <c r="AC17" s="49">
        <v>4</v>
      </c>
      <c r="AD17" s="49">
        <v>3</v>
      </c>
      <c r="AF17" s="49" cm="1">
        <f t="array" ref="AF17">IF(Z17="","",_xlfn.LET(_xlpm.reelOffset,_xlfn.LAMBDA(_xlpm.offsetBy,_xlpm.cell,_xlfn.LET(_xlpm.ind,ROW(_xlpm.cell)-4,_xlpm.length,COUNTIF(Z$4:Z$200,"&gt;-1"),INDEX(Z$4:Z$200,1+MOD(_xlpm.ind+_xlpm.offsetBy,_xlpm.length)))),
IF(Z17=0,4,1)
-IF(_xlpm.reelOffset(-3,Z17)=0,0.25,0)
-IF(_xlpm.reelOffset(-2,Z17)=0,0.5,0)
-IF(_xlpm.reelOffset(-1,Z17)=0,0.75,0)
-IF(_xlpm.reelOffset(1,Z17)=0,0.75,0)
-IF(_xlpm.reelOffset(2,Z17)=0,0.5,0)
-IF(_xlpm.reelOffset(3,Z17)=0,0.25,0)
))</f>
        <v>1</v>
      </c>
      <c r="AG17" s="49" cm="1">
        <f t="array" ref="AG17">IF(AA17="","",_xlfn.LET(_xlpm.reelOffset,_xlfn.LAMBDA(_xlpm.offsetBy,_xlpm.cell,_xlfn.LET(_xlpm.ind,ROW(_xlpm.cell)-4,_xlpm.length,COUNTIF(AA$4:AA$200,"&gt;-1"),INDEX(AA$4:AA$200,1+MOD(_xlpm.ind+_xlpm.offsetBy,_xlpm.length)))),
IF(AA17=0,4,1)
-IF(_xlpm.reelOffset(-3,AA17)=0,0.25,0)
-IF(_xlpm.reelOffset(-2,AA17)=0,0.5,0)
-IF(_xlpm.reelOffset(-1,AA17)=0,0.75,0)
-IF(_xlpm.reelOffset(1,AA17)=0,0.75,0)
-IF(_xlpm.reelOffset(2,AA17)=0,0.5,0)
-IF(_xlpm.reelOffset(3,AA17)=0,0.25,0)
))</f>
        <v>1</v>
      </c>
      <c r="AH17" s="49" cm="1">
        <f t="array" ref="AH17">IF(AB17="","",_xlfn.LET(_xlpm.reelOffset,_xlfn.LAMBDA(_xlpm.offsetBy,_xlpm.cell,_xlfn.LET(_xlpm.ind,ROW(_xlpm.cell)-4,_xlpm.length,COUNTIF(AB$4:AB$200,"&gt;-1"),INDEX(AB$4:AB$200,1+MOD(_xlpm.ind+_xlpm.offsetBy,_xlpm.length)))),
IF(AB17=0,4,1)
-IF(_xlpm.reelOffset(-3,AB17)=0,0.25,0)
-IF(_xlpm.reelOffset(-2,AB17)=0,0.5,0)
-IF(_xlpm.reelOffset(-1,AB17)=0,0.75,0)
-IF(_xlpm.reelOffset(1,AB17)=0,0.75,0)
-IF(_xlpm.reelOffset(2,AB17)=0,0.5,0)
-IF(_xlpm.reelOffset(3,AB17)=0,0.25,0)
))</f>
        <v>1</v>
      </c>
      <c r="AI17" s="49" cm="1">
        <f t="array" ref="AI17">IF(AC17="","",_xlfn.LET(_xlpm.reelOffset,_xlfn.LAMBDA(_xlpm.offsetBy,_xlpm.cell,_xlfn.LET(_xlpm.ind,ROW(_xlpm.cell)-4,_xlpm.length,COUNTIF(AC$4:AC$200,"&gt;-1"),INDEX(AC$4:AC$200,1+MOD(_xlpm.ind+_xlpm.offsetBy,_xlpm.length)))),
IF(AC17=0,4,1)
-IF(_xlpm.reelOffset(-3,AC17)=0,0.25,0)
-IF(_xlpm.reelOffset(-2,AC17)=0,0.5,0)
-IF(_xlpm.reelOffset(-1,AC17)=0,0.75,0)
-IF(_xlpm.reelOffset(1,AC17)=0,0.75,0)
-IF(_xlpm.reelOffset(2,AC17)=0,0.5,0)
-IF(_xlpm.reelOffset(3,AC17)=0,0.25,0)
))</f>
        <v>1</v>
      </c>
      <c r="AJ17" s="49" cm="1">
        <f t="array" ref="AJ17">IF(AD17="","",_xlfn.LET(_xlpm.reelOffset,_xlfn.LAMBDA(_xlpm.offsetBy,_xlpm.cell,_xlfn.LET(_xlpm.ind,ROW(_xlpm.cell)-4,_xlpm.length,COUNTIF(AD$4:AD$200,"&gt;-1"),INDEX(AD$4:AD$200,1+MOD(_xlpm.ind+_xlpm.offsetBy,_xlpm.length)))),
IF(AD17=0,4,1)
-IF(_xlpm.reelOffset(-3,AD17)=0,0.25,0)
-IF(_xlpm.reelOffset(-2,AD17)=0,0.5,0)
-IF(_xlpm.reelOffset(-1,AD17)=0,0.75,0)
-IF(_xlpm.reelOffset(1,AD17)=0,0.75,0)
-IF(_xlpm.reelOffset(2,AD17)=0,0.5,0)
-IF(_xlpm.reelOffset(3,AD17)=0,0.25,0)
))</f>
        <v>1</v>
      </c>
    </row>
    <row r="18" spans="2:53" x14ac:dyDescent="0.25">
      <c r="I18" s="22"/>
      <c r="J18" s="22"/>
      <c r="L18" s="29">
        <v>5</v>
      </c>
      <c r="M18" s="29">
        <v>5</v>
      </c>
      <c r="N18" s="29">
        <v>5</v>
      </c>
      <c r="O18" s="29">
        <v>5</v>
      </c>
      <c r="P18" s="29"/>
      <c r="Q18" s="39">
        <f>_xlfn.LET(_xlpm.counts,$D$4:$H$14,_xlpm.symbols,$C$4:$C$14,_xlpm.totals,$D$15:$H$15,_xlpm.awards,PayTable,
 _xlpm.template, "4x non-wild. Check award and prefer3wilds for correct column indexes.",
 _xlpm.symbol,L18,
 _xlpm.award,VLOOKUP(L18,_xlpm.awards,6,FALSE),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8952336</v>
      </c>
      <c r="R18" s="40">
        <f>Q18*$C$29</f>
        <v>895233600</v>
      </c>
      <c r="S18" s="41">
        <f>R18/$D$16</f>
        <v>4.0585908007184354E-2</v>
      </c>
      <c r="T18" s="17">
        <f>$D$16/R18</f>
        <v>24.639093939280205</v>
      </c>
      <c r="U18" s="86">
        <v>0.5</v>
      </c>
      <c r="V18" s="43">
        <f>(U18*R18)/$D$16</f>
        <v>2.0292954003592177E-2</v>
      </c>
      <c r="W18" s="44"/>
      <c r="X18" s="45"/>
      <c r="Y18" s="48">
        <v>15</v>
      </c>
      <c r="Z18" s="49">
        <v>8</v>
      </c>
      <c r="AA18" s="49">
        <v>7</v>
      </c>
      <c r="AB18" s="49">
        <v>6</v>
      </c>
      <c r="AC18" s="49">
        <v>7</v>
      </c>
      <c r="AD18" s="49">
        <v>4</v>
      </c>
      <c r="AF18" s="49" cm="1">
        <f t="array" ref="AF18">IF(Z18="","",_xlfn.LET(_xlpm.reelOffset,_xlfn.LAMBDA(_xlpm.offsetBy,_xlpm.cell,_xlfn.LET(_xlpm.ind,ROW(_xlpm.cell)-4,_xlpm.length,COUNTIF(Z$4:Z$200,"&gt;-1"),INDEX(Z$4:Z$200,1+MOD(_xlpm.ind+_xlpm.offsetBy,_xlpm.length)))),
IF(Z18=0,4,1)
-IF(_xlpm.reelOffset(-3,Z18)=0,0.25,0)
-IF(_xlpm.reelOffset(-2,Z18)=0,0.5,0)
-IF(_xlpm.reelOffset(-1,Z18)=0,0.75,0)
-IF(_xlpm.reelOffset(1,Z18)=0,0.75,0)
-IF(_xlpm.reelOffset(2,Z18)=0,0.5,0)
-IF(_xlpm.reelOffset(3,Z18)=0,0.25,0)
))</f>
        <v>1</v>
      </c>
      <c r="AG18" s="49" cm="1">
        <f t="array" ref="AG18">IF(AA18="","",_xlfn.LET(_xlpm.reelOffset,_xlfn.LAMBDA(_xlpm.offsetBy,_xlpm.cell,_xlfn.LET(_xlpm.ind,ROW(_xlpm.cell)-4,_xlpm.length,COUNTIF(AA$4:AA$200,"&gt;-1"),INDEX(AA$4:AA$200,1+MOD(_xlpm.ind+_xlpm.offsetBy,_xlpm.length)))),
IF(AA18=0,4,1)
-IF(_xlpm.reelOffset(-3,AA18)=0,0.25,0)
-IF(_xlpm.reelOffset(-2,AA18)=0,0.5,0)
-IF(_xlpm.reelOffset(-1,AA18)=0,0.75,0)
-IF(_xlpm.reelOffset(1,AA18)=0,0.75,0)
-IF(_xlpm.reelOffset(2,AA18)=0,0.5,0)
-IF(_xlpm.reelOffset(3,AA18)=0,0.25,0)
))</f>
        <v>1</v>
      </c>
      <c r="AH18" s="49" cm="1">
        <f t="array" ref="AH18">IF(AB18="","",_xlfn.LET(_xlpm.reelOffset,_xlfn.LAMBDA(_xlpm.offsetBy,_xlpm.cell,_xlfn.LET(_xlpm.ind,ROW(_xlpm.cell)-4,_xlpm.length,COUNTIF(AB$4:AB$200,"&gt;-1"),INDEX(AB$4:AB$200,1+MOD(_xlpm.ind+_xlpm.offsetBy,_xlpm.length)))),
IF(AB18=0,4,1)
-IF(_xlpm.reelOffset(-3,AB18)=0,0.25,0)
-IF(_xlpm.reelOffset(-2,AB18)=0,0.5,0)
-IF(_xlpm.reelOffset(-1,AB18)=0,0.75,0)
-IF(_xlpm.reelOffset(1,AB18)=0,0.75,0)
-IF(_xlpm.reelOffset(2,AB18)=0,0.5,0)
-IF(_xlpm.reelOffset(3,AB18)=0,0.25,0)
))</f>
        <v>1</v>
      </c>
      <c r="AI18" s="49" cm="1">
        <f t="array" ref="AI18">IF(AC18="","",_xlfn.LET(_xlpm.reelOffset,_xlfn.LAMBDA(_xlpm.offsetBy,_xlpm.cell,_xlfn.LET(_xlpm.ind,ROW(_xlpm.cell)-4,_xlpm.length,COUNTIF(AC$4:AC$200,"&gt;-1"),INDEX(AC$4:AC$200,1+MOD(_xlpm.ind+_xlpm.offsetBy,_xlpm.length)))),
IF(AC18=0,4,1)
-IF(_xlpm.reelOffset(-3,AC18)=0,0.25,0)
-IF(_xlpm.reelOffset(-2,AC18)=0,0.5,0)
-IF(_xlpm.reelOffset(-1,AC18)=0,0.75,0)
-IF(_xlpm.reelOffset(1,AC18)=0,0.75,0)
-IF(_xlpm.reelOffset(2,AC18)=0,0.5,0)
-IF(_xlpm.reelOffset(3,AC18)=0,0.25,0)
))</f>
        <v>1</v>
      </c>
      <c r="AJ18" s="49" cm="1">
        <f t="array" ref="AJ18">IF(AD18="","",_xlfn.LET(_xlpm.reelOffset,_xlfn.LAMBDA(_xlpm.offsetBy,_xlpm.cell,_xlfn.LET(_xlpm.ind,ROW(_xlpm.cell)-4,_xlpm.length,COUNTIF(AD$4:AD$200,"&gt;-1"),INDEX(AD$4:AD$200,1+MOD(_xlpm.ind+_xlpm.offsetBy,_xlpm.length)))),
IF(AD18=0,4,1)
-IF(_xlpm.reelOffset(-3,AD18)=0,0.25,0)
-IF(_xlpm.reelOffset(-2,AD18)=0,0.5,0)
-IF(_xlpm.reelOffset(-1,AD18)=0,0.75,0)
-IF(_xlpm.reelOffset(1,AD18)=0,0.75,0)
-IF(_xlpm.reelOffset(2,AD18)=0,0.5,0)
-IF(_xlpm.reelOffset(3,AD18)=0,0.25,0)
))</f>
        <v>1</v>
      </c>
    </row>
    <row r="19" spans="2:53" x14ac:dyDescent="0.25">
      <c r="L19" s="29">
        <v>6</v>
      </c>
      <c r="M19" s="29">
        <v>6</v>
      </c>
      <c r="N19" s="29">
        <v>6</v>
      </c>
      <c r="O19" s="29">
        <v>6</v>
      </c>
      <c r="P19" s="29"/>
      <c r="Q19" s="39">
        <f>_xlfn.LET(_xlpm.counts,$D$4:$H$14,_xlpm.symbols,$C$4:$C$14,_xlpm.totals,$D$15:$H$15,_xlpm.awards,PayTable,
 _xlpm.template, "4x non-wild. Check award and prefer3wilds for correct column indexes.",
 _xlpm.symbol,L19,
 _xlpm.award,VLOOKUP(L19,_xlpm.awards,6,FALSE),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7609387.5</v>
      </c>
      <c r="R19" s="40">
        <f>Q19*$C$29</f>
        <v>760938750</v>
      </c>
      <c r="S19" s="41">
        <f>R19/$D$16</f>
        <v>3.4497577064357118E-2</v>
      </c>
      <c r="T19" s="17">
        <f>$D$16/R19</f>
        <v>28.987543042064818</v>
      </c>
      <c r="U19" s="86">
        <v>0.5</v>
      </c>
      <c r="V19" s="43">
        <f>(U19*R19)/$D$16</f>
        <v>1.7248788532178559E-2</v>
      </c>
      <c r="W19" s="44"/>
      <c r="X19" s="45"/>
      <c r="Y19" s="48">
        <v>16</v>
      </c>
      <c r="Z19" s="49">
        <v>4</v>
      </c>
      <c r="AA19" s="49">
        <v>5</v>
      </c>
      <c r="AB19" s="49">
        <v>9</v>
      </c>
      <c r="AC19" s="49">
        <v>6</v>
      </c>
      <c r="AD19" s="49">
        <v>5</v>
      </c>
      <c r="AF19" s="49" cm="1">
        <f t="array" ref="AF19">IF(Z19="","",_xlfn.LET(_xlpm.reelOffset,_xlfn.LAMBDA(_xlpm.offsetBy,_xlpm.cell,_xlfn.LET(_xlpm.ind,ROW(_xlpm.cell)-4,_xlpm.length,COUNTIF(Z$4:Z$200,"&gt;-1"),INDEX(Z$4:Z$200,1+MOD(_xlpm.ind+_xlpm.offsetBy,_xlpm.length)))),
IF(Z19=0,4,1)
-IF(_xlpm.reelOffset(-3,Z19)=0,0.25,0)
-IF(_xlpm.reelOffset(-2,Z19)=0,0.5,0)
-IF(_xlpm.reelOffset(-1,Z19)=0,0.75,0)
-IF(_xlpm.reelOffset(1,Z19)=0,0.75,0)
-IF(_xlpm.reelOffset(2,Z19)=0,0.5,0)
-IF(_xlpm.reelOffset(3,Z19)=0,0.25,0)
))</f>
        <v>1</v>
      </c>
      <c r="AG19" s="49" cm="1">
        <f t="array" ref="AG19">IF(AA19="","",_xlfn.LET(_xlpm.reelOffset,_xlfn.LAMBDA(_xlpm.offsetBy,_xlpm.cell,_xlfn.LET(_xlpm.ind,ROW(_xlpm.cell)-4,_xlpm.length,COUNTIF(AA$4:AA$200,"&gt;-1"),INDEX(AA$4:AA$200,1+MOD(_xlpm.ind+_xlpm.offsetBy,_xlpm.length)))),
IF(AA19=0,4,1)
-IF(_xlpm.reelOffset(-3,AA19)=0,0.25,0)
-IF(_xlpm.reelOffset(-2,AA19)=0,0.5,0)
-IF(_xlpm.reelOffset(-1,AA19)=0,0.75,0)
-IF(_xlpm.reelOffset(1,AA19)=0,0.75,0)
-IF(_xlpm.reelOffset(2,AA19)=0,0.5,0)
-IF(_xlpm.reelOffset(3,AA19)=0,0.25,0)
))</f>
        <v>1</v>
      </c>
      <c r="AH19" s="49" cm="1">
        <f t="array" ref="AH19">IF(AB19="","",_xlfn.LET(_xlpm.reelOffset,_xlfn.LAMBDA(_xlpm.offsetBy,_xlpm.cell,_xlfn.LET(_xlpm.ind,ROW(_xlpm.cell)-4,_xlpm.length,COUNTIF(AB$4:AB$200,"&gt;-1"),INDEX(AB$4:AB$200,1+MOD(_xlpm.ind+_xlpm.offsetBy,_xlpm.length)))),
IF(AB19=0,4,1)
-IF(_xlpm.reelOffset(-3,AB19)=0,0.25,0)
-IF(_xlpm.reelOffset(-2,AB19)=0,0.5,0)
-IF(_xlpm.reelOffset(-1,AB19)=0,0.75,0)
-IF(_xlpm.reelOffset(1,AB19)=0,0.75,0)
-IF(_xlpm.reelOffset(2,AB19)=0,0.5,0)
-IF(_xlpm.reelOffset(3,AB19)=0,0.25,0)
))</f>
        <v>1</v>
      </c>
      <c r="AI19" s="49" cm="1">
        <f t="array" ref="AI19">IF(AC19="","",_xlfn.LET(_xlpm.reelOffset,_xlfn.LAMBDA(_xlpm.offsetBy,_xlpm.cell,_xlfn.LET(_xlpm.ind,ROW(_xlpm.cell)-4,_xlpm.length,COUNTIF(AC$4:AC$200,"&gt;-1"),INDEX(AC$4:AC$200,1+MOD(_xlpm.ind+_xlpm.offsetBy,_xlpm.length)))),
IF(AC19=0,4,1)
-IF(_xlpm.reelOffset(-3,AC19)=0,0.25,0)
-IF(_xlpm.reelOffset(-2,AC19)=0,0.5,0)
-IF(_xlpm.reelOffset(-1,AC19)=0,0.75,0)
-IF(_xlpm.reelOffset(1,AC19)=0,0.75,0)
-IF(_xlpm.reelOffset(2,AC19)=0,0.5,0)
-IF(_xlpm.reelOffset(3,AC19)=0,0.25,0)
))</f>
        <v>1</v>
      </c>
      <c r="AJ19" s="49" cm="1">
        <f t="array" ref="AJ19">IF(AD19="","",_xlfn.LET(_xlpm.reelOffset,_xlfn.LAMBDA(_xlpm.offsetBy,_xlpm.cell,_xlfn.LET(_xlpm.ind,ROW(_xlpm.cell)-4,_xlpm.length,COUNTIF(AD$4:AD$200,"&gt;-1"),INDEX(AD$4:AD$200,1+MOD(_xlpm.ind+_xlpm.offsetBy,_xlpm.length)))),
IF(AD19=0,4,1)
-IF(_xlpm.reelOffset(-3,AD19)=0,0.25,0)
-IF(_xlpm.reelOffset(-2,AD19)=0,0.5,0)
-IF(_xlpm.reelOffset(-1,AD19)=0,0.75,0)
-IF(_xlpm.reelOffset(1,AD19)=0,0.75,0)
-IF(_xlpm.reelOffset(2,AD19)=0,0.5,0)
-IF(_xlpm.reelOffset(3,AD19)=0,0.25,0)
))</f>
        <v>1</v>
      </c>
    </row>
    <row r="20" spans="2:53" x14ac:dyDescent="0.25">
      <c r="B20" s="26"/>
      <c r="C20" s="26"/>
      <c r="L20" s="29">
        <v>7</v>
      </c>
      <c r="M20" s="29">
        <v>7</v>
      </c>
      <c r="N20" s="29">
        <v>7</v>
      </c>
      <c r="O20" s="29">
        <v>7</v>
      </c>
      <c r="P20" s="29"/>
      <c r="Q20" s="39">
        <f>_xlfn.LET(_xlpm.counts,$D$4:$H$14,_xlpm.symbols,$C$4:$C$14,_xlpm.totals,$D$15:$H$15,_xlpm.awards,PayTable,
 _xlpm.template, "4x non-wild. Check award and prefer3wilds for correct column indexes.",
 _xlpm.symbol,L20,
 _xlpm.award,VLOOKUP(L20,_xlpm.awards,6,FALSE),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13494600</v>
      </c>
      <c r="R20" s="40">
        <f>Q20*$C$29</f>
        <v>1349460000</v>
      </c>
      <c r="S20" s="41">
        <f>R20/$D$16</f>
        <v>6.1178511864808244E-2</v>
      </c>
      <c r="T20" s="17">
        <f>$D$16/R20</f>
        <v>16.345608441895276</v>
      </c>
      <c r="U20" s="86">
        <v>0.4</v>
      </c>
      <c r="V20" s="43">
        <f>(U20*R20)/$D$16</f>
        <v>2.4471404745923298E-2</v>
      </c>
      <c r="W20" s="44"/>
      <c r="X20" s="45"/>
      <c r="Y20" s="48">
        <v>17</v>
      </c>
      <c r="Z20" s="49">
        <v>6</v>
      </c>
      <c r="AA20" s="49">
        <v>5</v>
      </c>
      <c r="AB20" s="49">
        <v>2</v>
      </c>
      <c r="AC20" s="49">
        <v>6</v>
      </c>
      <c r="AD20" s="49">
        <v>5</v>
      </c>
      <c r="AF20" s="49" cm="1">
        <f t="array" ref="AF20">IF(Z20="","",_xlfn.LET(_xlpm.reelOffset,_xlfn.LAMBDA(_xlpm.offsetBy,_xlpm.cell,_xlfn.LET(_xlpm.ind,ROW(_xlpm.cell)-4,_xlpm.length,COUNTIF(Z$4:Z$200,"&gt;-1"),INDEX(Z$4:Z$200,1+MOD(_xlpm.ind+_xlpm.offsetBy,_xlpm.length)))),
IF(Z20=0,4,1)
-IF(_xlpm.reelOffset(-3,Z20)=0,0.25,0)
-IF(_xlpm.reelOffset(-2,Z20)=0,0.5,0)
-IF(_xlpm.reelOffset(-1,Z20)=0,0.75,0)
-IF(_xlpm.reelOffset(1,Z20)=0,0.75,0)
-IF(_xlpm.reelOffset(2,Z20)=0,0.5,0)
-IF(_xlpm.reelOffset(3,Z20)=0,0.25,0)
))</f>
        <v>1</v>
      </c>
      <c r="AG20" s="49" cm="1">
        <f t="array" ref="AG20">IF(AA20="","",_xlfn.LET(_xlpm.reelOffset,_xlfn.LAMBDA(_xlpm.offsetBy,_xlpm.cell,_xlfn.LET(_xlpm.ind,ROW(_xlpm.cell)-4,_xlpm.length,COUNTIF(AA$4:AA$200,"&gt;-1"),INDEX(AA$4:AA$200,1+MOD(_xlpm.ind+_xlpm.offsetBy,_xlpm.length)))),
IF(AA20=0,4,1)
-IF(_xlpm.reelOffset(-3,AA20)=0,0.25,0)
-IF(_xlpm.reelOffset(-2,AA20)=0,0.5,0)
-IF(_xlpm.reelOffset(-1,AA20)=0,0.75,0)
-IF(_xlpm.reelOffset(1,AA20)=0,0.75,0)
-IF(_xlpm.reelOffset(2,AA20)=0,0.5,0)
-IF(_xlpm.reelOffset(3,AA20)=0,0.25,0)
))</f>
        <v>1</v>
      </c>
      <c r="AH20" s="49" cm="1">
        <f t="array" ref="AH20">IF(AB20="","",_xlfn.LET(_xlpm.reelOffset,_xlfn.LAMBDA(_xlpm.offsetBy,_xlpm.cell,_xlfn.LET(_xlpm.ind,ROW(_xlpm.cell)-4,_xlpm.length,COUNTIF(AB$4:AB$200,"&gt;-1"),INDEX(AB$4:AB$200,1+MOD(_xlpm.ind+_xlpm.offsetBy,_xlpm.length)))),
IF(AB20=0,4,1)
-IF(_xlpm.reelOffset(-3,AB20)=0,0.25,0)
-IF(_xlpm.reelOffset(-2,AB20)=0,0.5,0)
-IF(_xlpm.reelOffset(-1,AB20)=0,0.75,0)
-IF(_xlpm.reelOffset(1,AB20)=0,0.75,0)
-IF(_xlpm.reelOffset(2,AB20)=0,0.5,0)
-IF(_xlpm.reelOffset(3,AB20)=0,0.25,0)
))</f>
        <v>1</v>
      </c>
      <c r="AI20" s="49" cm="1">
        <f t="array" ref="AI20">IF(AC20="","",_xlfn.LET(_xlpm.reelOffset,_xlfn.LAMBDA(_xlpm.offsetBy,_xlpm.cell,_xlfn.LET(_xlpm.ind,ROW(_xlpm.cell)-4,_xlpm.length,COUNTIF(AC$4:AC$200,"&gt;-1"),INDEX(AC$4:AC$200,1+MOD(_xlpm.ind+_xlpm.offsetBy,_xlpm.length)))),
IF(AC20=0,4,1)
-IF(_xlpm.reelOffset(-3,AC20)=0,0.25,0)
-IF(_xlpm.reelOffset(-2,AC20)=0,0.5,0)
-IF(_xlpm.reelOffset(-1,AC20)=0,0.75,0)
-IF(_xlpm.reelOffset(1,AC20)=0,0.75,0)
-IF(_xlpm.reelOffset(2,AC20)=0,0.5,0)
-IF(_xlpm.reelOffset(3,AC20)=0,0.25,0)
))</f>
        <v>1</v>
      </c>
      <c r="AJ20" s="49" cm="1">
        <f t="array" ref="AJ20">IF(AD20="","",_xlfn.LET(_xlpm.reelOffset,_xlfn.LAMBDA(_xlpm.offsetBy,_xlpm.cell,_xlfn.LET(_xlpm.ind,ROW(_xlpm.cell)-4,_xlpm.length,COUNTIF(AD$4:AD$200,"&gt;-1"),INDEX(AD$4:AD$200,1+MOD(_xlpm.ind+_xlpm.offsetBy,_xlpm.length)))),
IF(AD20=0,4,1)
-IF(_xlpm.reelOffset(-3,AD20)=0,0.25,0)
-IF(_xlpm.reelOffset(-2,AD20)=0,0.5,0)
-IF(_xlpm.reelOffset(-1,AD20)=0,0.75,0)
-IF(_xlpm.reelOffset(1,AD20)=0,0.75,0)
-IF(_xlpm.reelOffset(2,AD20)=0,0.5,0)
-IF(_xlpm.reelOffset(3,AD20)=0,0.25,0)
))</f>
        <v>1</v>
      </c>
    </row>
    <row r="21" spans="2:53" x14ac:dyDescent="0.25">
      <c r="B21" s="80" t="s">
        <v>51</v>
      </c>
      <c r="C21" s="80"/>
      <c r="D21" s="79" cm="1">
        <f t="array" ref="D21">1/(1-PRODUCT(E15:G15-E4:G4)/PRODUCT(E15:G15))</f>
        <v>14.255386941563929</v>
      </c>
      <c r="F21"/>
      <c r="G21"/>
      <c r="H21"/>
      <c r="I21"/>
      <c r="J21"/>
      <c r="L21" s="29">
        <v>8</v>
      </c>
      <c r="M21" s="29">
        <v>8</v>
      </c>
      <c r="N21" s="29">
        <v>8</v>
      </c>
      <c r="O21" s="29">
        <v>8</v>
      </c>
      <c r="P21" s="29"/>
      <c r="Q21" s="39">
        <f>_xlfn.LET(_xlpm.counts,$D$4:$H$14,_xlpm.symbols,$C$4:$C$14,_xlpm.totals,$D$15:$H$15,_xlpm.awards,PayTable,
 _xlpm.template, "4x non-wild. Check award and prefer3wilds for correct column indexes.",
 _xlpm.symbol,L21,
 _xlpm.award,VLOOKUP(L21,_xlpm.awards,6,FALSE),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5569200</v>
      </c>
      <c r="R21" s="40">
        <f>Q21*$C$29</f>
        <v>556920000</v>
      </c>
      <c r="S21" s="41">
        <f>R21/$D$16</f>
        <v>2.524827473785737E-2</v>
      </c>
      <c r="T21" s="17">
        <f>$D$16/R21</f>
        <v>39.606666609207785</v>
      </c>
      <c r="U21" s="86">
        <v>0.4</v>
      </c>
      <c r="V21" s="43">
        <f>(U21*R21)/$D$16</f>
        <v>1.0099309895142948E-2</v>
      </c>
      <c r="W21" s="44"/>
      <c r="X21" s="45"/>
      <c r="Y21" s="48">
        <v>18</v>
      </c>
      <c r="Z21" s="49">
        <v>6</v>
      </c>
      <c r="AA21" s="49">
        <v>6</v>
      </c>
      <c r="AB21" s="49">
        <v>2</v>
      </c>
      <c r="AC21" s="49">
        <v>6</v>
      </c>
      <c r="AD21" s="49">
        <v>5</v>
      </c>
      <c r="AF21" s="49" cm="1">
        <f t="array" ref="AF21">IF(Z21="","",_xlfn.LET(_xlpm.reelOffset,_xlfn.LAMBDA(_xlpm.offsetBy,_xlpm.cell,_xlfn.LET(_xlpm.ind,ROW(_xlpm.cell)-4,_xlpm.length,COUNTIF(Z$4:Z$200,"&gt;-1"),INDEX(Z$4:Z$200,1+MOD(_xlpm.ind+_xlpm.offsetBy,_xlpm.length)))),
IF(Z21=0,4,1)
-IF(_xlpm.reelOffset(-3,Z21)=0,0.25,0)
-IF(_xlpm.reelOffset(-2,Z21)=0,0.5,0)
-IF(_xlpm.reelOffset(-1,Z21)=0,0.75,0)
-IF(_xlpm.reelOffset(1,Z21)=0,0.75,0)
-IF(_xlpm.reelOffset(2,Z21)=0,0.5,0)
-IF(_xlpm.reelOffset(3,Z21)=0,0.25,0)
))</f>
        <v>1</v>
      </c>
      <c r="AG21" s="49" cm="1">
        <f t="array" ref="AG21">IF(AA21="","",_xlfn.LET(_xlpm.reelOffset,_xlfn.LAMBDA(_xlpm.offsetBy,_xlpm.cell,_xlfn.LET(_xlpm.ind,ROW(_xlpm.cell)-4,_xlpm.length,COUNTIF(AA$4:AA$200,"&gt;-1"),INDEX(AA$4:AA$200,1+MOD(_xlpm.ind+_xlpm.offsetBy,_xlpm.length)))),
IF(AA21=0,4,1)
-IF(_xlpm.reelOffset(-3,AA21)=0,0.25,0)
-IF(_xlpm.reelOffset(-2,AA21)=0,0.5,0)
-IF(_xlpm.reelOffset(-1,AA21)=0,0.75,0)
-IF(_xlpm.reelOffset(1,AA21)=0,0.75,0)
-IF(_xlpm.reelOffset(2,AA21)=0,0.5,0)
-IF(_xlpm.reelOffset(3,AA21)=0,0.25,0)
))</f>
        <v>1</v>
      </c>
      <c r="AH21" s="49" cm="1">
        <f t="array" ref="AH21">IF(AB21="","",_xlfn.LET(_xlpm.reelOffset,_xlfn.LAMBDA(_xlpm.offsetBy,_xlpm.cell,_xlfn.LET(_xlpm.ind,ROW(_xlpm.cell)-4,_xlpm.length,COUNTIF(AB$4:AB$200,"&gt;-1"),INDEX(AB$4:AB$200,1+MOD(_xlpm.ind+_xlpm.offsetBy,_xlpm.length)))),
IF(AB21=0,4,1)
-IF(_xlpm.reelOffset(-3,AB21)=0,0.25,0)
-IF(_xlpm.reelOffset(-2,AB21)=0,0.5,0)
-IF(_xlpm.reelOffset(-1,AB21)=0,0.75,0)
-IF(_xlpm.reelOffset(1,AB21)=0,0.75,0)
-IF(_xlpm.reelOffset(2,AB21)=0,0.5,0)
-IF(_xlpm.reelOffset(3,AB21)=0,0.25,0)
))</f>
        <v>1</v>
      </c>
      <c r="AI21" s="49" cm="1">
        <f t="array" ref="AI21">IF(AC21="","",_xlfn.LET(_xlpm.reelOffset,_xlfn.LAMBDA(_xlpm.offsetBy,_xlpm.cell,_xlfn.LET(_xlpm.ind,ROW(_xlpm.cell)-4,_xlpm.length,COUNTIF(AC$4:AC$200,"&gt;-1"),INDEX(AC$4:AC$200,1+MOD(_xlpm.ind+_xlpm.offsetBy,_xlpm.length)))),
IF(AC21=0,4,1)
-IF(_xlpm.reelOffset(-3,AC21)=0,0.25,0)
-IF(_xlpm.reelOffset(-2,AC21)=0,0.5,0)
-IF(_xlpm.reelOffset(-1,AC21)=0,0.75,0)
-IF(_xlpm.reelOffset(1,AC21)=0,0.75,0)
-IF(_xlpm.reelOffset(2,AC21)=0,0.5,0)
-IF(_xlpm.reelOffset(3,AC21)=0,0.25,0)
))</f>
        <v>1</v>
      </c>
      <c r="AJ21" s="49" cm="1">
        <f t="array" ref="AJ21">IF(AD21="","",_xlfn.LET(_xlpm.reelOffset,_xlfn.LAMBDA(_xlpm.offsetBy,_xlpm.cell,_xlfn.LET(_xlpm.ind,ROW(_xlpm.cell)-4,_xlpm.length,COUNTIF(AD$4:AD$200,"&gt;-1"),INDEX(AD$4:AD$200,1+MOD(_xlpm.ind+_xlpm.offsetBy,_xlpm.length)))),
IF(AD21=0,4,1)
-IF(_xlpm.reelOffset(-3,AD21)=0,0.25,0)
-IF(_xlpm.reelOffset(-2,AD21)=0,0.5,0)
-IF(_xlpm.reelOffset(-1,AD21)=0,0.75,0)
-IF(_xlpm.reelOffset(1,AD21)=0,0.75,0)
-IF(_xlpm.reelOffset(2,AD21)=0,0.5,0)
-IF(_xlpm.reelOffset(3,AD21)=0,0.25,0)
))</f>
        <v>1</v>
      </c>
    </row>
    <row r="22" spans="2:53" x14ac:dyDescent="0.25">
      <c r="B22" s="26"/>
      <c r="C22" s="53"/>
      <c r="D22" s="53"/>
      <c r="F22"/>
      <c r="G22"/>
      <c r="H22"/>
      <c r="I22"/>
      <c r="J22"/>
      <c r="L22" s="29">
        <v>0</v>
      </c>
      <c r="M22" s="29">
        <v>0</v>
      </c>
      <c r="N22" s="29">
        <v>0</v>
      </c>
      <c r="O22" s="29"/>
      <c r="P22" s="29"/>
      <c r="Q22" s="39">
        <f>_xlfn.LET(_xlpm.counts,$D$4:$H$16,_xlpm.symbols,$C$4:$C$16,_xlpm.totals,$D$15:$H$15,_xlpm.awards,PayTable,
 _xlpm.template,"3x Wilds. Check award, betterat4 and betterat5 for correct column indexes.",
 _xlpm.award,VLOOKUP(0,_xlpm.awards,5,FALSE),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PRODUCT(_xlpm.wild1,_xlpm.wild2,_xlpm.wild3,_xlpm.total4,_xlpm.total5)
  -PRODUCT(_xlpm.wild1,_xlpm.wild2,_xlpm.wild3,_xlpm.wild4,_xlpm.total5)
)))</f>
        <v>0</v>
      </c>
      <c r="R22" s="40">
        <f>Q22*$C$29</f>
        <v>0</v>
      </c>
      <c r="S22" s="41">
        <f>R22/$D$16</f>
        <v>0</v>
      </c>
      <c r="T22" s="17" t="e">
        <f>$D$16/R22</f>
        <v>#DIV/0!</v>
      </c>
      <c r="U22" s="86" cm="1">
        <f t="array" ref="U22:U30">Awards!G6:G14</f>
        <v>0</v>
      </c>
      <c r="V22" s="43">
        <f>(U22*R22)/$D$16</f>
        <v>0</v>
      </c>
      <c r="W22" s="44"/>
      <c r="X22" s="45"/>
      <c r="Y22" s="48">
        <v>19</v>
      </c>
      <c r="Z22" s="49">
        <v>6</v>
      </c>
      <c r="AA22" s="49">
        <v>5</v>
      </c>
      <c r="AB22" s="49">
        <v>3</v>
      </c>
      <c r="AC22" s="49">
        <v>8</v>
      </c>
      <c r="AD22" s="49">
        <v>4</v>
      </c>
      <c r="AF22" s="49" cm="1">
        <f t="array" ref="AF22">IF(Z22="","",_xlfn.LET(_xlpm.reelOffset,_xlfn.LAMBDA(_xlpm.offsetBy,_xlpm.cell,_xlfn.LET(_xlpm.ind,ROW(_xlpm.cell)-4,_xlpm.length,COUNTIF(Z$4:Z$200,"&gt;-1"),INDEX(Z$4:Z$200,1+MOD(_xlpm.ind+_xlpm.offsetBy,_xlpm.length)))),
IF(Z22=0,4,1)
-IF(_xlpm.reelOffset(-3,Z22)=0,0.25,0)
-IF(_xlpm.reelOffset(-2,Z22)=0,0.5,0)
-IF(_xlpm.reelOffset(-1,Z22)=0,0.75,0)
-IF(_xlpm.reelOffset(1,Z22)=0,0.75,0)
-IF(_xlpm.reelOffset(2,Z22)=0,0.5,0)
-IF(_xlpm.reelOffset(3,Z22)=0,0.25,0)
))</f>
        <v>1</v>
      </c>
      <c r="AG22" s="49" cm="1">
        <f t="array" ref="AG22">IF(AA22="","",_xlfn.LET(_xlpm.reelOffset,_xlfn.LAMBDA(_xlpm.offsetBy,_xlpm.cell,_xlfn.LET(_xlpm.ind,ROW(_xlpm.cell)-4,_xlpm.length,COUNTIF(AA$4:AA$200,"&gt;-1"),INDEX(AA$4:AA$200,1+MOD(_xlpm.ind+_xlpm.offsetBy,_xlpm.length)))),
IF(AA22=0,4,1)
-IF(_xlpm.reelOffset(-3,AA22)=0,0.25,0)
-IF(_xlpm.reelOffset(-2,AA22)=0,0.5,0)
-IF(_xlpm.reelOffset(-1,AA22)=0,0.75,0)
-IF(_xlpm.reelOffset(1,AA22)=0,0.75,0)
-IF(_xlpm.reelOffset(2,AA22)=0,0.5,0)
-IF(_xlpm.reelOffset(3,AA22)=0,0.25,0)
))</f>
        <v>1</v>
      </c>
      <c r="AH22" s="49" cm="1">
        <f t="array" ref="AH22">IF(AB22="","",_xlfn.LET(_xlpm.reelOffset,_xlfn.LAMBDA(_xlpm.offsetBy,_xlpm.cell,_xlfn.LET(_xlpm.ind,ROW(_xlpm.cell)-4,_xlpm.length,COUNTIF(AB$4:AB$200,"&gt;-1"),INDEX(AB$4:AB$200,1+MOD(_xlpm.ind+_xlpm.offsetBy,_xlpm.length)))),
IF(AB22=0,4,1)
-IF(_xlpm.reelOffset(-3,AB22)=0,0.25,0)
-IF(_xlpm.reelOffset(-2,AB22)=0,0.5,0)
-IF(_xlpm.reelOffset(-1,AB22)=0,0.75,0)
-IF(_xlpm.reelOffset(1,AB22)=0,0.75,0)
-IF(_xlpm.reelOffset(2,AB22)=0,0.5,0)
-IF(_xlpm.reelOffset(3,AB22)=0,0.25,0)
))</f>
        <v>1</v>
      </c>
      <c r="AI22" s="49" cm="1">
        <f t="array" ref="AI22">IF(AC22="","",_xlfn.LET(_xlpm.reelOffset,_xlfn.LAMBDA(_xlpm.offsetBy,_xlpm.cell,_xlfn.LET(_xlpm.ind,ROW(_xlpm.cell)-4,_xlpm.length,COUNTIF(AC$4:AC$200,"&gt;-1"),INDEX(AC$4:AC$200,1+MOD(_xlpm.ind+_xlpm.offsetBy,_xlpm.length)))),
IF(AC22=0,4,1)
-IF(_xlpm.reelOffset(-3,AC22)=0,0.25,0)
-IF(_xlpm.reelOffset(-2,AC22)=0,0.5,0)
-IF(_xlpm.reelOffset(-1,AC22)=0,0.75,0)
-IF(_xlpm.reelOffset(1,AC22)=0,0.75,0)
-IF(_xlpm.reelOffset(2,AC22)=0,0.5,0)
-IF(_xlpm.reelOffset(3,AC22)=0,0.25,0)
))</f>
        <v>1</v>
      </c>
      <c r="AJ22" s="49" cm="1">
        <f t="array" ref="AJ22">IF(AD22="","",_xlfn.LET(_xlpm.reelOffset,_xlfn.LAMBDA(_xlpm.offsetBy,_xlpm.cell,_xlfn.LET(_xlpm.ind,ROW(_xlpm.cell)-4,_xlpm.length,COUNTIF(AD$4:AD$200,"&gt;-1"),INDEX(AD$4:AD$200,1+MOD(_xlpm.ind+_xlpm.offsetBy,_xlpm.length)))),
IF(AD22=0,4,1)
-IF(_xlpm.reelOffset(-3,AD22)=0,0.25,0)
-IF(_xlpm.reelOffset(-2,AD22)=0,0.5,0)
-IF(_xlpm.reelOffset(-1,AD22)=0,0.75,0)
-IF(_xlpm.reelOffset(1,AD22)=0,0.75,0)
-IF(_xlpm.reelOffset(2,AD22)=0,0.5,0)
-IF(_xlpm.reelOffset(3,AD22)=0,0.25,0)
))</f>
        <v>1</v>
      </c>
      <c r="AP22" s="81"/>
      <c r="AQ22" s="81"/>
      <c r="AS22" s="84"/>
      <c r="AT22" s="83"/>
      <c r="AU22" s="83"/>
      <c r="AV22" s="82"/>
      <c r="AX22" s="88"/>
      <c r="AY22" s="88"/>
      <c r="AZ22" s="88"/>
      <c r="BA22" s="88"/>
    </row>
    <row r="23" spans="2:53" x14ac:dyDescent="0.25">
      <c r="C23" s="53"/>
      <c r="D23" s="53"/>
      <c r="F23"/>
      <c r="G23"/>
      <c r="H23"/>
      <c r="I23"/>
      <c r="J23"/>
      <c r="L23" s="29">
        <v>1</v>
      </c>
      <c r="M23" s="29">
        <v>1</v>
      </c>
      <c r="N23" s="29">
        <v>1</v>
      </c>
      <c r="O23" s="29"/>
      <c r="P23" s="29"/>
      <c r="Q23" s="39">
        <f>_xlfn.LET(_xlpm.counts,$D$4:$H$14,_xlpm.symbols,$C$4:$C$14,_xlpm.totals,$D$15:$H$15,
 _xlpm.template, "3x non-wild.",
 _xlpm.symbol,L23,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2562781.875</v>
      </c>
      <c r="R23" s="40">
        <f>Q23*$C$29</f>
        <v>256278187.5</v>
      </c>
      <c r="S23" s="41">
        <f>R23/$D$16</f>
        <v>1.1618512690009561E-2</v>
      </c>
      <c r="T23" s="17">
        <f>$D$16/R23</f>
        <v>86.069536323687316</v>
      </c>
      <c r="U23" s="86">
        <v>1.5</v>
      </c>
      <c r="V23" s="43">
        <f>(U23*R23)/$D$16</f>
        <v>1.7427769035014341E-2</v>
      </c>
      <c r="W23" s="44"/>
      <c r="X23" s="45"/>
      <c r="Y23" s="48">
        <v>20</v>
      </c>
      <c r="Z23" s="49">
        <v>10</v>
      </c>
      <c r="AA23" s="49">
        <v>5</v>
      </c>
      <c r="AB23" s="49">
        <v>8</v>
      </c>
      <c r="AC23" s="49">
        <v>8</v>
      </c>
      <c r="AD23" s="49">
        <v>3</v>
      </c>
      <c r="AF23" s="49" cm="1">
        <f t="array" ref="AF23">IF(Z23="","",_xlfn.LET(_xlpm.reelOffset,_xlfn.LAMBDA(_xlpm.offsetBy,_xlpm.cell,_xlfn.LET(_xlpm.ind,ROW(_xlpm.cell)-4,_xlpm.length,COUNTIF(Z$4:Z$200,"&gt;-1"),INDEX(Z$4:Z$200,1+MOD(_xlpm.ind+_xlpm.offsetBy,_xlpm.length)))),
IF(Z23=0,4,1)
-IF(_xlpm.reelOffset(-3,Z23)=0,0.25,0)
-IF(_xlpm.reelOffset(-2,Z23)=0,0.5,0)
-IF(_xlpm.reelOffset(-1,Z23)=0,0.75,0)
-IF(_xlpm.reelOffset(1,Z23)=0,0.75,0)
-IF(_xlpm.reelOffset(2,Z23)=0,0.5,0)
-IF(_xlpm.reelOffset(3,Z23)=0,0.25,0)
))</f>
        <v>1</v>
      </c>
      <c r="AG23" s="49" cm="1">
        <f t="array" ref="AG23">IF(AA23="","",_xlfn.LET(_xlpm.reelOffset,_xlfn.LAMBDA(_xlpm.offsetBy,_xlpm.cell,_xlfn.LET(_xlpm.ind,ROW(_xlpm.cell)-4,_xlpm.length,COUNTIF(AA$4:AA$200,"&gt;-1"),INDEX(AA$4:AA$200,1+MOD(_xlpm.ind+_xlpm.offsetBy,_xlpm.length)))),
IF(AA23=0,4,1)
-IF(_xlpm.reelOffset(-3,AA23)=0,0.25,0)
-IF(_xlpm.reelOffset(-2,AA23)=0,0.5,0)
-IF(_xlpm.reelOffset(-1,AA23)=0,0.75,0)
-IF(_xlpm.reelOffset(1,AA23)=0,0.75,0)
-IF(_xlpm.reelOffset(2,AA23)=0,0.5,0)
-IF(_xlpm.reelOffset(3,AA23)=0,0.25,0)
))</f>
        <v>1</v>
      </c>
      <c r="AH23" s="49" cm="1">
        <f t="array" ref="AH23">IF(AB23="","",_xlfn.LET(_xlpm.reelOffset,_xlfn.LAMBDA(_xlpm.offsetBy,_xlpm.cell,_xlfn.LET(_xlpm.ind,ROW(_xlpm.cell)-4,_xlpm.length,COUNTIF(AB$4:AB$200,"&gt;-1"),INDEX(AB$4:AB$200,1+MOD(_xlpm.ind+_xlpm.offsetBy,_xlpm.length)))),
IF(AB23=0,4,1)
-IF(_xlpm.reelOffset(-3,AB23)=0,0.25,0)
-IF(_xlpm.reelOffset(-2,AB23)=0,0.5,0)
-IF(_xlpm.reelOffset(-1,AB23)=0,0.75,0)
-IF(_xlpm.reelOffset(1,AB23)=0,0.75,0)
-IF(_xlpm.reelOffset(2,AB23)=0,0.5,0)
-IF(_xlpm.reelOffset(3,AB23)=0,0.25,0)
))</f>
        <v>1</v>
      </c>
      <c r="AI23" s="49" cm="1">
        <f t="array" ref="AI23">IF(AC23="","",_xlfn.LET(_xlpm.reelOffset,_xlfn.LAMBDA(_xlpm.offsetBy,_xlpm.cell,_xlfn.LET(_xlpm.ind,ROW(_xlpm.cell)-4,_xlpm.length,COUNTIF(AC$4:AC$200,"&gt;-1"),INDEX(AC$4:AC$200,1+MOD(_xlpm.ind+_xlpm.offsetBy,_xlpm.length)))),
IF(AC23=0,4,1)
-IF(_xlpm.reelOffset(-3,AC23)=0,0.25,0)
-IF(_xlpm.reelOffset(-2,AC23)=0,0.5,0)
-IF(_xlpm.reelOffset(-1,AC23)=0,0.75,0)
-IF(_xlpm.reelOffset(1,AC23)=0,0.75,0)
-IF(_xlpm.reelOffset(2,AC23)=0,0.5,0)
-IF(_xlpm.reelOffset(3,AC23)=0,0.25,0)
))</f>
        <v>1</v>
      </c>
      <c r="AJ23" s="49" cm="1">
        <f t="array" ref="AJ23">IF(AD23="","",_xlfn.LET(_xlpm.reelOffset,_xlfn.LAMBDA(_xlpm.offsetBy,_xlpm.cell,_xlfn.LET(_xlpm.ind,ROW(_xlpm.cell)-4,_xlpm.length,COUNTIF(AD$4:AD$200,"&gt;-1"),INDEX(AD$4:AD$200,1+MOD(_xlpm.ind+_xlpm.offsetBy,_xlpm.length)))),
IF(AD23=0,4,1)
-IF(_xlpm.reelOffset(-3,AD23)=0,0.25,0)
-IF(_xlpm.reelOffset(-2,AD23)=0,0.5,0)
-IF(_xlpm.reelOffset(-1,AD23)=0,0.75,0)
-IF(_xlpm.reelOffset(1,AD23)=0,0.75,0)
-IF(_xlpm.reelOffset(2,AD23)=0,0.5,0)
-IF(_xlpm.reelOffset(3,AD23)=0,0.25,0)
))</f>
        <v>1</v>
      </c>
      <c r="AP23" s="81"/>
      <c r="AQ23" s="81"/>
      <c r="AX23" s="88"/>
      <c r="AY23" s="88"/>
      <c r="AZ23" s="88"/>
      <c r="BA23" s="88"/>
    </row>
    <row r="24" spans="2:53" x14ac:dyDescent="0.25">
      <c r="C24" s="53"/>
      <c r="D24" s="53"/>
      <c r="F24"/>
      <c r="G24"/>
      <c r="H24"/>
      <c r="I24"/>
      <c r="J24"/>
      <c r="L24" s="29">
        <v>2</v>
      </c>
      <c r="M24" s="29">
        <v>2</v>
      </c>
      <c r="N24" s="29">
        <v>2</v>
      </c>
      <c r="O24" s="29"/>
      <c r="P24" s="29"/>
      <c r="Q24" s="39">
        <f>_xlfn.LET(_xlpm.counts,$D$4:$H$14,_xlpm.symbols,$C$4:$C$14,_xlpm.totals,$D$15:$H$15,
 _xlpm.template, "3x non-wild.",
 _xlpm.symbol,L24,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3751356</v>
      </c>
      <c r="R24" s="40">
        <f>Q24*$C$29</f>
        <v>375135600</v>
      </c>
      <c r="S24" s="41">
        <f>R24/$D$16</f>
        <v>1.7006978906756749E-2</v>
      </c>
      <c r="T24" s="17">
        <f>$D$16/R24</f>
        <v>58.79939085493352</v>
      </c>
      <c r="U24" s="86">
        <v>1</v>
      </c>
      <c r="V24" s="43">
        <f>(U24*R24)/$D$16</f>
        <v>1.7006978906756749E-2</v>
      </c>
      <c r="W24" s="44"/>
      <c r="X24" s="45"/>
      <c r="Y24" s="48">
        <v>21</v>
      </c>
      <c r="Z24" s="49">
        <v>7</v>
      </c>
      <c r="AA24" s="49">
        <v>8</v>
      </c>
      <c r="AB24" s="49">
        <v>8</v>
      </c>
      <c r="AC24" s="49">
        <v>8</v>
      </c>
      <c r="AD24" s="49">
        <v>3</v>
      </c>
      <c r="AF24" s="49" cm="1">
        <f t="array" ref="AF24">IF(Z24="","",_xlfn.LET(_xlpm.reelOffset,_xlfn.LAMBDA(_xlpm.offsetBy,_xlpm.cell,_xlfn.LET(_xlpm.ind,ROW(_xlpm.cell)-4,_xlpm.length,COUNTIF(Z$4:Z$200,"&gt;-1"),INDEX(Z$4:Z$200,1+MOD(_xlpm.ind+_xlpm.offsetBy,_xlpm.length)))),
IF(Z24=0,4,1)
-IF(_xlpm.reelOffset(-3,Z24)=0,0.25,0)
-IF(_xlpm.reelOffset(-2,Z24)=0,0.5,0)
-IF(_xlpm.reelOffset(-1,Z24)=0,0.75,0)
-IF(_xlpm.reelOffset(1,Z24)=0,0.75,0)
-IF(_xlpm.reelOffset(2,Z24)=0,0.5,0)
-IF(_xlpm.reelOffset(3,Z24)=0,0.25,0)
))</f>
        <v>1</v>
      </c>
      <c r="AG24" s="49" cm="1">
        <f t="array" ref="AG24">IF(AA24="","",_xlfn.LET(_xlpm.reelOffset,_xlfn.LAMBDA(_xlpm.offsetBy,_xlpm.cell,_xlfn.LET(_xlpm.ind,ROW(_xlpm.cell)-4,_xlpm.length,COUNTIF(AA$4:AA$200,"&gt;-1"),INDEX(AA$4:AA$200,1+MOD(_xlpm.ind+_xlpm.offsetBy,_xlpm.length)))),
IF(AA24=0,4,1)
-IF(_xlpm.reelOffset(-3,AA24)=0,0.25,0)
-IF(_xlpm.reelOffset(-2,AA24)=0,0.5,0)
-IF(_xlpm.reelOffset(-1,AA24)=0,0.75,0)
-IF(_xlpm.reelOffset(1,AA24)=0,0.75,0)
-IF(_xlpm.reelOffset(2,AA24)=0,0.5,0)
-IF(_xlpm.reelOffset(3,AA24)=0,0.25,0)
))</f>
        <v>1</v>
      </c>
      <c r="AH24" s="49" cm="1">
        <f t="array" ref="AH24">IF(AB24="","",_xlfn.LET(_xlpm.reelOffset,_xlfn.LAMBDA(_xlpm.offsetBy,_xlpm.cell,_xlfn.LET(_xlpm.ind,ROW(_xlpm.cell)-4,_xlpm.length,COUNTIF(AB$4:AB$200,"&gt;-1"),INDEX(AB$4:AB$200,1+MOD(_xlpm.ind+_xlpm.offsetBy,_xlpm.length)))),
IF(AB24=0,4,1)
-IF(_xlpm.reelOffset(-3,AB24)=0,0.25,0)
-IF(_xlpm.reelOffset(-2,AB24)=0,0.5,0)
-IF(_xlpm.reelOffset(-1,AB24)=0,0.75,0)
-IF(_xlpm.reelOffset(1,AB24)=0,0.75,0)
-IF(_xlpm.reelOffset(2,AB24)=0,0.5,0)
-IF(_xlpm.reelOffset(3,AB24)=0,0.25,0)
))</f>
        <v>1</v>
      </c>
      <c r="AI24" s="49" cm="1">
        <f t="array" ref="AI24">IF(AC24="","",_xlfn.LET(_xlpm.reelOffset,_xlfn.LAMBDA(_xlpm.offsetBy,_xlpm.cell,_xlfn.LET(_xlpm.ind,ROW(_xlpm.cell)-4,_xlpm.length,COUNTIF(AC$4:AC$200,"&gt;-1"),INDEX(AC$4:AC$200,1+MOD(_xlpm.ind+_xlpm.offsetBy,_xlpm.length)))),
IF(AC24=0,4,1)
-IF(_xlpm.reelOffset(-3,AC24)=0,0.25,0)
-IF(_xlpm.reelOffset(-2,AC24)=0,0.5,0)
-IF(_xlpm.reelOffset(-1,AC24)=0,0.75,0)
-IF(_xlpm.reelOffset(1,AC24)=0,0.75,0)
-IF(_xlpm.reelOffset(2,AC24)=0,0.5,0)
-IF(_xlpm.reelOffset(3,AC24)=0,0.25,0)
))</f>
        <v>1</v>
      </c>
      <c r="AJ24" s="49" cm="1">
        <f t="array" ref="AJ24">IF(AD24="","",_xlfn.LET(_xlpm.reelOffset,_xlfn.LAMBDA(_xlpm.offsetBy,_xlpm.cell,_xlfn.LET(_xlpm.ind,ROW(_xlpm.cell)-4,_xlpm.length,COUNTIF(AD$4:AD$200,"&gt;-1"),INDEX(AD$4:AD$200,1+MOD(_xlpm.ind+_xlpm.offsetBy,_xlpm.length)))),
IF(AD24=0,4,1)
-IF(_xlpm.reelOffset(-3,AD24)=0,0.25,0)
-IF(_xlpm.reelOffset(-2,AD24)=0,0.5,0)
-IF(_xlpm.reelOffset(-1,AD24)=0,0.75,0)
-IF(_xlpm.reelOffset(1,AD24)=0,0.75,0)
-IF(_xlpm.reelOffset(2,AD24)=0,0.5,0)
-IF(_xlpm.reelOffset(3,AD24)=0,0.25,0)
))</f>
        <v>1</v>
      </c>
      <c r="AQ24" s="81"/>
      <c r="AX24" s="88"/>
      <c r="AY24" s="88"/>
      <c r="AZ24" s="88"/>
      <c r="BA24" s="88"/>
    </row>
    <row r="25" spans="2:53" x14ac:dyDescent="0.25">
      <c r="B25" s="33" t="s">
        <v>46</v>
      </c>
      <c r="C25" s="19">
        <f>SUM(V33:V36)</f>
        <v>7.0136954447146491E-3</v>
      </c>
      <c r="F25"/>
      <c r="G25"/>
      <c r="H25"/>
      <c r="I25"/>
      <c r="J25"/>
      <c r="L25" s="29">
        <v>3</v>
      </c>
      <c r="M25" s="29">
        <v>3</v>
      </c>
      <c r="N25" s="29">
        <v>3</v>
      </c>
      <c r="O25" s="29"/>
      <c r="P25" s="29"/>
      <c r="Q25" s="39">
        <f>_xlfn.LET(_xlpm.counts,$D$4:$H$14,_xlpm.symbols,$C$4:$C$14,_xlpm.totals,$D$15:$H$15,
 _xlpm.template, "3x non-wild.",
 _xlpm.symbol,L25,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8406400</v>
      </c>
      <c r="R25" s="40">
        <f>Q25*$C$29</f>
        <v>840640000</v>
      </c>
      <c r="S25" s="41">
        <f>R25/$D$16</f>
        <v>3.8110877101975901E-2</v>
      </c>
      <c r="T25" s="17">
        <f>$D$16/R25</f>
        <v>26.239228169014083</v>
      </c>
      <c r="U25" s="86">
        <v>1</v>
      </c>
      <c r="V25" s="43">
        <f>(U25*R25)/$D$16</f>
        <v>3.8110877101975901E-2</v>
      </c>
      <c r="W25" s="44"/>
      <c r="X25" s="45"/>
      <c r="Y25" s="48">
        <v>22</v>
      </c>
      <c r="Z25" s="49">
        <v>7</v>
      </c>
      <c r="AA25" s="49">
        <v>8</v>
      </c>
      <c r="AB25" s="49">
        <v>8</v>
      </c>
      <c r="AC25" s="49">
        <v>2</v>
      </c>
      <c r="AD25" s="49">
        <v>8</v>
      </c>
      <c r="AF25" s="49" cm="1">
        <f t="array" ref="AF25">IF(Z25="","",_xlfn.LET(_xlpm.reelOffset,_xlfn.LAMBDA(_xlpm.offsetBy,_xlpm.cell,_xlfn.LET(_xlpm.ind,ROW(_xlpm.cell)-4,_xlpm.length,COUNTIF(Z$4:Z$200,"&gt;-1"),INDEX(Z$4:Z$200,1+MOD(_xlpm.ind+_xlpm.offsetBy,_xlpm.length)))),
IF(Z25=0,4,1)
-IF(_xlpm.reelOffset(-3,Z25)=0,0.25,0)
-IF(_xlpm.reelOffset(-2,Z25)=0,0.5,0)
-IF(_xlpm.reelOffset(-1,Z25)=0,0.75,0)
-IF(_xlpm.reelOffset(1,Z25)=0,0.75,0)
-IF(_xlpm.reelOffset(2,Z25)=0,0.5,0)
-IF(_xlpm.reelOffset(3,Z25)=0,0.25,0)
))</f>
        <v>1</v>
      </c>
      <c r="AG25" s="49" cm="1">
        <f t="array" ref="AG25">IF(AA25="","",_xlfn.LET(_xlpm.reelOffset,_xlfn.LAMBDA(_xlpm.offsetBy,_xlpm.cell,_xlfn.LET(_xlpm.ind,ROW(_xlpm.cell)-4,_xlpm.length,COUNTIF(AA$4:AA$200,"&gt;-1"),INDEX(AA$4:AA$200,1+MOD(_xlpm.ind+_xlpm.offsetBy,_xlpm.length)))),
IF(AA25=0,4,1)
-IF(_xlpm.reelOffset(-3,AA25)=0,0.25,0)
-IF(_xlpm.reelOffset(-2,AA25)=0,0.5,0)
-IF(_xlpm.reelOffset(-1,AA25)=0,0.75,0)
-IF(_xlpm.reelOffset(1,AA25)=0,0.75,0)
-IF(_xlpm.reelOffset(2,AA25)=0,0.5,0)
-IF(_xlpm.reelOffset(3,AA25)=0,0.25,0)
))</f>
        <v>1</v>
      </c>
      <c r="AH25" s="49" cm="1">
        <f t="array" ref="AH25">IF(AB25="","",_xlfn.LET(_xlpm.reelOffset,_xlfn.LAMBDA(_xlpm.offsetBy,_xlpm.cell,_xlfn.LET(_xlpm.ind,ROW(_xlpm.cell)-4,_xlpm.length,COUNTIF(AB$4:AB$200,"&gt;-1"),INDEX(AB$4:AB$200,1+MOD(_xlpm.ind+_xlpm.offsetBy,_xlpm.length)))),
IF(AB25=0,4,1)
-IF(_xlpm.reelOffset(-3,AB25)=0,0.25,0)
-IF(_xlpm.reelOffset(-2,AB25)=0,0.5,0)
-IF(_xlpm.reelOffset(-1,AB25)=0,0.75,0)
-IF(_xlpm.reelOffset(1,AB25)=0,0.75,0)
-IF(_xlpm.reelOffset(2,AB25)=0,0.5,0)
-IF(_xlpm.reelOffset(3,AB25)=0,0.25,0)
))</f>
        <v>1</v>
      </c>
      <c r="AI25" s="49" cm="1">
        <f t="array" ref="AI25">IF(AC25="","",_xlfn.LET(_xlpm.reelOffset,_xlfn.LAMBDA(_xlpm.offsetBy,_xlpm.cell,_xlfn.LET(_xlpm.ind,ROW(_xlpm.cell)-4,_xlpm.length,COUNTIF(AC$4:AC$200,"&gt;-1"),INDEX(AC$4:AC$200,1+MOD(_xlpm.ind+_xlpm.offsetBy,_xlpm.length)))),
IF(AC25=0,4,1)
-IF(_xlpm.reelOffset(-3,AC25)=0,0.25,0)
-IF(_xlpm.reelOffset(-2,AC25)=0,0.5,0)
-IF(_xlpm.reelOffset(-1,AC25)=0,0.75,0)
-IF(_xlpm.reelOffset(1,AC25)=0,0.75,0)
-IF(_xlpm.reelOffset(2,AC25)=0,0.5,0)
-IF(_xlpm.reelOffset(3,AC25)=0,0.25,0)
))</f>
        <v>1</v>
      </c>
      <c r="AJ25" s="49" cm="1">
        <f t="array" ref="AJ25">IF(AD25="","",_xlfn.LET(_xlpm.reelOffset,_xlfn.LAMBDA(_xlpm.offsetBy,_xlpm.cell,_xlfn.LET(_xlpm.ind,ROW(_xlpm.cell)-4,_xlpm.length,COUNTIF(AD$4:AD$200,"&gt;-1"),INDEX(AD$4:AD$200,1+MOD(_xlpm.ind+_xlpm.offsetBy,_xlpm.length)))),
IF(AD25=0,4,1)
-IF(_xlpm.reelOffset(-3,AD25)=0,0.25,0)
-IF(_xlpm.reelOffset(-2,AD25)=0,0.5,0)
-IF(_xlpm.reelOffset(-1,AD25)=0,0.75,0)
-IF(_xlpm.reelOffset(1,AD25)=0,0.75,0)
-IF(_xlpm.reelOffset(2,AD25)=0,0.5,0)
-IF(_xlpm.reelOffset(3,AD25)=0,0.25,0)
))</f>
        <v>1</v>
      </c>
      <c r="AQ25" s="81"/>
      <c r="AX25" s="88"/>
      <c r="AY25" s="88"/>
      <c r="AZ25" s="88"/>
      <c r="BA25" s="88"/>
    </row>
    <row r="26" spans="2:53" x14ac:dyDescent="0.25">
      <c r="B26" s="33" t="s">
        <v>36</v>
      </c>
      <c r="C26" s="19">
        <f>SUM(V4:V32)</f>
        <v>0.5418965128561416</v>
      </c>
      <c r="F26"/>
      <c r="G26"/>
      <c r="H26"/>
      <c r="I26"/>
      <c r="J26"/>
      <c r="L26" s="29">
        <v>4</v>
      </c>
      <c r="M26" s="29">
        <v>4</v>
      </c>
      <c r="N26" s="29">
        <v>4</v>
      </c>
      <c r="O26" s="29"/>
      <c r="P26" s="29"/>
      <c r="Q26" s="39">
        <f>_xlfn.LET(_xlpm.counts,$D$4:$H$14,_xlpm.symbols,$C$4:$C$14,_xlpm.totals,$D$15:$H$15,
 _xlpm.template, "3x non-wild.",
 _xlpm.symbol,L26,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16789767.5</v>
      </c>
      <c r="R26" s="40">
        <f>Q26*$C$29</f>
        <v>1678976750</v>
      </c>
      <c r="S26" s="41">
        <f>R26/$D$16</f>
        <v>7.6117335097455413E-2</v>
      </c>
      <c r="T26" s="17">
        <f>$D$16/R26</f>
        <v>13.137611803141407</v>
      </c>
      <c r="U26" s="86">
        <v>0.5</v>
      </c>
      <c r="V26" s="43">
        <f>(U26*R26)/$D$16</f>
        <v>3.8058667548727707E-2</v>
      </c>
      <c r="W26" s="44"/>
      <c r="X26" s="45"/>
      <c r="Y26" s="48">
        <v>23</v>
      </c>
      <c r="Z26" s="49">
        <v>4</v>
      </c>
      <c r="AA26" s="49">
        <v>5</v>
      </c>
      <c r="AB26" s="49">
        <v>2</v>
      </c>
      <c r="AC26" s="49">
        <v>2</v>
      </c>
      <c r="AD26" s="49">
        <v>7</v>
      </c>
      <c r="AF26" s="49" cm="1">
        <f t="array" ref="AF26">IF(Z26="","",_xlfn.LET(_xlpm.reelOffset,_xlfn.LAMBDA(_xlpm.offsetBy,_xlpm.cell,_xlfn.LET(_xlpm.ind,ROW(_xlpm.cell)-4,_xlpm.length,COUNTIF(Z$4:Z$200,"&gt;-1"),INDEX(Z$4:Z$200,1+MOD(_xlpm.ind+_xlpm.offsetBy,_xlpm.length)))),
IF(Z26=0,4,1)
-IF(_xlpm.reelOffset(-3,Z26)=0,0.25,0)
-IF(_xlpm.reelOffset(-2,Z26)=0,0.5,0)
-IF(_xlpm.reelOffset(-1,Z26)=0,0.75,0)
-IF(_xlpm.reelOffset(1,Z26)=0,0.75,0)
-IF(_xlpm.reelOffset(2,Z26)=0,0.5,0)
-IF(_xlpm.reelOffset(3,Z26)=0,0.25,0)
))</f>
        <v>1</v>
      </c>
      <c r="AG26" s="49" cm="1">
        <f t="array" ref="AG26">IF(AA26="","",_xlfn.LET(_xlpm.reelOffset,_xlfn.LAMBDA(_xlpm.offsetBy,_xlpm.cell,_xlfn.LET(_xlpm.ind,ROW(_xlpm.cell)-4,_xlpm.length,COUNTIF(AA$4:AA$200,"&gt;-1"),INDEX(AA$4:AA$200,1+MOD(_xlpm.ind+_xlpm.offsetBy,_xlpm.length)))),
IF(AA26=0,4,1)
-IF(_xlpm.reelOffset(-3,AA26)=0,0.25,0)
-IF(_xlpm.reelOffset(-2,AA26)=0,0.5,0)
-IF(_xlpm.reelOffset(-1,AA26)=0,0.75,0)
-IF(_xlpm.reelOffset(1,AA26)=0,0.75,0)
-IF(_xlpm.reelOffset(2,AA26)=0,0.5,0)
-IF(_xlpm.reelOffset(3,AA26)=0,0.25,0)
))</f>
        <v>1</v>
      </c>
      <c r="AH26" s="49" cm="1">
        <f t="array" ref="AH26">IF(AB26="","",_xlfn.LET(_xlpm.reelOffset,_xlfn.LAMBDA(_xlpm.offsetBy,_xlpm.cell,_xlfn.LET(_xlpm.ind,ROW(_xlpm.cell)-4,_xlpm.length,COUNTIF(AB$4:AB$200,"&gt;-1"),INDEX(AB$4:AB$200,1+MOD(_xlpm.ind+_xlpm.offsetBy,_xlpm.length)))),
IF(AB26=0,4,1)
-IF(_xlpm.reelOffset(-3,AB26)=0,0.25,0)
-IF(_xlpm.reelOffset(-2,AB26)=0,0.5,0)
-IF(_xlpm.reelOffset(-1,AB26)=0,0.75,0)
-IF(_xlpm.reelOffset(1,AB26)=0,0.75,0)
-IF(_xlpm.reelOffset(2,AB26)=0,0.5,0)
-IF(_xlpm.reelOffset(3,AB26)=0,0.25,0)
))</f>
        <v>1</v>
      </c>
      <c r="AI26" s="49" cm="1">
        <f t="array" ref="AI26">IF(AC26="","",_xlfn.LET(_xlpm.reelOffset,_xlfn.LAMBDA(_xlpm.offsetBy,_xlpm.cell,_xlfn.LET(_xlpm.ind,ROW(_xlpm.cell)-4,_xlpm.length,COUNTIF(AC$4:AC$200,"&gt;-1"),INDEX(AC$4:AC$200,1+MOD(_xlpm.ind+_xlpm.offsetBy,_xlpm.length)))),
IF(AC26=0,4,1)
-IF(_xlpm.reelOffset(-3,AC26)=0,0.25,0)
-IF(_xlpm.reelOffset(-2,AC26)=0,0.5,0)
-IF(_xlpm.reelOffset(-1,AC26)=0,0.75,0)
-IF(_xlpm.reelOffset(1,AC26)=0,0.75,0)
-IF(_xlpm.reelOffset(2,AC26)=0,0.5,0)
-IF(_xlpm.reelOffset(3,AC26)=0,0.25,0)
))</f>
        <v>1</v>
      </c>
      <c r="AJ26" s="49" cm="1">
        <f t="array" ref="AJ26">IF(AD26="","",_xlfn.LET(_xlpm.reelOffset,_xlfn.LAMBDA(_xlpm.offsetBy,_xlpm.cell,_xlfn.LET(_xlpm.ind,ROW(_xlpm.cell)-4,_xlpm.length,COUNTIF(AD$4:AD$200,"&gt;-1"),INDEX(AD$4:AD$200,1+MOD(_xlpm.ind+_xlpm.offsetBy,_xlpm.length)))),
IF(AD26=0,4,1)
-IF(_xlpm.reelOffset(-3,AD26)=0,0.25,0)
-IF(_xlpm.reelOffset(-2,AD26)=0,0.5,0)
-IF(_xlpm.reelOffset(-1,AD26)=0,0.75,0)
-IF(_xlpm.reelOffset(1,AD26)=0,0.75,0)
-IF(_xlpm.reelOffset(2,AD26)=0,0.5,0)
-IF(_xlpm.reelOffset(3,AD26)=0,0.25,0)
))</f>
        <v>1</v>
      </c>
      <c r="AX26" s="88"/>
      <c r="AY26" s="88"/>
      <c r="AZ26" s="88"/>
      <c r="BA26" s="88"/>
    </row>
    <row r="27" spans="2:53" x14ac:dyDescent="0.25">
      <c r="B27" s="52" t="s">
        <v>47</v>
      </c>
      <c r="C27" s="25">
        <f>SUM(I5:I8)</f>
        <v>0.23210658025553954</v>
      </c>
      <c r="F27"/>
      <c r="G27"/>
      <c r="H27"/>
      <c r="I27"/>
      <c r="J27"/>
      <c r="L27" s="29">
        <v>5</v>
      </c>
      <c r="M27" s="29">
        <v>5</v>
      </c>
      <c r="N27" s="29">
        <v>5</v>
      </c>
      <c r="O27" s="29"/>
      <c r="P27" s="29"/>
      <c r="Q27" s="39">
        <f>_xlfn.LET(_xlpm.counts,$D$4:$H$14,_xlpm.symbols,$C$4:$C$14,_xlpm.totals,$D$15:$H$15,
 _xlpm.template, "3x non-wild.",
 _xlpm.symbol,L27,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54880564.5</v>
      </c>
      <c r="R27" s="40">
        <f>Q27*$C$29</f>
        <v>5488056450</v>
      </c>
      <c r="S27" s="41">
        <f>R27/$D$16</f>
        <v>0.24880405987658946</v>
      </c>
      <c r="T27" s="17">
        <f>$D$16/R27</f>
        <v>4.0192270194305308</v>
      </c>
      <c r="U27" s="86">
        <v>0.2</v>
      </c>
      <c r="V27" s="43">
        <f>(U27*R27)/$D$16</f>
        <v>4.9760811975317891E-2</v>
      </c>
      <c r="W27" s="44"/>
      <c r="X27" s="45"/>
      <c r="Y27" s="48">
        <v>24</v>
      </c>
      <c r="Z27" s="49">
        <v>2</v>
      </c>
      <c r="AA27" s="49">
        <v>3</v>
      </c>
      <c r="AB27" s="49">
        <v>2</v>
      </c>
      <c r="AC27" s="49">
        <v>3</v>
      </c>
      <c r="AD27" s="49">
        <v>7</v>
      </c>
      <c r="AF27" s="49" cm="1">
        <f t="array" ref="AF27">IF(Z27="","",_xlfn.LET(_xlpm.reelOffset,_xlfn.LAMBDA(_xlpm.offsetBy,_xlpm.cell,_xlfn.LET(_xlpm.ind,ROW(_xlpm.cell)-4,_xlpm.length,COUNTIF(Z$4:Z$200,"&gt;-1"),INDEX(Z$4:Z$200,1+MOD(_xlpm.ind+_xlpm.offsetBy,_xlpm.length)))),
IF(Z27=0,4,1)
-IF(_xlpm.reelOffset(-3,Z27)=0,0.25,0)
-IF(_xlpm.reelOffset(-2,Z27)=0,0.5,0)
-IF(_xlpm.reelOffset(-1,Z27)=0,0.75,0)
-IF(_xlpm.reelOffset(1,Z27)=0,0.75,0)
-IF(_xlpm.reelOffset(2,Z27)=0,0.5,0)
-IF(_xlpm.reelOffset(3,Z27)=0,0.25,0)
))</f>
        <v>1</v>
      </c>
      <c r="AG27" s="49" cm="1">
        <f t="array" ref="AG27">IF(AA27="","",_xlfn.LET(_xlpm.reelOffset,_xlfn.LAMBDA(_xlpm.offsetBy,_xlpm.cell,_xlfn.LET(_xlpm.ind,ROW(_xlpm.cell)-4,_xlpm.length,COUNTIF(AA$4:AA$200,"&gt;-1"),INDEX(AA$4:AA$200,1+MOD(_xlpm.ind+_xlpm.offsetBy,_xlpm.length)))),
IF(AA27=0,4,1)
-IF(_xlpm.reelOffset(-3,AA27)=0,0.25,0)
-IF(_xlpm.reelOffset(-2,AA27)=0,0.5,0)
-IF(_xlpm.reelOffset(-1,AA27)=0,0.75,0)
-IF(_xlpm.reelOffset(1,AA27)=0,0.75,0)
-IF(_xlpm.reelOffset(2,AA27)=0,0.5,0)
-IF(_xlpm.reelOffset(3,AA27)=0,0.25,0)
))</f>
        <v>1</v>
      </c>
      <c r="AH27" s="49" cm="1">
        <f t="array" ref="AH27">IF(AB27="","",_xlfn.LET(_xlpm.reelOffset,_xlfn.LAMBDA(_xlpm.offsetBy,_xlpm.cell,_xlfn.LET(_xlpm.ind,ROW(_xlpm.cell)-4,_xlpm.length,COUNTIF(AB$4:AB$200,"&gt;-1"),INDEX(AB$4:AB$200,1+MOD(_xlpm.ind+_xlpm.offsetBy,_xlpm.length)))),
IF(AB27=0,4,1)
-IF(_xlpm.reelOffset(-3,AB27)=0,0.25,0)
-IF(_xlpm.reelOffset(-2,AB27)=0,0.5,0)
-IF(_xlpm.reelOffset(-1,AB27)=0,0.75,0)
-IF(_xlpm.reelOffset(1,AB27)=0,0.75,0)
-IF(_xlpm.reelOffset(2,AB27)=0,0.5,0)
-IF(_xlpm.reelOffset(3,AB27)=0,0.25,0)
))</f>
        <v>1</v>
      </c>
      <c r="AI27" s="49" cm="1">
        <f t="array" ref="AI27">IF(AC27="","",_xlfn.LET(_xlpm.reelOffset,_xlfn.LAMBDA(_xlpm.offsetBy,_xlpm.cell,_xlfn.LET(_xlpm.ind,ROW(_xlpm.cell)-4,_xlpm.length,COUNTIF(AC$4:AC$200,"&gt;-1"),INDEX(AC$4:AC$200,1+MOD(_xlpm.ind+_xlpm.offsetBy,_xlpm.length)))),
IF(AC27=0,4,1)
-IF(_xlpm.reelOffset(-3,AC27)=0,0.25,0)
-IF(_xlpm.reelOffset(-2,AC27)=0,0.5,0)
-IF(_xlpm.reelOffset(-1,AC27)=0,0.75,0)
-IF(_xlpm.reelOffset(1,AC27)=0,0.75,0)
-IF(_xlpm.reelOffset(2,AC27)=0,0.5,0)
-IF(_xlpm.reelOffset(3,AC27)=0,0.25,0)
))</f>
        <v>1</v>
      </c>
      <c r="AJ27" s="49" cm="1">
        <f t="array" ref="AJ27">IF(AD27="","",_xlfn.LET(_xlpm.reelOffset,_xlfn.LAMBDA(_xlpm.offsetBy,_xlpm.cell,_xlfn.LET(_xlpm.ind,ROW(_xlpm.cell)-4,_xlpm.length,COUNTIF(AD$4:AD$200,"&gt;-1"),INDEX(AD$4:AD$200,1+MOD(_xlpm.ind+_xlpm.offsetBy,_xlpm.length)))),
IF(AD27=0,4,1)
-IF(_xlpm.reelOffset(-3,AD27)=0,0.25,0)
-IF(_xlpm.reelOffset(-2,AD27)=0,0.5,0)
-IF(_xlpm.reelOffset(-1,AD27)=0,0.75,0)
-IF(_xlpm.reelOffset(1,AD27)=0,0.75,0)
-IF(_xlpm.reelOffset(2,AD27)=0,0.5,0)
-IF(_xlpm.reelOffset(3,AD27)=0,0.25,0)
))</f>
        <v>1</v>
      </c>
      <c r="AX27" s="88"/>
      <c r="AY27" s="88"/>
      <c r="AZ27" s="88"/>
      <c r="BA27" s="88"/>
    </row>
    <row r="28" spans="2:53" x14ac:dyDescent="0.25">
      <c r="B28" s="52" t="s">
        <v>48</v>
      </c>
      <c r="C28" s="25">
        <f>SUM(I9:I12)</f>
        <v>0.30978993260060195</v>
      </c>
      <c r="F28"/>
      <c r="G28"/>
      <c r="H28"/>
      <c r="I28"/>
      <c r="J28"/>
      <c r="L28" s="29">
        <v>6</v>
      </c>
      <c r="M28" s="29">
        <v>6</v>
      </c>
      <c r="N28" s="29">
        <v>6</v>
      </c>
      <c r="O28" s="29"/>
      <c r="P28" s="29"/>
      <c r="Q28" s="39">
        <f>_xlfn.LET(_xlpm.counts,$D$4:$H$14,_xlpm.symbols,$C$4:$C$14,_xlpm.totals,$D$15:$H$15,
 _xlpm.template, "3x non-wild.",
 _xlpm.symbol,L28,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58626315</v>
      </c>
      <c r="R28" s="40">
        <f>Q28*$C$29</f>
        <v>5862631500</v>
      </c>
      <c r="S28" s="41">
        <f>R28/$D$16</f>
        <v>0.26578562594056032</v>
      </c>
      <c r="T28" s="17">
        <f>$D$16/R28</f>
        <v>3.7624307050511363</v>
      </c>
      <c r="U28" s="86">
        <v>0.2</v>
      </c>
      <c r="V28" s="43">
        <f>(U28*R28)/$D$16</f>
        <v>5.3157125188112067E-2</v>
      </c>
      <c r="W28" s="44"/>
      <c r="X28" s="45"/>
      <c r="Y28" s="48">
        <v>25</v>
      </c>
      <c r="Z28" s="49">
        <v>6</v>
      </c>
      <c r="AA28" s="49">
        <v>1</v>
      </c>
      <c r="AB28" s="49">
        <v>2</v>
      </c>
      <c r="AC28" s="49">
        <v>7</v>
      </c>
      <c r="AD28" s="49">
        <v>7</v>
      </c>
      <c r="AF28" s="49" cm="1">
        <f t="array" ref="AF28">IF(Z28="","",_xlfn.LET(_xlpm.reelOffset,_xlfn.LAMBDA(_xlpm.offsetBy,_xlpm.cell,_xlfn.LET(_xlpm.ind,ROW(_xlpm.cell)-4,_xlpm.length,COUNTIF(Z$4:Z$200,"&gt;-1"),INDEX(Z$4:Z$200,1+MOD(_xlpm.ind+_xlpm.offsetBy,_xlpm.length)))),
IF(Z28=0,4,1)
-IF(_xlpm.reelOffset(-3,Z28)=0,0.25,0)
-IF(_xlpm.reelOffset(-2,Z28)=0,0.5,0)
-IF(_xlpm.reelOffset(-1,Z28)=0,0.75,0)
-IF(_xlpm.reelOffset(1,Z28)=0,0.75,0)
-IF(_xlpm.reelOffset(2,Z28)=0,0.5,0)
-IF(_xlpm.reelOffset(3,Z28)=0,0.25,0)
))</f>
        <v>1</v>
      </c>
      <c r="AG28" s="49" cm="1">
        <f t="array" ref="AG28">IF(AA28="","",_xlfn.LET(_xlpm.reelOffset,_xlfn.LAMBDA(_xlpm.offsetBy,_xlpm.cell,_xlfn.LET(_xlpm.ind,ROW(_xlpm.cell)-4,_xlpm.length,COUNTIF(AA$4:AA$200,"&gt;-1"),INDEX(AA$4:AA$200,1+MOD(_xlpm.ind+_xlpm.offsetBy,_xlpm.length)))),
IF(AA28=0,4,1)
-IF(_xlpm.reelOffset(-3,AA28)=0,0.25,0)
-IF(_xlpm.reelOffset(-2,AA28)=0,0.5,0)
-IF(_xlpm.reelOffset(-1,AA28)=0,0.75,0)
-IF(_xlpm.reelOffset(1,AA28)=0,0.75,0)
-IF(_xlpm.reelOffset(2,AA28)=0,0.5,0)
-IF(_xlpm.reelOffset(3,AA28)=0,0.25,0)
))</f>
        <v>1</v>
      </c>
      <c r="AH28" s="49" cm="1">
        <f t="array" ref="AH28">IF(AB28="","",_xlfn.LET(_xlpm.reelOffset,_xlfn.LAMBDA(_xlpm.offsetBy,_xlpm.cell,_xlfn.LET(_xlpm.ind,ROW(_xlpm.cell)-4,_xlpm.length,COUNTIF(AB$4:AB$200,"&gt;-1"),INDEX(AB$4:AB$200,1+MOD(_xlpm.ind+_xlpm.offsetBy,_xlpm.length)))),
IF(AB28=0,4,1)
-IF(_xlpm.reelOffset(-3,AB28)=0,0.25,0)
-IF(_xlpm.reelOffset(-2,AB28)=0,0.5,0)
-IF(_xlpm.reelOffset(-1,AB28)=0,0.75,0)
-IF(_xlpm.reelOffset(1,AB28)=0,0.75,0)
-IF(_xlpm.reelOffset(2,AB28)=0,0.5,0)
-IF(_xlpm.reelOffset(3,AB28)=0,0.25,0)
))</f>
        <v>1</v>
      </c>
      <c r="AI28" s="49" cm="1">
        <f t="array" ref="AI28">IF(AC28="","",_xlfn.LET(_xlpm.reelOffset,_xlfn.LAMBDA(_xlpm.offsetBy,_xlpm.cell,_xlfn.LET(_xlpm.ind,ROW(_xlpm.cell)-4,_xlpm.length,COUNTIF(AC$4:AC$200,"&gt;-1"),INDEX(AC$4:AC$200,1+MOD(_xlpm.ind+_xlpm.offsetBy,_xlpm.length)))),
IF(AC28=0,4,1)
-IF(_xlpm.reelOffset(-3,AC28)=0,0.25,0)
-IF(_xlpm.reelOffset(-2,AC28)=0,0.5,0)
-IF(_xlpm.reelOffset(-1,AC28)=0,0.75,0)
-IF(_xlpm.reelOffset(1,AC28)=0,0.75,0)
-IF(_xlpm.reelOffset(2,AC28)=0,0.5,0)
-IF(_xlpm.reelOffset(3,AC28)=0,0.25,0)
))</f>
        <v>1</v>
      </c>
      <c r="AJ28" s="49" cm="1">
        <f t="array" ref="AJ28">IF(AD28="","",_xlfn.LET(_xlpm.reelOffset,_xlfn.LAMBDA(_xlpm.offsetBy,_xlpm.cell,_xlfn.LET(_xlpm.ind,ROW(_xlpm.cell)-4,_xlpm.length,COUNTIF(AD$4:AD$200,"&gt;-1"),INDEX(AD$4:AD$200,1+MOD(_xlpm.ind+_xlpm.offsetBy,_xlpm.length)))),
IF(AD28=0,4,1)
-IF(_xlpm.reelOffset(-3,AD28)=0,0.25,0)
-IF(_xlpm.reelOffset(-2,AD28)=0,0.5,0)
-IF(_xlpm.reelOffset(-1,AD28)=0,0.75,0)
-IF(_xlpm.reelOffset(1,AD28)=0,0.75,0)
-IF(_xlpm.reelOffset(2,AD28)=0,0.5,0)
-IF(_xlpm.reelOffset(3,AD28)=0,0.25,0)
))</f>
        <v>1</v>
      </c>
      <c r="AX28" s="88"/>
      <c r="AY28" s="88"/>
      <c r="AZ28" s="88"/>
      <c r="BA28" s="88"/>
    </row>
    <row r="29" spans="2:53" x14ac:dyDescent="0.25">
      <c r="B29" s="33" t="s">
        <v>37</v>
      </c>
      <c r="C29" s="52">
        <v>100</v>
      </c>
      <c r="F29"/>
      <c r="G29"/>
      <c r="H29"/>
      <c r="I29"/>
      <c r="J29"/>
      <c r="L29" s="29">
        <v>7</v>
      </c>
      <c r="M29" s="29">
        <v>7</v>
      </c>
      <c r="N29" s="29">
        <v>7</v>
      </c>
      <c r="O29" s="29"/>
      <c r="P29" s="29"/>
      <c r="Q29" s="39">
        <f>_xlfn.LET(_xlpm.counts,$D$4:$H$14,_xlpm.symbols,$C$4:$C$14,_xlpm.totals,$D$15:$H$15,
 _xlpm.template, "3x non-wild.",
 _xlpm.symbol,L29,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47175000</v>
      </c>
      <c r="R29" s="40">
        <f>Q29*$C$29</f>
        <v>4717500000</v>
      </c>
      <c r="S29" s="41">
        <f>R29/$D$16</f>
        <v>0.2138704590889933</v>
      </c>
      <c r="T29" s="17">
        <f>$D$16/R29</f>
        <v>4.6757275607843134</v>
      </c>
      <c r="U29" s="86">
        <v>0.2</v>
      </c>
      <c r="V29" s="43">
        <f>(U29*R29)/$D$16</f>
        <v>4.2774091817798662E-2</v>
      </c>
      <c r="W29" s="44"/>
      <c r="X29" s="45"/>
      <c r="Y29" s="48">
        <v>26</v>
      </c>
      <c r="Z29" s="49">
        <v>6</v>
      </c>
      <c r="AA29" s="49">
        <v>7</v>
      </c>
      <c r="AB29" s="49">
        <v>5</v>
      </c>
      <c r="AC29" s="49">
        <v>7</v>
      </c>
      <c r="AD29" s="49">
        <v>1</v>
      </c>
      <c r="AF29" s="49" cm="1">
        <f t="array" ref="AF29">IF(Z29="","",_xlfn.LET(_xlpm.reelOffset,_xlfn.LAMBDA(_xlpm.offsetBy,_xlpm.cell,_xlfn.LET(_xlpm.ind,ROW(_xlpm.cell)-4,_xlpm.length,COUNTIF(Z$4:Z$200,"&gt;-1"),INDEX(Z$4:Z$200,1+MOD(_xlpm.ind+_xlpm.offsetBy,_xlpm.length)))),
IF(Z29=0,4,1)
-IF(_xlpm.reelOffset(-3,Z29)=0,0.25,0)
-IF(_xlpm.reelOffset(-2,Z29)=0,0.5,0)
-IF(_xlpm.reelOffset(-1,Z29)=0,0.75,0)
-IF(_xlpm.reelOffset(1,Z29)=0,0.75,0)
-IF(_xlpm.reelOffset(2,Z29)=0,0.5,0)
-IF(_xlpm.reelOffset(3,Z29)=0,0.25,0)
))</f>
        <v>1</v>
      </c>
      <c r="AG29" s="49" cm="1">
        <f t="array" ref="AG29">IF(AA29="","",_xlfn.LET(_xlpm.reelOffset,_xlfn.LAMBDA(_xlpm.offsetBy,_xlpm.cell,_xlfn.LET(_xlpm.ind,ROW(_xlpm.cell)-4,_xlpm.length,COUNTIF(AA$4:AA$200,"&gt;-1"),INDEX(AA$4:AA$200,1+MOD(_xlpm.ind+_xlpm.offsetBy,_xlpm.length)))),
IF(AA29=0,4,1)
-IF(_xlpm.reelOffset(-3,AA29)=0,0.25,0)
-IF(_xlpm.reelOffset(-2,AA29)=0,0.5,0)
-IF(_xlpm.reelOffset(-1,AA29)=0,0.75,0)
-IF(_xlpm.reelOffset(1,AA29)=0,0.75,0)
-IF(_xlpm.reelOffset(2,AA29)=0,0.5,0)
-IF(_xlpm.reelOffset(3,AA29)=0,0.25,0)
))</f>
        <v>1</v>
      </c>
      <c r="AH29" s="49" cm="1">
        <f t="array" ref="AH29">IF(AB29="","",_xlfn.LET(_xlpm.reelOffset,_xlfn.LAMBDA(_xlpm.offsetBy,_xlpm.cell,_xlfn.LET(_xlpm.ind,ROW(_xlpm.cell)-4,_xlpm.length,COUNTIF(AB$4:AB$200,"&gt;-1"),INDEX(AB$4:AB$200,1+MOD(_xlpm.ind+_xlpm.offsetBy,_xlpm.length)))),
IF(AB29=0,4,1)
-IF(_xlpm.reelOffset(-3,AB29)=0,0.25,0)
-IF(_xlpm.reelOffset(-2,AB29)=0,0.5,0)
-IF(_xlpm.reelOffset(-1,AB29)=0,0.75,0)
-IF(_xlpm.reelOffset(1,AB29)=0,0.75,0)
-IF(_xlpm.reelOffset(2,AB29)=0,0.5,0)
-IF(_xlpm.reelOffset(3,AB29)=0,0.25,0)
))</f>
        <v>1</v>
      </c>
      <c r="AI29" s="49" cm="1">
        <f t="array" ref="AI29">IF(AC29="","",_xlfn.LET(_xlpm.reelOffset,_xlfn.LAMBDA(_xlpm.offsetBy,_xlpm.cell,_xlfn.LET(_xlpm.ind,ROW(_xlpm.cell)-4,_xlpm.length,COUNTIF(AC$4:AC$200,"&gt;-1"),INDEX(AC$4:AC$200,1+MOD(_xlpm.ind+_xlpm.offsetBy,_xlpm.length)))),
IF(AC29=0,4,1)
-IF(_xlpm.reelOffset(-3,AC29)=0,0.25,0)
-IF(_xlpm.reelOffset(-2,AC29)=0,0.5,0)
-IF(_xlpm.reelOffset(-1,AC29)=0,0.75,0)
-IF(_xlpm.reelOffset(1,AC29)=0,0.75,0)
-IF(_xlpm.reelOffset(2,AC29)=0,0.5,0)
-IF(_xlpm.reelOffset(3,AC29)=0,0.25,0)
))</f>
        <v>1</v>
      </c>
      <c r="AJ29" s="49" cm="1">
        <f t="array" ref="AJ29">IF(AD29="","",_xlfn.LET(_xlpm.reelOffset,_xlfn.LAMBDA(_xlpm.offsetBy,_xlpm.cell,_xlfn.LET(_xlpm.ind,ROW(_xlpm.cell)-4,_xlpm.length,COUNTIF(AD$4:AD$200,"&gt;-1"),INDEX(AD$4:AD$200,1+MOD(_xlpm.ind+_xlpm.offsetBy,_xlpm.length)))),
IF(AD29=0,4,1)
-IF(_xlpm.reelOffset(-3,AD29)=0,0.25,0)
-IF(_xlpm.reelOffset(-2,AD29)=0,0.5,0)
-IF(_xlpm.reelOffset(-1,AD29)=0,0.75,0)
-IF(_xlpm.reelOffset(1,AD29)=0,0.75,0)
-IF(_xlpm.reelOffset(2,AD29)=0,0.5,0)
-IF(_xlpm.reelOffset(3,AD29)=0,0.25,0)
))</f>
        <v>1</v>
      </c>
      <c r="AX29" s="88"/>
      <c r="AY29" s="88"/>
      <c r="AZ29" s="88"/>
      <c r="BA29" s="88"/>
    </row>
    <row r="30" spans="2:53" x14ac:dyDescent="0.25">
      <c r="B30"/>
      <c r="C30"/>
      <c r="D30" s="54"/>
      <c r="E30" s="54"/>
      <c r="F30"/>
      <c r="G30"/>
      <c r="H30"/>
      <c r="I30"/>
      <c r="J30"/>
      <c r="L30" s="29">
        <v>8</v>
      </c>
      <c r="M30" s="29">
        <v>8</v>
      </c>
      <c r="N30" s="29">
        <v>8</v>
      </c>
      <c r="O30" s="29"/>
      <c r="P30" s="29"/>
      <c r="Q30" s="39">
        <f>_xlfn.LET(_xlpm.counts,$D$4:$H$14,_xlpm.symbols,$C$4:$C$14,_xlpm.totals,$D$15:$H$15,
 _xlpm.template, "3x non-wild.",
 _xlpm.symbol,L30,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76281975</v>
      </c>
      <c r="R30" s="40">
        <f>Q30*$C$29</f>
        <v>7628197500</v>
      </c>
      <c r="S30" s="41">
        <f>R30/$D$16</f>
        <v>0.34582853234690214</v>
      </c>
      <c r="T30" s="17">
        <f>$D$16/R30</f>
        <v>2.8916064074114494</v>
      </c>
      <c r="U30" s="86">
        <v>0.2</v>
      </c>
      <c r="V30" s="43">
        <f>(U30*R30)/$D$16</f>
        <v>6.9165706469380431E-2</v>
      </c>
      <c r="W30" s="44"/>
      <c r="X30" s="45"/>
      <c r="Y30" s="48">
        <v>27</v>
      </c>
      <c r="Z30" s="49">
        <v>7</v>
      </c>
      <c r="AA30" s="49">
        <v>4</v>
      </c>
      <c r="AB30" s="49">
        <v>5</v>
      </c>
      <c r="AC30" s="49">
        <v>10</v>
      </c>
      <c r="AD30" s="49">
        <v>1</v>
      </c>
      <c r="AF30" s="49" cm="1">
        <f t="array" ref="AF30">IF(Z30="","",_xlfn.LET(_xlpm.reelOffset,_xlfn.LAMBDA(_xlpm.offsetBy,_xlpm.cell,_xlfn.LET(_xlpm.ind,ROW(_xlpm.cell)-4,_xlpm.length,COUNTIF(Z$4:Z$200,"&gt;-1"),INDEX(Z$4:Z$200,1+MOD(_xlpm.ind+_xlpm.offsetBy,_xlpm.length)))),
IF(Z30=0,4,1)
-IF(_xlpm.reelOffset(-3,Z30)=0,0.25,0)
-IF(_xlpm.reelOffset(-2,Z30)=0,0.5,0)
-IF(_xlpm.reelOffset(-1,Z30)=0,0.75,0)
-IF(_xlpm.reelOffset(1,Z30)=0,0.75,0)
-IF(_xlpm.reelOffset(2,Z30)=0,0.5,0)
-IF(_xlpm.reelOffset(3,Z30)=0,0.25,0)
))</f>
        <v>1</v>
      </c>
      <c r="AG30" s="49" cm="1">
        <f t="array" ref="AG30">IF(AA30="","",_xlfn.LET(_xlpm.reelOffset,_xlfn.LAMBDA(_xlpm.offsetBy,_xlpm.cell,_xlfn.LET(_xlpm.ind,ROW(_xlpm.cell)-4,_xlpm.length,COUNTIF(AA$4:AA$200,"&gt;-1"),INDEX(AA$4:AA$200,1+MOD(_xlpm.ind+_xlpm.offsetBy,_xlpm.length)))),
IF(AA30=0,4,1)
-IF(_xlpm.reelOffset(-3,AA30)=0,0.25,0)
-IF(_xlpm.reelOffset(-2,AA30)=0,0.5,0)
-IF(_xlpm.reelOffset(-1,AA30)=0,0.75,0)
-IF(_xlpm.reelOffset(1,AA30)=0,0.75,0)
-IF(_xlpm.reelOffset(2,AA30)=0,0.5,0)
-IF(_xlpm.reelOffset(3,AA30)=0,0.25,0)
))</f>
        <v>1</v>
      </c>
      <c r="AH30" s="49" cm="1">
        <f t="array" ref="AH30">IF(AB30="","",_xlfn.LET(_xlpm.reelOffset,_xlfn.LAMBDA(_xlpm.offsetBy,_xlpm.cell,_xlfn.LET(_xlpm.ind,ROW(_xlpm.cell)-4,_xlpm.length,COUNTIF(AB$4:AB$200,"&gt;-1"),INDEX(AB$4:AB$200,1+MOD(_xlpm.ind+_xlpm.offsetBy,_xlpm.length)))),
IF(AB30=0,4,1)
-IF(_xlpm.reelOffset(-3,AB30)=0,0.25,0)
-IF(_xlpm.reelOffset(-2,AB30)=0,0.5,0)
-IF(_xlpm.reelOffset(-1,AB30)=0,0.75,0)
-IF(_xlpm.reelOffset(1,AB30)=0,0.75,0)
-IF(_xlpm.reelOffset(2,AB30)=0,0.5,0)
-IF(_xlpm.reelOffset(3,AB30)=0,0.25,0)
))</f>
        <v>1</v>
      </c>
      <c r="AI30" s="49" cm="1">
        <f t="array" ref="AI30">IF(AC30="","",_xlfn.LET(_xlpm.reelOffset,_xlfn.LAMBDA(_xlpm.offsetBy,_xlpm.cell,_xlfn.LET(_xlpm.ind,ROW(_xlpm.cell)-4,_xlpm.length,COUNTIF(AC$4:AC$200,"&gt;-1"),INDEX(AC$4:AC$200,1+MOD(_xlpm.ind+_xlpm.offsetBy,_xlpm.length)))),
IF(AC30=0,4,1)
-IF(_xlpm.reelOffset(-3,AC30)=0,0.25,0)
-IF(_xlpm.reelOffset(-2,AC30)=0,0.5,0)
-IF(_xlpm.reelOffset(-1,AC30)=0,0.75,0)
-IF(_xlpm.reelOffset(1,AC30)=0,0.75,0)
-IF(_xlpm.reelOffset(2,AC30)=0,0.5,0)
-IF(_xlpm.reelOffset(3,AC30)=0,0.25,0)
))</f>
        <v>1</v>
      </c>
      <c r="AJ30" s="49" cm="1">
        <f t="array" ref="AJ30">IF(AD30="","",_xlfn.LET(_xlpm.reelOffset,_xlfn.LAMBDA(_xlpm.offsetBy,_xlpm.cell,_xlfn.LET(_xlpm.ind,ROW(_xlpm.cell)-4,_xlpm.length,COUNTIF(AD$4:AD$200,"&gt;-1"),INDEX(AD$4:AD$200,1+MOD(_xlpm.ind+_xlpm.offsetBy,_xlpm.length)))),
IF(AD30=0,4,1)
-IF(_xlpm.reelOffset(-3,AD30)=0,0.25,0)
-IF(_xlpm.reelOffset(-2,AD30)=0,0.5,0)
-IF(_xlpm.reelOffset(-1,AD30)=0,0.75,0)
-IF(_xlpm.reelOffset(1,AD30)=0,0.75,0)
-IF(_xlpm.reelOffset(2,AD30)=0,0.5,0)
-IF(_xlpm.reelOffset(3,AD30)=0,0.25,0)
))</f>
        <v>1</v>
      </c>
      <c r="AT30" s="84"/>
      <c r="AX30" s="88"/>
      <c r="AY30" s="88"/>
      <c r="AZ30" s="88"/>
      <c r="BA30" s="88"/>
    </row>
    <row r="31" spans="2:53" x14ac:dyDescent="0.25">
      <c r="B31"/>
      <c r="C31"/>
      <c r="D31" s="54"/>
      <c r="E31" s="54"/>
      <c r="F31"/>
      <c r="G31"/>
      <c r="H31"/>
      <c r="I31"/>
      <c r="J31"/>
      <c r="L31" s="29">
        <v>0</v>
      </c>
      <c r="M31" s="29">
        <v>0</v>
      </c>
      <c r="N31" s="29"/>
      <c r="O31" s="29"/>
      <c r="P31" s="29"/>
      <c r="Q31" s="39">
        <f>_xlfn.LET(_xlpm.counts,$D$4:$H$16,_xlpm.symbols,$C$4:$C$16,_xlpm.totals,$D$15:$H$15,_xlpm.awards,PayTable,
 _xlpm.template,"2x Wilds. Check award, betterat4 and betterat5 for correct column indexes.",
 _xlpm.award,VLOOKUP(0,_xlpm.awards,5,FALSE),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PRODUCT(_xlpm.wild1,_xlpm.wild2,_xlpm.total3,_xlpm.total4,_xlpm.total5)
  -PRODUCT(_xlpm.wild1,_xlpm.wild2,_xlpm.wild3,_xlpm.total4,_xlpm.total5)
)))</f>
        <v>0</v>
      </c>
      <c r="R31" s="40">
        <f>Q31*$C$29</f>
        <v>0</v>
      </c>
      <c r="S31" s="41">
        <f>R31/$D$16</f>
        <v>0</v>
      </c>
      <c r="T31" s="17" t="e">
        <f>$D$16/R31</f>
        <v>#DIV/0!</v>
      </c>
      <c r="U31" s="86" cm="1">
        <f t="array" ref="U31:U32">Awards!F6:F7</f>
        <v>0</v>
      </c>
      <c r="V31" s="43">
        <f>(U31*R31)/$D$16</f>
        <v>0</v>
      </c>
      <c r="W31" s="44"/>
      <c r="X31" s="45"/>
      <c r="Y31" s="48">
        <v>28</v>
      </c>
      <c r="Z31" s="49">
        <v>7</v>
      </c>
      <c r="AA31" s="49">
        <v>4</v>
      </c>
      <c r="AB31" s="49">
        <v>8</v>
      </c>
      <c r="AC31" s="49">
        <v>5</v>
      </c>
      <c r="AD31" s="49">
        <v>1</v>
      </c>
      <c r="AF31" s="49" cm="1">
        <f t="array" ref="AF31">IF(Z31="","",_xlfn.LET(_xlpm.reelOffset,_xlfn.LAMBDA(_xlpm.offsetBy,_xlpm.cell,_xlfn.LET(_xlpm.ind,ROW(_xlpm.cell)-4,_xlpm.length,COUNTIF(Z$4:Z$200,"&gt;-1"),INDEX(Z$4:Z$200,1+MOD(_xlpm.ind+_xlpm.offsetBy,_xlpm.length)))),
IF(Z31=0,4,1)
-IF(_xlpm.reelOffset(-3,Z31)=0,0.25,0)
-IF(_xlpm.reelOffset(-2,Z31)=0,0.5,0)
-IF(_xlpm.reelOffset(-1,Z31)=0,0.75,0)
-IF(_xlpm.reelOffset(1,Z31)=0,0.75,0)
-IF(_xlpm.reelOffset(2,Z31)=0,0.5,0)
-IF(_xlpm.reelOffset(3,Z31)=0,0.25,0)
))</f>
        <v>1</v>
      </c>
      <c r="AG31" s="49" cm="1">
        <f t="array" ref="AG31">IF(AA31="","",_xlfn.LET(_xlpm.reelOffset,_xlfn.LAMBDA(_xlpm.offsetBy,_xlpm.cell,_xlfn.LET(_xlpm.ind,ROW(_xlpm.cell)-4,_xlpm.length,COUNTIF(AA$4:AA$200,"&gt;-1"),INDEX(AA$4:AA$200,1+MOD(_xlpm.ind+_xlpm.offsetBy,_xlpm.length)))),
IF(AA31=0,4,1)
-IF(_xlpm.reelOffset(-3,AA31)=0,0.25,0)
-IF(_xlpm.reelOffset(-2,AA31)=0,0.5,0)
-IF(_xlpm.reelOffset(-1,AA31)=0,0.75,0)
-IF(_xlpm.reelOffset(1,AA31)=0,0.75,0)
-IF(_xlpm.reelOffset(2,AA31)=0,0.5,0)
-IF(_xlpm.reelOffset(3,AA31)=0,0.25,0)
))</f>
        <v>1</v>
      </c>
      <c r="AH31" s="49" cm="1">
        <f t="array" ref="AH31">IF(AB31="","",_xlfn.LET(_xlpm.reelOffset,_xlfn.LAMBDA(_xlpm.offsetBy,_xlpm.cell,_xlfn.LET(_xlpm.ind,ROW(_xlpm.cell)-4,_xlpm.length,COUNTIF(AB$4:AB$200,"&gt;-1"),INDEX(AB$4:AB$200,1+MOD(_xlpm.ind+_xlpm.offsetBy,_xlpm.length)))),
IF(AB31=0,4,1)
-IF(_xlpm.reelOffset(-3,AB31)=0,0.25,0)
-IF(_xlpm.reelOffset(-2,AB31)=0,0.5,0)
-IF(_xlpm.reelOffset(-1,AB31)=0,0.75,0)
-IF(_xlpm.reelOffset(1,AB31)=0,0.75,0)
-IF(_xlpm.reelOffset(2,AB31)=0,0.5,0)
-IF(_xlpm.reelOffset(3,AB31)=0,0.25,0)
))</f>
        <v>1</v>
      </c>
      <c r="AI31" s="49" cm="1">
        <f t="array" ref="AI31">IF(AC31="","",_xlfn.LET(_xlpm.reelOffset,_xlfn.LAMBDA(_xlpm.offsetBy,_xlpm.cell,_xlfn.LET(_xlpm.ind,ROW(_xlpm.cell)-4,_xlpm.length,COUNTIF(AC$4:AC$200,"&gt;-1"),INDEX(AC$4:AC$200,1+MOD(_xlpm.ind+_xlpm.offsetBy,_xlpm.length)))),
IF(AC31=0,4,1)
-IF(_xlpm.reelOffset(-3,AC31)=0,0.25,0)
-IF(_xlpm.reelOffset(-2,AC31)=0,0.5,0)
-IF(_xlpm.reelOffset(-1,AC31)=0,0.75,0)
-IF(_xlpm.reelOffset(1,AC31)=0,0.75,0)
-IF(_xlpm.reelOffset(2,AC31)=0,0.5,0)
-IF(_xlpm.reelOffset(3,AC31)=0,0.25,0)
))</f>
        <v>1</v>
      </c>
      <c r="AJ31" s="49" cm="1">
        <f t="array" ref="AJ31">IF(AD31="","",_xlfn.LET(_xlpm.reelOffset,_xlfn.LAMBDA(_xlpm.offsetBy,_xlpm.cell,_xlfn.LET(_xlpm.ind,ROW(_xlpm.cell)-4,_xlpm.length,COUNTIF(AD$4:AD$200,"&gt;-1"),INDEX(AD$4:AD$200,1+MOD(_xlpm.ind+_xlpm.offsetBy,_xlpm.length)))),
IF(AD31=0,4,1)
-IF(_xlpm.reelOffset(-3,AD31)=0,0.25,0)
-IF(_xlpm.reelOffset(-2,AD31)=0,0.5,0)
-IF(_xlpm.reelOffset(-1,AD31)=0,0.75,0)
-IF(_xlpm.reelOffset(1,AD31)=0,0.75,0)
-IF(_xlpm.reelOffset(2,AD31)=0,0.5,0)
-IF(_xlpm.reelOffset(3,AD31)=0,0.25,0)
))</f>
        <v>1</v>
      </c>
      <c r="AT31" s="84"/>
      <c r="AU31" s="84"/>
      <c r="AV31" s="84"/>
      <c r="AX31" s="88"/>
      <c r="AY31" s="88"/>
      <c r="AZ31" s="88"/>
      <c r="BA31" s="88"/>
    </row>
    <row r="32" spans="2:53" x14ac:dyDescent="0.25">
      <c r="B32"/>
      <c r="C32"/>
      <c r="D32" s="54"/>
      <c r="E32" s="54"/>
      <c r="F32"/>
      <c r="G32"/>
      <c r="H32"/>
      <c r="I32"/>
      <c r="J32"/>
      <c r="K32" s="26"/>
      <c r="L32" s="29">
        <v>1</v>
      </c>
      <c r="M32" s="29">
        <v>1</v>
      </c>
      <c r="N32" s="29"/>
      <c r="O32" s="29"/>
      <c r="P32" s="29"/>
      <c r="Q32" s="39">
        <f>_xlfn.LET(_xlpm.counts,$D$4:$H$14,_xlpm.symbols,$C$4:$C$14,_xlpm.totals,$D$15:$H$15,
 _xlpm.template, "2x non-wild.",
 _xlpm.symbol,L32,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PRODUCT(_xlpm.symb1+_xlpm.wild1,_xlpm.symb2+_xlpm.wild2,_xlpm.total3,_xlpm.total4,_xlpm.total5)
   -PRODUCT(_xlpm.symb1+_xlpm.wild1,_xlpm.symb2+_xlpm.wild2,_xlpm.symb3+_xlpm.wild3,_xlpm.total4,_xlpm.total5)
   -PRODUCT(_xlpm.wild1,_xlpm.wild2,_xlpm.total4-_xlpm.symb4-_xlpm.wild4,_xlpm.total5,_xlpm.total5)
)))</f>
        <v>32300722.5</v>
      </c>
      <c r="R32" s="40">
        <f>Q32*$C$29</f>
        <v>3230072250</v>
      </c>
      <c r="S32" s="41">
        <f>R32/$D$16</f>
        <v>0.1464371033382337</v>
      </c>
      <c r="T32" s="17">
        <f>$D$16/R32</f>
        <v>6.8288703969392639</v>
      </c>
      <c r="U32" s="86">
        <v>0.2</v>
      </c>
      <c r="V32" s="43">
        <f>(U32*R32)/$D$16</f>
        <v>2.9287420667646741E-2</v>
      </c>
      <c r="W32" s="26"/>
      <c r="X32" s="45"/>
      <c r="Y32" s="48">
        <v>29</v>
      </c>
      <c r="Z32" s="49">
        <v>7</v>
      </c>
      <c r="AA32" s="49">
        <v>4</v>
      </c>
      <c r="AB32" s="49">
        <v>8</v>
      </c>
      <c r="AC32" s="49">
        <v>2</v>
      </c>
      <c r="AD32" s="49">
        <v>4</v>
      </c>
      <c r="AF32" s="49" cm="1">
        <f t="array" ref="AF32">IF(Z32="","",_xlfn.LET(_xlpm.reelOffset,_xlfn.LAMBDA(_xlpm.offsetBy,_xlpm.cell,_xlfn.LET(_xlpm.ind,ROW(_xlpm.cell)-4,_xlpm.length,COUNTIF(Z$4:Z$200,"&gt;-1"),INDEX(Z$4:Z$200,1+MOD(_xlpm.ind+_xlpm.offsetBy,_xlpm.length)))),
IF(Z32=0,4,1)
-IF(_xlpm.reelOffset(-3,Z32)=0,0.25,0)
-IF(_xlpm.reelOffset(-2,Z32)=0,0.5,0)
-IF(_xlpm.reelOffset(-1,Z32)=0,0.75,0)
-IF(_xlpm.reelOffset(1,Z32)=0,0.75,0)
-IF(_xlpm.reelOffset(2,Z32)=0,0.5,0)
-IF(_xlpm.reelOffset(3,Z32)=0,0.25,0)
))</f>
        <v>1</v>
      </c>
      <c r="AG32" s="49" cm="1">
        <f t="array" ref="AG32">IF(AA32="","",_xlfn.LET(_xlpm.reelOffset,_xlfn.LAMBDA(_xlpm.offsetBy,_xlpm.cell,_xlfn.LET(_xlpm.ind,ROW(_xlpm.cell)-4,_xlpm.length,COUNTIF(AA$4:AA$200,"&gt;-1"),INDEX(AA$4:AA$200,1+MOD(_xlpm.ind+_xlpm.offsetBy,_xlpm.length)))),
IF(AA32=0,4,1)
-IF(_xlpm.reelOffset(-3,AA32)=0,0.25,0)
-IF(_xlpm.reelOffset(-2,AA32)=0,0.5,0)
-IF(_xlpm.reelOffset(-1,AA32)=0,0.75,0)
-IF(_xlpm.reelOffset(1,AA32)=0,0.75,0)
-IF(_xlpm.reelOffset(2,AA32)=0,0.5,0)
-IF(_xlpm.reelOffset(3,AA32)=0,0.25,0)
))</f>
        <v>1</v>
      </c>
      <c r="AH32" s="49" cm="1">
        <f t="array" ref="AH32">IF(AB32="","",_xlfn.LET(_xlpm.reelOffset,_xlfn.LAMBDA(_xlpm.offsetBy,_xlpm.cell,_xlfn.LET(_xlpm.ind,ROW(_xlpm.cell)-4,_xlpm.length,COUNTIF(AB$4:AB$200,"&gt;-1"),INDEX(AB$4:AB$200,1+MOD(_xlpm.ind+_xlpm.offsetBy,_xlpm.length)))),
IF(AB32=0,4,1)
-IF(_xlpm.reelOffset(-3,AB32)=0,0.25,0)
-IF(_xlpm.reelOffset(-2,AB32)=0,0.5,0)
-IF(_xlpm.reelOffset(-1,AB32)=0,0.75,0)
-IF(_xlpm.reelOffset(1,AB32)=0,0.75,0)
-IF(_xlpm.reelOffset(2,AB32)=0,0.5,0)
-IF(_xlpm.reelOffset(3,AB32)=0,0.25,0)
))</f>
        <v>1</v>
      </c>
      <c r="AI32" s="49" cm="1">
        <f t="array" ref="AI32">IF(AC32="","",_xlfn.LET(_xlpm.reelOffset,_xlfn.LAMBDA(_xlpm.offsetBy,_xlpm.cell,_xlfn.LET(_xlpm.ind,ROW(_xlpm.cell)-4,_xlpm.length,COUNTIF(AC$4:AC$200,"&gt;-1"),INDEX(AC$4:AC$200,1+MOD(_xlpm.ind+_xlpm.offsetBy,_xlpm.length)))),
IF(AC32=0,4,1)
-IF(_xlpm.reelOffset(-3,AC32)=0,0.25,0)
-IF(_xlpm.reelOffset(-2,AC32)=0,0.5,0)
-IF(_xlpm.reelOffset(-1,AC32)=0,0.75,0)
-IF(_xlpm.reelOffset(1,AC32)=0,0.75,0)
-IF(_xlpm.reelOffset(2,AC32)=0,0.5,0)
-IF(_xlpm.reelOffset(3,AC32)=0,0.25,0)
))</f>
        <v>1</v>
      </c>
      <c r="AJ32" s="49" cm="1">
        <f t="array" ref="AJ32">IF(AD32="","",_xlfn.LET(_xlpm.reelOffset,_xlfn.LAMBDA(_xlpm.offsetBy,_xlpm.cell,_xlfn.LET(_xlpm.ind,ROW(_xlpm.cell)-4,_xlpm.length,COUNTIF(AD$4:AD$200,"&gt;-1"),INDEX(AD$4:AD$200,1+MOD(_xlpm.ind+_xlpm.offsetBy,_xlpm.length)))),
IF(AD32=0,4,1)
-IF(_xlpm.reelOffset(-3,AD32)=0,0.25,0)
-IF(_xlpm.reelOffset(-2,AD32)=0,0.5,0)
-IF(_xlpm.reelOffset(-1,AD32)=0,0.75,0)
-IF(_xlpm.reelOffset(1,AD32)=0,0.75,0)
-IF(_xlpm.reelOffset(2,AD32)=0,0.5,0)
-IF(_xlpm.reelOffset(3,AD32)=0,0.25,0)
))</f>
        <v>1</v>
      </c>
    </row>
    <row r="33" spans="1:36" x14ac:dyDescent="0.25">
      <c r="F33"/>
      <c r="G33"/>
      <c r="H33"/>
      <c r="I33"/>
      <c r="J33"/>
      <c r="K33" s="26" t="s">
        <v>33</v>
      </c>
      <c r="L33" s="29">
        <v>9</v>
      </c>
      <c r="M33" s="29">
        <v>9</v>
      </c>
      <c r="N33" s="29">
        <v>9</v>
      </c>
      <c r="O33" s="29"/>
      <c r="P33" s="29"/>
      <c r="Q33" s="39">
        <f>D13*4*E15*F13*4*G15*H13*4</f>
        <v>35697920</v>
      </c>
      <c r="R33" s="40">
        <f>Q33</f>
        <v>35697920</v>
      </c>
      <c r="S33" s="41">
        <f>R33/$D$16</f>
        <v>1.6183848519177862E-3</v>
      </c>
      <c r="T33" s="17">
        <f>$D$16/R33</f>
        <v>617.9</v>
      </c>
      <c r="U33" s="86">
        <f>Awards!G15</f>
        <v>2</v>
      </c>
      <c r="V33" s="43">
        <f>(U33*R33)/$D$16</f>
        <v>3.2367697038355723E-3</v>
      </c>
      <c r="W33" s="26"/>
      <c r="X33" s="45"/>
      <c r="Y33" s="48">
        <v>30</v>
      </c>
      <c r="Z33" s="49">
        <v>6</v>
      </c>
      <c r="AA33" s="49">
        <v>5</v>
      </c>
      <c r="AB33" s="49">
        <v>5</v>
      </c>
      <c r="AC33" s="49">
        <v>7</v>
      </c>
      <c r="AD33" s="49">
        <v>6</v>
      </c>
      <c r="AF33" s="49" cm="1">
        <f t="array" ref="AF33">IF(Z33="","",_xlfn.LET(_xlpm.reelOffset,_xlfn.LAMBDA(_xlpm.offsetBy,_xlpm.cell,_xlfn.LET(_xlpm.ind,ROW(_xlpm.cell)-4,_xlpm.length,COUNTIF(Z$4:Z$200,"&gt;-1"),INDEX(Z$4:Z$200,1+MOD(_xlpm.ind+_xlpm.offsetBy,_xlpm.length)))),
IF(Z33=0,4,1)
-IF(_xlpm.reelOffset(-3,Z33)=0,0.25,0)
-IF(_xlpm.reelOffset(-2,Z33)=0,0.5,0)
-IF(_xlpm.reelOffset(-1,Z33)=0,0.75,0)
-IF(_xlpm.reelOffset(1,Z33)=0,0.75,0)
-IF(_xlpm.reelOffset(2,Z33)=0,0.5,0)
-IF(_xlpm.reelOffset(3,Z33)=0,0.25,0)
))</f>
        <v>1</v>
      </c>
      <c r="AG33" s="49" cm="1">
        <f t="array" ref="AG33">IF(AA33="","",_xlfn.LET(_xlpm.reelOffset,_xlfn.LAMBDA(_xlpm.offsetBy,_xlpm.cell,_xlfn.LET(_xlpm.ind,ROW(_xlpm.cell)-4,_xlpm.length,COUNTIF(AA$4:AA$200,"&gt;-1"),INDEX(AA$4:AA$200,1+MOD(_xlpm.ind+_xlpm.offsetBy,_xlpm.length)))),
IF(AA33=0,4,1)
-IF(_xlpm.reelOffset(-3,AA33)=0,0.25,0)
-IF(_xlpm.reelOffset(-2,AA33)=0,0.5,0)
-IF(_xlpm.reelOffset(-1,AA33)=0,0.75,0)
-IF(_xlpm.reelOffset(1,AA33)=0,0.75,0)
-IF(_xlpm.reelOffset(2,AA33)=0,0.5,0)
-IF(_xlpm.reelOffset(3,AA33)=0,0.25,0)
))</f>
        <v>1</v>
      </c>
      <c r="AH33" s="49" cm="1">
        <f t="array" ref="AH33">IF(AB33="","",_xlfn.LET(_xlpm.reelOffset,_xlfn.LAMBDA(_xlpm.offsetBy,_xlpm.cell,_xlfn.LET(_xlpm.ind,ROW(_xlpm.cell)-4,_xlpm.length,COUNTIF(AB$4:AB$200,"&gt;-1"),INDEX(AB$4:AB$200,1+MOD(_xlpm.ind+_xlpm.offsetBy,_xlpm.length)))),
IF(AB33=0,4,1)
-IF(_xlpm.reelOffset(-3,AB33)=0,0.25,0)
-IF(_xlpm.reelOffset(-2,AB33)=0,0.5,0)
-IF(_xlpm.reelOffset(-1,AB33)=0,0.75,0)
-IF(_xlpm.reelOffset(1,AB33)=0,0.75,0)
-IF(_xlpm.reelOffset(2,AB33)=0,0.5,0)
-IF(_xlpm.reelOffset(3,AB33)=0,0.25,0)
))</f>
        <v>1</v>
      </c>
      <c r="AI33" s="49" cm="1">
        <f t="array" ref="AI33">IF(AC33="","",_xlfn.LET(_xlpm.reelOffset,_xlfn.LAMBDA(_xlpm.offsetBy,_xlpm.cell,_xlfn.LET(_xlpm.ind,ROW(_xlpm.cell)-4,_xlpm.length,COUNTIF(AC$4:AC$200,"&gt;-1"),INDEX(AC$4:AC$200,1+MOD(_xlpm.ind+_xlpm.offsetBy,_xlpm.length)))),
IF(AC33=0,4,1)
-IF(_xlpm.reelOffset(-3,AC33)=0,0.25,0)
-IF(_xlpm.reelOffset(-2,AC33)=0,0.5,0)
-IF(_xlpm.reelOffset(-1,AC33)=0,0.75,0)
-IF(_xlpm.reelOffset(1,AC33)=0,0.75,0)
-IF(_xlpm.reelOffset(2,AC33)=0,0.5,0)
-IF(_xlpm.reelOffset(3,AC33)=0,0.25,0)
))</f>
        <v>1</v>
      </c>
      <c r="AJ33" s="49" cm="1">
        <f t="array" ref="AJ33">IF(AD33="","",_xlfn.LET(_xlpm.reelOffset,_xlfn.LAMBDA(_xlpm.offsetBy,_xlpm.cell,_xlfn.LET(_xlpm.ind,ROW(_xlpm.cell)-4,_xlpm.length,COUNTIF(AD$4:AD$200,"&gt;-1"),INDEX(AD$4:AD$200,1+MOD(_xlpm.ind+_xlpm.offsetBy,_xlpm.length)))),
IF(AD33=0,4,1)
-IF(_xlpm.reelOffset(-3,AD33)=0,0.25,0)
-IF(_xlpm.reelOffset(-2,AD33)=0,0.5,0)
-IF(_xlpm.reelOffset(-1,AD33)=0,0.75,0)
-IF(_xlpm.reelOffset(1,AD33)=0,0.75,0)
-IF(_xlpm.reelOffset(2,AD33)=0,0.5,0)
-IF(_xlpm.reelOffset(3,AD33)=0,0.25,0)
))</f>
        <v>1</v>
      </c>
    </row>
    <row r="34" spans="1:36" x14ac:dyDescent="0.25">
      <c r="A34" s="54"/>
      <c r="B34" s="54"/>
      <c r="F34"/>
      <c r="G34"/>
      <c r="H34"/>
      <c r="I34"/>
      <c r="J34"/>
      <c r="K34" s="26" t="s">
        <v>33</v>
      </c>
      <c r="L34" s="29">
        <v>10</v>
      </c>
      <c r="M34" s="29">
        <v>10</v>
      </c>
      <c r="N34" s="29">
        <v>10</v>
      </c>
      <c r="O34" s="29">
        <v>10</v>
      </c>
      <c r="P34" s="29">
        <v>10</v>
      </c>
      <c r="Q34" s="39">
        <f>W58</f>
        <v>245760</v>
      </c>
      <c r="R34" s="40">
        <f t="shared" ref="R34:R36" si="0">Q34</f>
        <v>245760</v>
      </c>
      <c r="S34" s="41">
        <f>R34/$D$16</f>
        <v>1.1141664870314997E-5</v>
      </c>
      <c r="T34" s="17">
        <f>$D$16/R34</f>
        <v>89753.19322916666</v>
      </c>
      <c r="U34" s="86">
        <f>Awards!I16</f>
        <v>10</v>
      </c>
      <c r="V34" s="43">
        <f>(U34*R34)/$D$16</f>
        <v>1.1141664870314996E-4</v>
      </c>
      <c r="W34" s="26"/>
      <c r="Y34" s="48">
        <v>31</v>
      </c>
      <c r="Z34" s="49">
        <v>6</v>
      </c>
      <c r="AA34" s="49">
        <v>5</v>
      </c>
      <c r="AB34" s="49">
        <v>1</v>
      </c>
      <c r="AC34" s="49">
        <v>3</v>
      </c>
      <c r="AD34" s="49">
        <v>6</v>
      </c>
      <c r="AF34" s="49" cm="1">
        <f t="array" ref="AF34">IF(Z34="","",_xlfn.LET(_xlpm.reelOffset,_xlfn.LAMBDA(_xlpm.offsetBy,_xlpm.cell,_xlfn.LET(_xlpm.ind,ROW(_xlpm.cell)-4,_xlpm.length,COUNTIF(Z$4:Z$200,"&gt;-1"),INDEX(Z$4:Z$200,1+MOD(_xlpm.ind+_xlpm.offsetBy,_xlpm.length)))),
IF(Z34=0,4,1)
-IF(_xlpm.reelOffset(-3,Z34)=0,0.25,0)
-IF(_xlpm.reelOffset(-2,Z34)=0,0.5,0)
-IF(_xlpm.reelOffset(-1,Z34)=0,0.75,0)
-IF(_xlpm.reelOffset(1,Z34)=0,0.75,0)
-IF(_xlpm.reelOffset(2,Z34)=0,0.5,0)
-IF(_xlpm.reelOffset(3,Z34)=0,0.25,0)
))</f>
        <v>1</v>
      </c>
      <c r="AG34" s="49" cm="1">
        <f t="array" ref="AG34">IF(AA34="","",_xlfn.LET(_xlpm.reelOffset,_xlfn.LAMBDA(_xlpm.offsetBy,_xlpm.cell,_xlfn.LET(_xlpm.ind,ROW(_xlpm.cell)-4,_xlpm.length,COUNTIF(AA$4:AA$200,"&gt;-1"),INDEX(AA$4:AA$200,1+MOD(_xlpm.ind+_xlpm.offsetBy,_xlpm.length)))),
IF(AA34=0,4,1)
-IF(_xlpm.reelOffset(-3,AA34)=0,0.25,0)
-IF(_xlpm.reelOffset(-2,AA34)=0,0.5,0)
-IF(_xlpm.reelOffset(-1,AA34)=0,0.75,0)
-IF(_xlpm.reelOffset(1,AA34)=0,0.75,0)
-IF(_xlpm.reelOffset(2,AA34)=0,0.5,0)
-IF(_xlpm.reelOffset(3,AA34)=0,0.25,0)
))</f>
        <v>1</v>
      </c>
      <c r="AH34" s="49" cm="1">
        <f t="array" ref="AH34">IF(AB34="","",_xlfn.LET(_xlpm.reelOffset,_xlfn.LAMBDA(_xlpm.offsetBy,_xlpm.cell,_xlfn.LET(_xlpm.ind,ROW(_xlpm.cell)-4,_xlpm.length,COUNTIF(AB$4:AB$200,"&gt;-1"),INDEX(AB$4:AB$200,1+MOD(_xlpm.ind+_xlpm.offsetBy,_xlpm.length)))),
IF(AB34=0,4,1)
-IF(_xlpm.reelOffset(-3,AB34)=0,0.25,0)
-IF(_xlpm.reelOffset(-2,AB34)=0,0.5,0)
-IF(_xlpm.reelOffset(-1,AB34)=0,0.75,0)
-IF(_xlpm.reelOffset(1,AB34)=0,0.75,0)
-IF(_xlpm.reelOffset(2,AB34)=0,0.5,0)
-IF(_xlpm.reelOffset(3,AB34)=0,0.25,0)
))</f>
        <v>1</v>
      </c>
      <c r="AI34" s="49" cm="1">
        <f t="array" ref="AI34">IF(AC34="","",_xlfn.LET(_xlpm.reelOffset,_xlfn.LAMBDA(_xlpm.offsetBy,_xlpm.cell,_xlfn.LET(_xlpm.ind,ROW(_xlpm.cell)-4,_xlpm.length,COUNTIF(AC$4:AC$200,"&gt;-1"),INDEX(AC$4:AC$200,1+MOD(_xlpm.ind+_xlpm.offsetBy,_xlpm.length)))),
IF(AC34=0,4,1)
-IF(_xlpm.reelOffset(-3,AC34)=0,0.25,0)
-IF(_xlpm.reelOffset(-2,AC34)=0,0.5,0)
-IF(_xlpm.reelOffset(-1,AC34)=0,0.75,0)
-IF(_xlpm.reelOffset(1,AC34)=0,0.75,0)
-IF(_xlpm.reelOffset(2,AC34)=0,0.5,0)
-IF(_xlpm.reelOffset(3,AC34)=0,0.25,0)
))</f>
        <v>1</v>
      </c>
      <c r="AJ34" s="49" cm="1">
        <f t="array" ref="AJ34">IF(AD34="","",_xlfn.LET(_xlpm.reelOffset,_xlfn.LAMBDA(_xlpm.offsetBy,_xlpm.cell,_xlfn.LET(_xlpm.ind,ROW(_xlpm.cell)-4,_xlpm.length,COUNTIF(AD$4:AD$200,"&gt;-1"),INDEX(AD$4:AD$200,1+MOD(_xlpm.ind+_xlpm.offsetBy,_xlpm.length)))),
IF(AD34=0,4,1)
-IF(_xlpm.reelOffset(-3,AD34)=0,0.25,0)
-IF(_xlpm.reelOffset(-2,AD34)=0,0.5,0)
-IF(_xlpm.reelOffset(-1,AD34)=0,0.75,0)
-IF(_xlpm.reelOffset(1,AD34)=0,0.75,0)
-IF(_xlpm.reelOffset(2,AD34)=0,0.5,0)
-IF(_xlpm.reelOffset(3,AD34)=0,0.25,0)
))</f>
        <v>1</v>
      </c>
    </row>
    <row r="35" spans="1:36" x14ac:dyDescent="0.25">
      <c r="A35" s="54"/>
      <c r="B35" s="54"/>
      <c r="F35" s="54"/>
      <c r="K35" s="26" t="s">
        <v>33</v>
      </c>
      <c r="L35" s="29">
        <v>10</v>
      </c>
      <c r="M35" s="29">
        <v>10</v>
      </c>
      <c r="N35" s="29">
        <v>10</v>
      </c>
      <c r="O35" s="29">
        <v>10</v>
      </c>
      <c r="P35" s="29"/>
      <c r="Q35" s="39">
        <f>W57</f>
        <v>11047936</v>
      </c>
      <c r="R35" s="40">
        <f t="shared" si="0"/>
        <v>11047936</v>
      </c>
      <c r="S35" s="41">
        <f>R35/$D$16</f>
        <v>5.0086425952428537E-4</v>
      </c>
      <c r="T35" s="17">
        <f>$D$16/R35</f>
        <v>1996.5489271480212</v>
      </c>
      <c r="U35" s="86">
        <f>Awards!H16</f>
        <v>2</v>
      </c>
      <c r="V35" s="43">
        <f>(U35*R35)/$D$16</f>
        <v>1.0017285190485707E-3</v>
      </c>
      <c r="W35" s="26"/>
      <c r="Y35" s="48">
        <v>32</v>
      </c>
      <c r="Z35" s="49">
        <v>4</v>
      </c>
      <c r="AA35" s="49">
        <v>5</v>
      </c>
      <c r="AB35" s="49">
        <v>1</v>
      </c>
      <c r="AC35" s="49">
        <v>3</v>
      </c>
      <c r="AD35" s="49">
        <v>6</v>
      </c>
      <c r="AF35" s="49" cm="1">
        <f t="array" ref="AF35">IF(Z35="","",_xlfn.LET(_xlpm.reelOffset,_xlfn.LAMBDA(_xlpm.offsetBy,_xlpm.cell,_xlfn.LET(_xlpm.ind,ROW(_xlpm.cell)-4,_xlpm.length,COUNTIF(Z$4:Z$200,"&gt;-1"),INDEX(Z$4:Z$200,1+MOD(_xlpm.ind+_xlpm.offsetBy,_xlpm.length)))),
IF(Z35=0,4,1)
-IF(_xlpm.reelOffset(-3,Z35)=0,0.25,0)
-IF(_xlpm.reelOffset(-2,Z35)=0,0.5,0)
-IF(_xlpm.reelOffset(-1,Z35)=0,0.75,0)
-IF(_xlpm.reelOffset(1,Z35)=0,0.75,0)
-IF(_xlpm.reelOffset(2,Z35)=0,0.5,0)
-IF(_xlpm.reelOffset(3,Z35)=0,0.25,0)
))</f>
        <v>1</v>
      </c>
      <c r="AG35" s="49" cm="1">
        <f t="array" ref="AG35">IF(AA35="","",_xlfn.LET(_xlpm.reelOffset,_xlfn.LAMBDA(_xlpm.offsetBy,_xlpm.cell,_xlfn.LET(_xlpm.ind,ROW(_xlpm.cell)-4,_xlpm.length,COUNTIF(AA$4:AA$200,"&gt;-1"),INDEX(AA$4:AA$200,1+MOD(_xlpm.ind+_xlpm.offsetBy,_xlpm.length)))),
IF(AA35=0,4,1)
-IF(_xlpm.reelOffset(-3,AA35)=0,0.25,0)
-IF(_xlpm.reelOffset(-2,AA35)=0,0.5,0)
-IF(_xlpm.reelOffset(-1,AA35)=0,0.75,0)
-IF(_xlpm.reelOffset(1,AA35)=0,0.75,0)
-IF(_xlpm.reelOffset(2,AA35)=0,0.5,0)
-IF(_xlpm.reelOffset(3,AA35)=0,0.25,0)
))</f>
        <v>1</v>
      </c>
      <c r="AH35" s="49" cm="1">
        <f t="array" ref="AH35">IF(AB35="","",_xlfn.LET(_xlpm.reelOffset,_xlfn.LAMBDA(_xlpm.offsetBy,_xlpm.cell,_xlfn.LET(_xlpm.ind,ROW(_xlpm.cell)-4,_xlpm.length,COUNTIF(AB$4:AB$200,"&gt;-1"),INDEX(AB$4:AB$200,1+MOD(_xlpm.ind+_xlpm.offsetBy,_xlpm.length)))),
IF(AB35=0,4,1)
-IF(_xlpm.reelOffset(-3,AB35)=0,0.25,0)
-IF(_xlpm.reelOffset(-2,AB35)=0,0.5,0)
-IF(_xlpm.reelOffset(-1,AB35)=0,0.75,0)
-IF(_xlpm.reelOffset(1,AB35)=0,0.75,0)
-IF(_xlpm.reelOffset(2,AB35)=0,0.5,0)
-IF(_xlpm.reelOffset(3,AB35)=0,0.25,0)
))</f>
        <v>1</v>
      </c>
      <c r="AI35" s="49" cm="1">
        <f t="array" ref="AI35">IF(AC35="","",_xlfn.LET(_xlpm.reelOffset,_xlfn.LAMBDA(_xlpm.offsetBy,_xlpm.cell,_xlfn.LET(_xlpm.ind,ROW(_xlpm.cell)-4,_xlpm.length,COUNTIF(AC$4:AC$200,"&gt;-1"),INDEX(AC$4:AC$200,1+MOD(_xlpm.ind+_xlpm.offsetBy,_xlpm.length)))),
IF(AC35=0,4,1)
-IF(_xlpm.reelOffset(-3,AC35)=0,0.25,0)
-IF(_xlpm.reelOffset(-2,AC35)=0,0.5,0)
-IF(_xlpm.reelOffset(-1,AC35)=0,0.75,0)
-IF(_xlpm.reelOffset(1,AC35)=0,0.75,0)
-IF(_xlpm.reelOffset(2,AC35)=0,0.5,0)
-IF(_xlpm.reelOffset(3,AC35)=0,0.25,0)
))</f>
        <v>1</v>
      </c>
      <c r="AJ35" s="49" cm="1">
        <f t="array" ref="AJ35">IF(AD35="","",_xlfn.LET(_xlpm.reelOffset,_xlfn.LAMBDA(_xlpm.offsetBy,_xlpm.cell,_xlfn.LET(_xlpm.ind,ROW(_xlpm.cell)-4,_xlpm.length,COUNTIF(AD$4:AD$200,"&gt;-1"),INDEX(AD$4:AD$200,1+MOD(_xlpm.ind+_xlpm.offsetBy,_xlpm.length)))),
IF(AD35=0,4,1)
-IF(_xlpm.reelOffset(-3,AD35)=0,0.25,0)
-IF(_xlpm.reelOffset(-2,AD35)=0,0.5,0)
-IF(_xlpm.reelOffset(-1,AD35)=0,0.75,0)
-IF(_xlpm.reelOffset(1,AD35)=0,0.75,0)
-IF(_xlpm.reelOffset(2,AD35)=0,0.5,0)
-IF(_xlpm.reelOffset(3,AD35)=0,0.25,0)
))</f>
        <v>1</v>
      </c>
    </row>
    <row r="36" spans="1:36" x14ac:dyDescent="0.25">
      <c r="A36" s="54"/>
      <c r="B36" s="54"/>
      <c r="F36" s="54"/>
      <c r="K36" s="26" t="s">
        <v>33</v>
      </c>
      <c r="L36" s="29">
        <v>10</v>
      </c>
      <c r="M36" s="29">
        <v>10</v>
      </c>
      <c r="N36" s="29">
        <v>10</v>
      </c>
      <c r="O36" s="29"/>
      <c r="P36" s="29"/>
      <c r="Q36" s="39">
        <f>W52</f>
        <v>195856640</v>
      </c>
      <c r="R36" s="40">
        <f t="shared" si="0"/>
        <v>195856640</v>
      </c>
      <c r="S36" s="41">
        <f>R36/$D$16</f>
        <v>8.87926857709119E-3</v>
      </c>
      <c r="T36" s="17">
        <f>$D$16/R36</f>
        <v>112.6218889898244</v>
      </c>
      <c r="U36" s="86">
        <f>Awards!G16</f>
        <v>0.3</v>
      </c>
      <c r="V36" s="43">
        <f>(U36*R36)/$D$16</f>
        <v>2.6637805731273569E-3</v>
      </c>
      <c r="W36" s="55"/>
      <c r="Y36" s="48">
        <v>33</v>
      </c>
      <c r="Z36" s="49">
        <v>7</v>
      </c>
      <c r="AA36" s="49">
        <v>5</v>
      </c>
      <c r="AB36" s="49">
        <v>6</v>
      </c>
      <c r="AC36" s="49">
        <v>4</v>
      </c>
      <c r="AD36" s="49">
        <v>6</v>
      </c>
      <c r="AF36" s="49" cm="1">
        <f t="array" ref="AF36">IF(Z36="","",_xlfn.LET(_xlpm.reelOffset,_xlfn.LAMBDA(_xlpm.offsetBy,_xlpm.cell,_xlfn.LET(_xlpm.ind,ROW(_xlpm.cell)-4,_xlpm.length,COUNTIF(Z$4:Z$200,"&gt;-1"),INDEX(Z$4:Z$200,1+MOD(_xlpm.ind+_xlpm.offsetBy,_xlpm.length)))),
IF(Z36=0,4,1)
-IF(_xlpm.reelOffset(-3,Z36)=0,0.25,0)
-IF(_xlpm.reelOffset(-2,Z36)=0,0.5,0)
-IF(_xlpm.reelOffset(-1,Z36)=0,0.75,0)
-IF(_xlpm.reelOffset(1,Z36)=0,0.75,0)
-IF(_xlpm.reelOffset(2,Z36)=0,0.5,0)
-IF(_xlpm.reelOffset(3,Z36)=0,0.25,0)
))</f>
        <v>1</v>
      </c>
      <c r="AG36" s="49" cm="1">
        <f t="array" ref="AG36">IF(AA36="","",_xlfn.LET(_xlpm.reelOffset,_xlfn.LAMBDA(_xlpm.offsetBy,_xlpm.cell,_xlfn.LET(_xlpm.ind,ROW(_xlpm.cell)-4,_xlpm.length,COUNTIF(AA$4:AA$200,"&gt;-1"),INDEX(AA$4:AA$200,1+MOD(_xlpm.ind+_xlpm.offsetBy,_xlpm.length)))),
IF(AA36=0,4,1)
-IF(_xlpm.reelOffset(-3,AA36)=0,0.25,0)
-IF(_xlpm.reelOffset(-2,AA36)=0,0.5,0)
-IF(_xlpm.reelOffset(-1,AA36)=0,0.75,0)
-IF(_xlpm.reelOffset(1,AA36)=0,0.75,0)
-IF(_xlpm.reelOffset(2,AA36)=0,0.5,0)
-IF(_xlpm.reelOffset(3,AA36)=0,0.25,0)
))</f>
        <v>1</v>
      </c>
      <c r="AH36" s="49" cm="1">
        <f t="array" ref="AH36">IF(AB36="","",_xlfn.LET(_xlpm.reelOffset,_xlfn.LAMBDA(_xlpm.offsetBy,_xlpm.cell,_xlfn.LET(_xlpm.ind,ROW(_xlpm.cell)-4,_xlpm.length,COUNTIF(AB$4:AB$200,"&gt;-1"),INDEX(AB$4:AB$200,1+MOD(_xlpm.ind+_xlpm.offsetBy,_xlpm.length)))),
IF(AB36=0,4,1)
-IF(_xlpm.reelOffset(-3,AB36)=0,0.25,0)
-IF(_xlpm.reelOffset(-2,AB36)=0,0.5,0)
-IF(_xlpm.reelOffset(-1,AB36)=0,0.75,0)
-IF(_xlpm.reelOffset(1,AB36)=0,0.75,0)
-IF(_xlpm.reelOffset(2,AB36)=0,0.5,0)
-IF(_xlpm.reelOffset(3,AB36)=0,0.25,0)
))</f>
        <v>1</v>
      </c>
      <c r="AI36" s="49" cm="1">
        <f t="array" ref="AI36">IF(AC36="","",_xlfn.LET(_xlpm.reelOffset,_xlfn.LAMBDA(_xlpm.offsetBy,_xlpm.cell,_xlfn.LET(_xlpm.ind,ROW(_xlpm.cell)-4,_xlpm.length,COUNTIF(AC$4:AC$200,"&gt;-1"),INDEX(AC$4:AC$200,1+MOD(_xlpm.ind+_xlpm.offsetBy,_xlpm.length)))),
IF(AC36=0,4,1)
-IF(_xlpm.reelOffset(-3,AC36)=0,0.25,0)
-IF(_xlpm.reelOffset(-2,AC36)=0,0.5,0)
-IF(_xlpm.reelOffset(-1,AC36)=0,0.75,0)
-IF(_xlpm.reelOffset(1,AC36)=0,0.75,0)
-IF(_xlpm.reelOffset(2,AC36)=0,0.5,0)
-IF(_xlpm.reelOffset(3,AC36)=0,0.25,0)
))</f>
        <v>1</v>
      </c>
      <c r="AJ36" s="49" cm="1">
        <f t="array" ref="AJ36">IF(AD36="","",_xlfn.LET(_xlpm.reelOffset,_xlfn.LAMBDA(_xlpm.offsetBy,_xlpm.cell,_xlfn.LET(_xlpm.ind,ROW(_xlpm.cell)-4,_xlpm.length,COUNTIF(AD$4:AD$200,"&gt;-1"),INDEX(AD$4:AD$200,1+MOD(_xlpm.ind+_xlpm.offsetBy,_xlpm.length)))),
IF(AD36=0,4,1)
-IF(_xlpm.reelOffset(-3,AD36)=0,0.25,0)
-IF(_xlpm.reelOffset(-2,AD36)=0,0.5,0)
-IF(_xlpm.reelOffset(-1,AD36)=0,0.75,0)
-IF(_xlpm.reelOffset(1,AD36)=0,0.75,0)
-IF(_xlpm.reelOffset(2,AD36)=0,0.5,0)
-IF(_xlpm.reelOffset(3,AD36)=0,0.25,0)
))</f>
        <v>1</v>
      </c>
    </row>
    <row r="37" spans="1:36" x14ac:dyDescent="0.25">
      <c r="A37" s="54"/>
      <c r="B37" s="54"/>
      <c r="F37" s="54"/>
      <c r="V37" s="30"/>
      <c r="W37" s="55"/>
      <c r="Y37" s="48">
        <v>34</v>
      </c>
      <c r="Z37" s="49">
        <v>7</v>
      </c>
      <c r="AA37" s="49">
        <v>8</v>
      </c>
      <c r="AB37" s="49">
        <v>6</v>
      </c>
      <c r="AC37" s="49">
        <v>4</v>
      </c>
      <c r="AD37" s="49">
        <v>10</v>
      </c>
      <c r="AF37" s="49" cm="1">
        <f t="array" ref="AF37">IF(Z37="","",_xlfn.LET(_xlpm.reelOffset,_xlfn.LAMBDA(_xlpm.offsetBy,_xlpm.cell,_xlfn.LET(_xlpm.ind,ROW(_xlpm.cell)-4,_xlpm.length,COUNTIF(Z$4:Z$200,"&gt;-1"),INDEX(Z$4:Z$200,1+MOD(_xlpm.ind+_xlpm.offsetBy,_xlpm.length)))),
IF(Z37=0,4,1)
-IF(_xlpm.reelOffset(-3,Z37)=0,0.25,0)
-IF(_xlpm.reelOffset(-2,Z37)=0,0.5,0)
-IF(_xlpm.reelOffset(-1,Z37)=0,0.75,0)
-IF(_xlpm.reelOffset(1,Z37)=0,0.75,0)
-IF(_xlpm.reelOffset(2,Z37)=0,0.5,0)
-IF(_xlpm.reelOffset(3,Z37)=0,0.25,0)
))</f>
        <v>1</v>
      </c>
      <c r="AG37" s="49" cm="1">
        <f t="array" ref="AG37">IF(AA37="","",_xlfn.LET(_xlpm.reelOffset,_xlfn.LAMBDA(_xlpm.offsetBy,_xlpm.cell,_xlfn.LET(_xlpm.ind,ROW(_xlpm.cell)-4,_xlpm.length,COUNTIF(AA$4:AA$200,"&gt;-1"),INDEX(AA$4:AA$200,1+MOD(_xlpm.ind+_xlpm.offsetBy,_xlpm.length)))),
IF(AA37=0,4,1)
-IF(_xlpm.reelOffset(-3,AA37)=0,0.25,0)
-IF(_xlpm.reelOffset(-2,AA37)=0,0.5,0)
-IF(_xlpm.reelOffset(-1,AA37)=0,0.75,0)
-IF(_xlpm.reelOffset(1,AA37)=0,0.75,0)
-IF(_xlpm.reelOffset(2,AA37)=0,0.5,0)
-IF(_xlpm.reelOffset(3,AA37)=0,0.25,0)
))</f>
        <v>1</v>
      </c>
      <c r="AH37" s="49" cm="1">
        <f t="array" ref="AH37">IF(AB37="","",_xlfn.LET(_xlpm.reelOffset,_xlfn.LAMBDA(_xlpm.offsetBy,_xlpm.cell,_xlfn.LET(_xlpm.ind,ROW(_xlpm.cell)-4,_xlpm.length,COUNTIF(AB$4:AB$200,"&gt;-1"),INDEX(AB$4:AB$200,1+MOD(_xlpm.ind+_xlpm.offsetBy,_xlpm.length)))),
IF(AB37=0,4,1)
-IF(_xlpm.reelOffset(-3,AB37)=0,0.25,0)
-IF(_xlpm.reelOffset(-2,AB37)=0,0.5,0)
-IF(_xlpm.reelOffset(-1,AB37)=0,0.75,0)
-IF(_xlpm.reelOffset(1,AB37)=0,0.75,0)
-IF(_xlpm.reelOffset(2,AB37)=0,0.5,0)
-IF(_xlpm.reelOffset(3,AB37)=0,0.25,0)
))</f>
        <v>1</v>
      </c>
      <c r="AI37" s="49" cm="1">
        <f t="array" ref="AI37">IF(AC37="","",_xlfn.LET(_xlpm.reelOffset,_xlfn.LAMBDA(_xlpm.offsetBy,_xlpm.cell,_xlfn.LET(_xlpm.ind,ROW(_xlpm.cell)-4,_xlpm.length,COUNTIF(AC$4:AC$200,"&gt;-1"),INDEX(AC$4:AC$200,1+MOD(_xlpm.ind+_xlpm.offsetBy,_xlpm.length)))),
IF(AC37=0,4,1)
-IF(_xlpm.reelOffset(-3,AC37)=0,0.25,0)
-IF(_xlpm.reelOffset(-2,AC37)=0,0.5,0)
-IF(_xlpm.reelOffset(-1,AC37)=0,0.75,0)
-IF(_xlpm.reelOffset(1,AC37)=0,0.75,0)
-IF(_xlpm.reelOffset(2,AC37)=0,0.5,0)
-IF(_xlpm.reelOffset(3,AC37)=0,0.25,0)
))</f>
        <v>1</v>
      </c>
      <c r="AJ37" s="49" cm="1">
        <f t="array" ref="AJ37">IF(AD37="","",_xlfn.LET(_xlpm.reelOffset,_xlfn.LAMBDA(_xlpm.offsetBy,_xlpm.cell,_xlfn.LET(_xlpm.ind,ROW(_xlpm.cell)-4,_xlpm.length,COUNTIF(AD$4:AD$200,"&gt;-1"),INDEX(AD$4:AD$200,1+MOD(_xlpm.ind+_xlpm.offsetBy,_xlpm.length)))),
IF(AD37=0,4,1)
-IF(_xlpm.reelOffset(-3,AD37)=0,0.25,0)
-IF(_xlpm.reelOffset(-2,AD37)=0,0.5,0)
-IF(_xlpm.reelOffset(-1,AD37)=0,0.75,0)
-IF(_xlpm.reelOffset(1,AD37)=0,0.75,0)
-IF(_xlpm.reelOffset(2,AD37)=0,0.5,0)
-IF(_xlpm.reelOffset(3,AD37)=0,0.25,0)
))</f>
        <v>1</v>
      </c>
    </row>
    <row r="38" spans="1:36" x14ac:dyDescent="0.25">
      <c r="A38" s="54"/>
      <c r="B38" s="54"/>
      <c r="F38" s="54"/>
      <c r="V38" s="30"/>
      <c r="W38" s="55"/>
      <c r="Y38" s="48">
        <v>35</v>
      </c>
      <c r="Z38" s="49">
        <v>10</v>
      </c>
      <c r="AA38" s="49">
        <v>8</v>
      </c>
      <c r="AB38" s="49">
        <v>6</v>
      </c>
      <c r="AC38" s="49">
        <v>6</v>
      </c>
      <c r="AD38" s="49">
        <v>4</v>
      </c>
      <c r="AF38" s="49" cm="1">
        <f t="array" ref="AF38">IF(Z38="","",_xlfn.LET(_xlpm.reelOffset,_xlfn.LAMBDA(_xlpm.offsetBy,_xlpm.cell,_xlfn.LET(_xlpm.ind,ROW(_xlpm.cell)-4,_xlpm.length,COUNTIF(Z$4:Z$200,"&gt;-1"),INDEX(Z$4:Z$200,1+MOD(_xlpm.ind+_xlpm.offsetBy,_xlpm.length)))),
IF(Z38=0,4,1)
-IF(_xlpm.reelOffset(-3,Z38)=0,0.25,0)
-IF(_xlpm.reelOffset(-2,Z38)=0,0.5,0)
-IF(_xlpm.reelOffset(-1,Z38)=0,0.75,0)
-IF(_xlpm.reelOffset(1,Z38)=0,0.75,0)
-IF(_xlpm.reelOffset(2,Z38)=0,0.5,0)
-IF(_xlpm.reelOffset(3,Z38)=0,0.25,0)
))</f>
        <v>1</v>
      </c>
      <c r="AG38" s="49" cm="1">
        <f t="array" ref="AG38">IF(AA38="","",_xlfn.LET(_xlpm.reelOffset,_xlfn.LAMBDA(_xlpm.offsetBy,_xlpm.cell,_xlfn.LET(_xlpm.ind,ROW(_xlpm.cell)-4,_xlpm.length,COUNTIF(AA$4:AA$200,"&gt;-1"),INDEX(AA$4:AA$200,1+MOD(_xlpm.ind+_xlpm.offsetBy,_xlpm.length)))),
IF(AA38=0,4,1)
-IF(_xlpm.reelOffset(-3,AA38)=0,0.25,0)
-IF(_xlpm.reelOffset(-2,AA38)=0,0.5,0)
-IF(_xlpm.reelOffset(-1,AA38)=0,0.75,0)
-IF(_xlpm.reelOffset(1,AA38)=0,0.75,0)
-IF(_xlpm.reelOffset(2,AA38)=0,0.5,0)
-IF(_xlpm.reelOffset(3,AA38)=0,0.25,0)
))</f>
        <v>1</v>
      </c>
      <c r="AH38" s="49" cm="1">
        <f t="array" ref="AH38">IF(AB38="","",_xlfn.LET(_xlpm.reelOffset,_xlfn.LAMBDA(_xlpm.offsetBy,_xlpm.cell,_xlfn.LET(_xlpm.ind,ROW(_xlpm.cell)-4,_xlpm.length,COUNTIF(AB$4:AB$200,"&gt;-1"),INDEX(AB$4:AB$200,1+MOD(_xlpm.ind+_xlpm.offsetBy,_xlpm.length)))),
IF(AB38=0,4,1)
-IF(_xlpm.reelOffset(-3,AB38)=0,0.25,0)
-IF(_xlpm.reelOffset(-2,AB38)=0,0.5,0)
-IF(_xlpm.reelOffset(-1,AB38)=0,0.75,0)
-IF(_xlpm.reelOffset(1,AB38)=0,0.75,0)
-IF(_xlpm.reelOffset(2,AB38)=0,0.5,0)
-IF(_xlpm.reelOffset(3,AB38)=0,0.25,0)
))</f>
        <v>1</v>
      </c>
      <c r="AI38" s="49" cm="1">
        <f t="array" ref="AI38">IF(AC38="","",_xlfn.LET(_xlpm.reelOffset,_xlfn.LAMBDA(_xlpm.offsetBy,_xlpm.cell,_xlfn.LET(_xlpm.ind,ROW(_xlpm.cell)-4,_xlpm.length,COUNTIF(AC$4:AC$200,"&gt;-1"),INDEX(AC$4:AC$200,1+MOD(_xlpm.ind+_xlpm.offsetBy,_xlpm.length)))),
IF(AC38=0,4,1)
-IF(_xlpm.reelOffset(-3,AC38)=0,0.25,0)
-IF(_xlpm.reelOffset(-2,AC38)=0,0.5,0)
-IF(_xlpm.reelOffset(-1,AC38)=0,0.75,0)
-IF(_xlpm.reelOffset(1,AC38)=0,0.75,0)
-IF(_xlpm.reelOffset(2,AC38)=0,0.5,0)
-IF(_xlpm.reelOffset(3,AC38)=0,0.25,0)
))</f>
        <v>1</v>
      </c>
      <c r="AJ38" s="49" cm="1">
        <f t="array" ref="AJ38">IF(AD38="","",_xlfn.LET(_xlpm.reelOffset,_xlfn.LAMBDA(_xlpm.offsetBy,_xlpm.cell,_xlfn.LET(_xlpm.ind,ROW(_xlpm.cell)-4,_xlpm.length,COUNTIF(AD$4:AD$200,"&gt;-1"),INDEX(AD$4:AD$200,1+MOD(_xlpm.ind+_xlpm.offsetBy,_xlpm.length)))),
IF(AD38=0,4,1)
-IF(_xlpm.reelOffset(-3,AD38)=0,0.25,0)
-IF(_xlpm.reelOffset(-2,AD38)=0,0.5,0)
-IF(_xlpm.reelOffset(-1,AD38)=0,0.75,0)
-IF(_xlpm.reelOffset(1,AD38)=0,0.75,0)
-IF(_xlpm.reelOffset(2,AD38)=0,0.5,0)
-IF(_xlpm.reelOffset(3,AD38)=0,0.25,0)
))</f>
        <v>1</v>
      </c>
    </row>
    <row r="39" spans="1:36" x14ac:dyDescent="0.25">
      <c r="A39" s="54"/>
      <c r="B39" s="54"/>
      <c r="F39" s="54"/>
      <c r="V39" s="30"/>
      <c r="W39" s="30"/>
      <c r="Y39" s="48">
        <v>36</v>
      </c>
      <c r="Z39" s="49">
        <v>6</v>
      </c>
      <c r="AA39" s="49">
        <v>7</v>
      </c>
      <c r="AB39" s="49">
        <v>5</v>
      </c>
      <c r="AC39" s="49">
        <v>2</v>
      </c>
      <c r="AD39" s="49">
        <v>4</v>
      </c>
      <c r="AF39" s="49" cm="1">
        <f t="array" ref="AF39">IF(Z39="","",_xlfn.LET(_xlpm.reelOffset,_xlfn.LAMBDA(_xlpm.offsetBy,_xlpm.cell,_xlfn.LET(_xlpm.ind,ROW(_xlpm.cell)-4,_xlpm.length,COUNTIF(Z$4:Z$200,"&gt;-1"),INDEX(Z$4:Z$200,1+MOD(_xlpm.ind+_xlpm.offsetBy,_xlpm.length)))),
IF(Z39=0,4,1)
-IF(_xlpm.reelOffset(-3,Z39)=0,0.25,0)
-IF(_xlpm.reelOffset(-2,Z39)=0,0.5,0)
-IF(_xlpm.reelOffset(-1,Z39)=0,0.75,0)
-IF(_xlpm.reelOffset(1,Z39)=0,0.75,0)
-IF(_xlpm.reelOffset(2,Z39)=0,0.5,0)
-IF(_xlpm.reelOffset(3,Z39)=0,0.25,0)
))</f>
        <v>1</v>
      </c>
      <c r="AG39" s="49" cm="1">
        <f t="array" ref="AG39">IF(AA39="","",_xlfn.LET(_xlpm.reelOffset,_xlfn.LAMBDA(_xlpm.offsetBy,_xlpm.cell,_xlfn.LET(_xlpm.ind,ROW(_xlpm.cell)-4,_xlpm.length,COUNTIF(AA$4:AA$200,"&gt;-1"),INDEX(AA$4:AA$200,1+MOD(_xlpm.ind+_xlpm.offsetBy,_xlpm.length)))),
IF(AA39=0,4,1)
-IF(_xlpm.reelOffset(-3,AA39)=0,0.25,0)
-IF(_xlpm.reelOffset(-2,AA39)=0,0.5,0)
-IF(_xlpm.reelOffset(-1,AA39)=0,0.75,0)
-IF(_xlpm.reelOffset(1,AA39)=0,0.75,0)
-IF(_xlpm.reelOffset(2,AA39)=0,0.5,0)
-IF(_xlpm.reelOffset(3,AA39)=0,0.25,0)
))</f>
        <v>1</v>
      </c>
      <c r="AH39" s="49" cm="1">
        <f t="array" ref="AH39">IF(AB39="","",_xlfn.LET(_xlpm.reelOffset,_xlfn.LAMBDA(_xlpm.offsetBy,_xlpm.cell,_xlfn.LET(_xlpm.ind,ROW(_xlpm.cell)-4,_xlpm.length,COUNTIF(AB$4:AB$200,"&gt;-1"),INDEX(AB$4:AB$200,1+MOD(_xlpm.ind+_xlpm.offsetBy,_xlpm.length)))),
IF(AB39=0,4,1)
-IF(_xlpm.reelOffset(-3,AB39)=0,0.25,0)
-IF(_xlpm.reelOffset(-2,AB39)=0,0.5,0)
-IF(_xlpm.reelOffset(-1,AB39)=0,0.75,0)
-IF(_xlpm.reelOffset(1,AB39)=0,0.75,0)
-IF(_xlpm.reelOffset(2,AB39)=0,0.5,0)
-IF(_xlpm.reelOffset(3,AB39)=0,0.25,0)
))</f>
        <v>1</v>
      </c>
      <c r="AI39" s="49" cm="1">
        <f t="array" ref="AI39">IF(AC39="","",_xlfn.LET(_xlpm.reelOffset,_xlfn.LAMBDA(_xlpm.offsetBy,_xlpm.cell,_xlfn.LET(_xlpm.ind,ROW(_xlpm.cell)-4,_xlpm.length,COUNTIF(AC$4:AC$200,"&gt;-1"),INDEX(AC$4:AC$200,1+MOD(_xlpm.ind+_xlpm.offsetBy,_xlpm.length)))),
IF(AC39=0,4,1)
-IF(_xlpm.reelOffset(-3,AC39)=0,0.25,0)
-IF(_xlpm.reelOffset(-2,AC39)=0,0.5,0)
-IF(_xlpm.reelOffset(-1,AC39)=0,0.75,0)
-IF(_xlpm.reelOffset(1,AC39)=0,0.75,0)
-IF(_xlpm.reelOffset(2,AC39)=0,0.5,0)
-IF(_xlpm.reelOffset(3,AC39)=0,0.25,0)
))</f>
        <v>1</v>
      </c>
      <c r="AJ39" s="49" cm="1">
        <f t="array" ref="AJ39">IF(AD39="","",_xlfn.LET(_xlpm.reelOffset,_xlfn.LAMBDA(_xlpm.offsetBy,_xlpm.cell,_xlfn.LET(_xlpm.ind,ROW(_xlpm.cell)-4,_xlpm.length,COUNTIF(AD$4:AD$200,"&gt;-1"),INDEX(AD$4:AD$200,1+MOD(_xlpm.ind+_xlpm.offsetBy,_xlpm.length)))),
IF(AD39=0,4,1)
-IF(_xlpm.reelOffset(-3,AD39)=0,0.25,0)
-IF(_xlpm.reelOffset(-2,AD39)=0,0.5,0)
-IF(_xlpm.reelOffset(-1,AD39)=0,0.75,0)
-IF(_xlpm.reelOffset(1,AD39)=0,0.75,0)
-IF(_xlpm.reelOffset(2,AD39)=0,0.5,0)
-IF(_xlpm.reelOffset(3,AD39)=0,0.25,0)
))</f>
        <v>1</v>
      </c>
    </row>
    <row r="40" spans="1:36" x14ac:dyDescent="0.25">
      <c r="A40" s="54"/>
      <c r="B40" s="54"/>
      <c r="F40" s="54"/>
      <c r="Y40" s="48">
        <v>37</v>
      </c>
      <c r="Z40" s="49">
        <v>7</v>
      </c>
      <c r="AA40" s="49">
        <v>4</v>
      </c>
      <c r="AB40" s="49">
        <v>3</v>
      </c>
      <c r="AC40" s="49">
        <v>6</v>
      </c>
      <c r="AD40" s="49">
        <v>5</v>
      </c>
      <c r="AF40" s="49" cm="1">
        <f t="array" ref="AF40">IF(Z40="","",_xlfn.LET(_xlpm.reelOffset,_xlfn.LAMBDA(_xlpm.offsetBy,_xlpm.cell,_xlfn.LET(_xlpm.ind,ROW(_xlpm.cell)-4,_xlpm.length,COUNTIF(Z$4:Z$200,"&gt;-1"),INDEX(Z$4:Z$200,1+MOD(_xlpm.ind+_xlpm.offsetBy,_xlpm.length)))),
IF(Z40=0,4,1)
-IF(_xlpm.reelOffset(-3,Z40)=0,0.25,0)
-IF(_xlpm.reelOffset(-2,Z40)=0,0.5,0)
-IF(_xlpm.reelOffset(-1,Z40)=0,0.75,0)
-IF(_xlpm.reelOffset(1,Z40)=0,0.75,0)
-IF(_xlpm.reelOffset(2,Z40)=0,0.5,0)
-IF(_xlpm.reelOffset(3,Z40)=0,0.25,0)
))</f>
        <v>1</v>
      </c>
      <c r="AG40" s="49" cm="1">
        <f t="array" ref="AG40">IF(AA40="","",_xlfn.LET(_xlpm.reelOffset,_xlfn.LAMBDA(_xlpm.offsetBy,_xlpm.cell,_xlfn.LET(_xlpm.ind,ROW(_xlpm.cell)-4,_xlpm.length,COUNTIF(AA$4:AA$200,"&gt;-1"),INDEX(AA$4:AA$200,1+MOD(_xlpm.ind+_xlpm.offsetBy,_xlpm.length)))),
IF(AA40=0,4,1)
-IF(_xlpm.reelOffset(-3,AA40)=0,0.25,0)
-IF(_xlpm.reelOffset(-2,AA40)=0,0.5,0)
-IF(_xlpm.reelOffset(-1,AA40)=0,0.75,0)
-IF(_xlpm.reelOffset(1,AA40)=0,0.75,0)
-IF(_xlpm.reelOffset(2,AA40)=0,0.5,0)
-IF(_xlpm.reelOffset(3,AA40)=0,0.25,0)
))</f>
        <v>1</v>
      </c>
      <c r="AH40" s="49" cm="1">
        <f t="array" ref="AH40">IF(AB40="","",_xlfn.LET(_xlpm.reelOffset,_xlfn.LAMBDA(_xlpm.offsetBy,_xlpm.cell,_xlfn.LET(_xlpm.ind,ROW(_xlpm.cell)-4,_xlpm.length,COUNTIF(AB$4:AB$200,"&gt;-1"),INDEX(AB$4:AB$200,1+MOD(_xlpm.ind+_xlpm.offsetBy,_xlpm.length)))),
IF(AB40=0,4,1)
-IF(_xlpm.reelOffset(-3,AB40)=0,0.25,0)
-IF(_xlpm.reelOffset(-2,AB40)=0,0.5,0)
-IF(_xlpm.reelOffset(-1,AB40)=0,0.75,0)
-IF(_xlpm.reelOffset(1,AB40)=0,0.75,0)
-IF(_xlpm.reelOffset(2,AB40)=0,0.5,0)
-IF(_xlpm.reelOffset(3,AB40)=0,0.25,0)
))</f>
        <v>1</v>
      </c>
      <c r="AI40" s="49" cm="1">
        <f t="array" ref="AI40">IF(AC40="","",_xlfn.LET(_xlpm.reelOffset,_xlfn.LAMBDA(_xlpm.offsetBy,_xlpm.cell,_xlfn.LET(_xlpm.ind,ROW(_xlpm.cell)-4,_xlpm.length,COUNTIF(AC$4:AC$200,"&gt;-1"),INDEX(AC$4:AC$200,1+MOD(_xlpm.ind+_xlpm.offsetBy,_xlpm.length)))),
IF(AC40=0,4,1)
-IF(_xlpm.reelOffset(-3,AC40)=0,0.25,0)
-IF(_xlpm.reelOffset(-2,AC40)=0,0.5,0)
-IF(_xlpm.reelOffset(-1,AC40)=0,0.75,0)
-IF(_xlpm.reelOffset(1,AC40)=0,0.75,0)
-IF(_xlpm.reelOffset(2,AC40)=0,0.5,0)
-IF(_xlpm.reelOffset(3,AC40)=0,0.25,0)
))</f>
        <v>1</v>
      </c>
      <c r="AJ40" s="49" cm="1">
        <f t="array" ref="AJ40">IF(AD40="","",_xlfn.LET(_xlpm.reelOffset,_xlfn.LAMBDA(_xlpm.offsetBy,_xlpm.cell,_xlfn.LET(_xlpm.ind,ROW(_xlpm.cell)-4,_xlpm.length,COUNTIF(AD$4:AD$200,"&gt;-1"),INDEX(AD$4:AD$200,1+MOD(_xlpm.ind+_xlpm.offsetBy,_xlpm.length)))),
IF(AD40=0,4,1)
-IF(_xlpm.reelOffset(-3,AD40)=0,0.25,0)
-IF(_xlpm.reelOffset(-2,AD40)=0,0.5,0)
-IF(_xlpm.reelOffset(-1,AD40)=0,0.75,0)
-IF(_xlpm.reelOffset(1,AD40)=0,0.75,0)
-IF(_xlpm.reelOffset(2,AD40)=0,0.5,0)
-IF(_xlpm.reelOffset(3,AD40)=0,0.25,0)
))</f>
        <v>1</v>
      </c>
    </row>
    <row r="41" spans="1:36" x14ac:dyDescent="0.25">
      <c r="A41" s="54"/>
      <c r="B41" s="54"/>
      <c r="F41" s="54"/>
      <c r="Y41" s="48">
        <v>38</v>
      </c>
      <c r="Z41" s="49">
        <v>7</v>
      </c>
      <c r="AA41" s="49">
        <v>3</v>
      </c>
      <c r="AB41" s="49">
        <v>3</v>
      </c>
      <c r="AC41" s="49">
        <v>2</v>
      </c>
      <c r="AD41" s="49">
        <v>1</v>
      </c>
      <c r="AF41" s="49" cm="1">
        <f t="array" ref="AF41">IF(Z41="","",_xlfn.LET(_xlpm.reelOffset,_xlfn.LAMBDA(_xlpm.offsetBy,_xlpm.cell,_xlfn.LET(_xlpm.ind,ROW(_xlpm.cell)-4,_xlpm.length,COUNTIF(Z$4:Z$200,"&gt;-1"),INDEX(Z$4:Z$200,1+MOD(_xlpm.ind+_xlpm.offsetBy,_xlpm.length)))),
IF(Z41=0,4,1)
-IF(_xlpm.reelOffset(-3,Z41)=0,0.25,0)
-IF(_xlpm.reelOffset(-2,Z41)=0,0.5,0)
-IF(_xlpm.reelOffset(-1,Z41)=0,0.75,0)
-IF(_xlpm.reelOffset(1,Z41)=0,0.75,0)
-IF(_xlpm.reelOffset(2,Z41)=0,0.5,0)
-IF(_xlpm.reelOffset(3,Z41)=0,0.25,0)
))</f>
        <v>1</v>
      </c>
      <c r="AG41" s="49" cm="1">
        <f t="array" ref="AG41">IF(AA41="","",_xlfn.LET(_xlpm.reelOffset,_xlfn.LAMBDA(_xlpm.offsetBy,_xlpm.cell,_xlfn.LET(_xlpm.ind,ROW(_xlpm.cell)-4,_xlpm.length,COUNTIF(AA$4:AA$200,"&gt;-1"),INDEX(AA$4:AA$200,1+MOD(_xlpm.ind+_xlpm.offsetBy,_xlpm.length)))),
IF(AA41=0,4,1)
-IF(_xlpm.reelOffset(-3,AA41)=0,0.25,0)
-IF(_xlpm.reelOffset(-2,AA41)=0,0.5,0)
-IF(_xlpm.reelOffset(-1,AA41)=0,0.75,0)
-IF(_xlpm.reelOffset(1,AA41)=0,0.75,0)
-IF(_xlpm.reelOffset(2,AA41)=0,0.5,0)
-IF(_xlpm.reelOffset(3,AA41)=0,0.25,0)
))</f>
        <v>1</v>
      </c>
      <c r="AH41" s="49" cm="1">
        <f t="array" ref="AH41">IF(AB41="","",_xlfn.LET(_xlpm.reelOffset,_xlfn.LAMBDA(_xlpm.offsetBy,_xlpm.cell,_xlfn.LET(_xlpm.ind,ROW(_xlpm.cell)-4,_xlpm.length,COUNTIF(AB$4:AB$200,"&gt;-1"),INDEX(AB$4:AB$200,1+MOD(_xlpm.ind+_xlpm.offsetBy,_xlpm.length)))),
IF(AB41=0,4,1)
-IF(_xlpm.reelOffset(-3,AB41)=0,0.25,0)
-IF(_xlpm.reelOffset(-2,AB41)=0,0.5,0)
-IF(_xlpm.reelOffset(-1,AB41)=0,0.75,0)
-IF(_xlpm.reelOffset(1,AB41)=0,0.75,0)
-IF(_xlpm.reelOffset(2,AB41)=0,0.5,0)
-IF(_xlpm.reelOffset(3,AB41)=0,0.25,0)
))</f>
        <v>1</v>
      </c>
      <c r="AI41" s="49" cm="1">
        <f t="array" ref="AI41">IF(AC41="","",_xlfn.LET(_xlpm.reelOffset,_xlfn.LAMBDA(_xlpm.offsetBy,_xlpm.cell,_xlfn.LET(_xlpm.ind,ROW(_xlpm.cell)-4,_xlpm.length,COUNTIF(AC$4:AC$200,"&gt;-1"),INDEX(AC$4:AC$200,1+MOD(_xlpm.ind+_xlpm.offsetBy,_xlpm.length)))),
IF(AC41=0,4,1)
-IF(_xlpm.reelOffset(-3,AC41)=0,0.25,0)
-IF(_xlpm.reelOffset(-2,AC41)=0,0.5,0)
-IF(_xlpm.reelOffset(-1,AC41)=0,0.75,0)
-IF(_xlpm.reelOffset(1,AC41)=0,0.75,0)
-IF(_xlpm.reelOffset(2,AC41)=0,0.5,0)
-IF(_xlpm.reelOffset(3,AC41)=0,0.25,0)
))</f>
        <v>1</v>
      </c>
      <c r="AJ41" s="49" cm="1">
        <f t="array" ref="AJ41">IF(AD41="","",_xlfn.LET(_xlpm.reelOffset,_xlfn.LAMBDA(_xlpm.offsetBy,_xlpm.cell,_xlfn.LET(_xlpm.ind,ROW(_xlpm.cell)-4,_xlpm.length,COUNTIF(AD$4:AD$200,"&gt;-1"),INDEX(AD$4:AD$200,1+MOD(_xlpm.ind+_xlpm.offsetBy,_xlpm.length)))),
IF(AD41=0,4,1)
-IF(_xlpm.reelOffset(-3,AD41)=0,0.25,0)
-IF(_xlpm.reelOffset(-2,AD41)=0,0.5,0)
-IF(_xlpm.reelOffset(-1,AD41)=0,0.75,0)
-IF(_xlpm.reelOffset(1,AD41)=0,0.75,0)
-IF(_xlpm.reelOffset(2,AD41)=0,0.5,0)
-IF(_xlpm.reelOffset(3,AD41)=0,0.25,0)
))</f>
        <v>1</v>
      </c>
    </row>
    <row r="42" spans="1:36" x14ac:dyDescent="0.25">
      <c r="A42" s="54"/>
      <c r="B42" s="54"/>
      <c r="C42" s="54"/>
      <c r="D42" s="54"/>
      <c r="E42" s="54"/>
      <c r="F42" s="54"/>
      <c r="L42" s="36" t="s">
        <v>28</v>
      </c>
      <c r="M42" s="36" t="s">
        <v>29</v>
      </c>
      <c r="N42" s="36" t="s">
        <v>30</v>
      </c>
      <c r="O42" s="36" t="s">
        <v>31</v>
      </c>
      <c r="P42" s="36" t="s">
        <v>32</v>
      </c>
      <c r="Q42" s="9" t="s">
        <v>38</v>
      </c>
      <c r="R42" s="9"/>
      <c r="S42" s="9"/>
      <c r="T42" s="9"/>
      <c r="U42" s="9"/>
      <c r="V42" s="36" t="s">
        <v>39</v>
      </c>
      <c r="W42" s="56"/>
      <c r="Y42" s="48">
        <v>39</v>
      </c>
      <c r="Z42" s="49">
        <v>1</v>
      </c>
      <c r="AA42" s="49">
        <v>8</v>
      </c>
      <c r="AB42" s="49">
        <v>3</v>
      </c>
      <c r="AC42" s="49">
        <v>2</v>
      </c>
      <c r="AD42" s="49">
        <v>3</v>
      </c>
      <c r="AF42" s="49" cm="1">
        <f t="array" ref="AF42">IF(Z42="","",_xlfn.LET(_xlpm.reelOffset,_xlfn.LAMBDA(_xlpm.offsetBy,_xlpm.cell,_xlfn.LET(_xlpm.ind,ROW(_xlpm.cell)-4,_xlpm.length,COUNTIF(Z$4:Z$200,"&gt;-1"),INDEX(Z$4:Z$200,1+MOD(_xlpm.ind+_xlpm.offsetBy,_xlpm.length)))),
IF(Z42=0,4,1)
-IF(_xlpm.reelOffset(-3,Z42)=0,0.25,0)
-IF(_xlpm.reelOffset(-2,Z42)=0,0.5,0)
-IF(_xlpm.reelOffset(-1,Z42)=0,0.75,0)
-IF(_xlpm.reelOffset(1,Z42)=0,0.75,0)
-IF(_xlpm.reelOffset(2,Z42)=0,0.5,0)
-IF(_xlpm.reelOffset(3,Z42)=0,0.25,0)
))</f>
        <v>1</v>
      </c>
      <c r="AG42" s="49" cm="1">
        <f t="array" ref="AG42">IF(AA42="","",_xlfn.LET(_xlpm.reelOffset,_xlfn.LAMBDA(_xlpm.offsetBy,_xlpm.cell,_xlfn.LET(_xlpm.ind,ROW(_xlpm.cell)-4,_xlpm.length,COUNTIF(AA$4:AA$200,"&gt;-1"),INDEX(AA$4:AA$200,1+MOD(_xlpm.ind+_xlpm.offsetBy,_xlpm.length)))),
IF(AA42=0,4,1)
-IF(_xlpm.reelOffset(-3,AA42)=0,0.25,0)
-IF(_xlpm.reelOffset(-2,AA42)=0,0.5,0)
-IF(_xlpm.reelOffset(-1,AA42)=0,0.75,0)
-IF(_xlpm.reelOffset(1,AA42)=0,0.75,0)
-IF(_xlpm.reelOffset(2,AA42)=0,0.5,0)
-IF(_xlpm.reelOffset(3,AA42)=0,0.25,0)
))</f>
        <v>1</v>
      </c>
      <c r="AH42" s="49" cm="1">
        <f t="array" ref="AH42">IF(AB42="","",_xlfn.LET(_xlpm.reelOffset,_xlfn.LAMBDA(_xlpm.offsetBy,_xlpm.cell,_xlfn.LET(_xlpm.ind,ROW(_xlpm.cell)-4,_xlpm.length,COUNTIF(AB$4:AB$200,"&gt;-1"),INDEX(AB$4:AB$200,1+MOD(_xlpm.ind+_xlpm.offsetBy,_xlpm.length)))),
IF(AB42=0,4,1)
-IF(_xlpm.reelOffset(-3,AB42)=0,0.25,0)
-IF(_xlpm.reelOffset(-2,AB42)=0,0.5,0)
-IF(_xlpm.reelOffset(-1,AB42)=0,0.75,0)
-IF(_xlpm.reelOffset(1,AB42)=0,0.75,0)
-IF(_xlpm.reelOffset(2,AB42)=0,0.5,0)
-IF(_xlpm.reelOffset(3,AB42)=0,0.25,0)
))</f>
        <v>1</v>
      </c>
      <c r="AI42" s="49" cm="1">
        <f t="array" ref="AI42">IF(AC42="","",_xlfn.LET(_xlpm.reelOffset,_xlfn.LAMBDA(_xlpm.offsetBy,_xlpm.cell,_xlfn.LET(_xlpm.ind,ROW(_xlpm.cell)-4,_xlpm.length,COUNTIF(AC$4:AC$200,"&gt;-1"),INDEX(AC$4:AC$200,1+MOD(_xlpm.ind+_xlpm.offsetBy,_xlpm.length)))),
IF(AC42=0,4,1)
-IF(_xlpm.reelOffset(-3,AC42)=0,0.25,0)
-IF(_xlpm.reelOffset(-2,AC42)=0,0.5,0)
-IF(_xlpm.reelOffset(-1,AC42)=0,0.75,0)
-IF(_xlpm.reelOffset(1,AC42)=0,0.75,0)
-IF(_xlpm.reelOffset(2,AC42)=0,0.5,0)
-IF(_xlpm.reelOffset(3,AC42)=0,0.25,0)
))</f>
        <v>1</v>
      </c>
      <c r="AJ42" s="49" cm="1">
        <f t="array" ref="AJ42">IF(AD42="","",_xlfn.LET(_xlpm.reelOffset,_xlfn.LAMBDA(_xlpm.offsetBy,_xlpm.cell,_xlfn.LET(_xlpm.ind,ROW(_xlpm.cell)-4,_xlpm.length,COUNTIF(AD$4:AD$200,"&gt;-1"),INDEX(AD$4:AD$200,1+MOD(_xlpm.ind+_xlpm.offsetBy,_xlpm.length)))),
IF(AD42=0,4,1)
-IF(_xlpm.reelOffset(-3,AD42)=0,0.25,0)
-IF(_xlpm.reelOffset(-2,AD42)=0,0.5,0)
-IF(_xlpm.reelOffset(-1,AD42)=0,0.75,0)
-IF(_xlpm.reelOffset(1,AD42)=0,0.75,0)
-IF(_xlpm.reelOffset(2,AD42)=0,0.5,0)
-IF(_xlpm.reelOffset(3,AD42)=0,0.25,0)
))</f>
        <v>1</v>
      </c>
    </row>
    <row r="43" spans="1:36" x14ac:dyDescent="0.25">
      <c r="A43" s="54"/>
      <c r="B43" s="54"/>
      <c r="C43" s="54"/>
      <c r="D43" s="54"/>
      <c r="E43" s="54"/>
      <c r="F43" s="54"/>
      <c r="L43" s="57" t="s">
        <v>42</v>
      </c>
      <c r="M43" s="57" t="s">
        <v>42</v>
      </c>
      <c r="N43" s="57" t="s">
        <v>42</v>
      </c>
      <c r="O43" s="63" t="s">
        <v>43</v>
      </c>
      <c r="P43" s="63" t="s">
        <v>43</v>
      </c>
      <c r="Q43" s="64">
        <f>IF(L43="X",D$14*$H$47,D$15-(D$14*$H$47))</f>
        <v>8</v>
      </c>
      <c r="R43" s="64">
        <f>IF(M43="X",E$14*$H$47,E$15-(E$14*$H$47))</f>
        <v>12</v>
      </c>
      <c r="S43" s="64">
        <f>IF(N43="X",F$14*$H$47,F$15-(F$14*$H$47))</f>
        <v>20</v>
      </c>
      <c r="T43" s="64">
        <f>IF(O43="X",G$14*$H$47,G$15-(G$14*$H$47))</f>
        <v>151</v>
      </c>
      <c r="U43" s="64">
        <f>IF(P43="X",H$14*$H$47,H$15-(H$14*$H$47))</f>
        <v>66</v>
      </c>
      <c r="V43" s="65">
        <f>PRODUCT(Q43:U43)</f>
        <v>19134720</v>
      </c>
      <c r="W43" s="66"/>
      <c r="Y43" s="48">
        <v>40</v>
      </c>
      <c r="Z43" s="49">
        <v>4</v>
      </c>
      <c r="AA43" s="49">
        <v>8</v>
      </c>
      <c r="AB43" s="49">
        <v>5</v>
      </c>
      <c r="AC43" s="49">
        <v>4</v>
      </c>
      <c r="AD43" s="49">
        <v>3</v>
      </c>
      <c r="AF43" s="49" cm="1">
        <f t="array" ref="AF43">IF(Z43="","",_xlfn.LET(_xlpm.reelOffset,_xlfn.LAMBDA(_xlpm.offsetBy,_xlpm.cell,_xlfn.LET(_xlpm.ind,ROW(_xlpm.cell)-4,_xlpm.length,COUNTIF(Z$4:Z$200,"&gt;-1"),INDEX(Z$4:Z$200,1+MOD(_xlpm.ind+_xlpm.offsetBy,_xlpm.length)))),
IF(Z43=0,4,1)
-IF(_xlpm.reelOffset(-3,Z43)=0,0.25,0)
-IF(_xlpm.reelOffset(-2,Z43)=0,0.5,0)
-IF(_xlpm.reelOffset(-1,Z43)=0,0.75,0)
-IF(_xlpm.reelOffset(1,Z43)=0,0.75,0)
-IF(_xlpm.reelOffset(2,Z43)=0,0.5,0)
-IF(_xlpm.reelOffset(3,Z43)=0,0.25,0)
))</f>
        <v>1</v>
      </c>
      <c r="AG43" s="49" cm="1">
        <f t="array" ref="AG43">IF(AA43="","",_xlfn.LET(_xlpm.reelOffset,_xlfn.LAMBDA(_xlpm.offsetBy,_xlpm.cell,_xlfn.LET(_xlpm.ind,ROW(_xlpm.cell)-4,_xlpm.length,COUNTIF(AA$4:AA$200,"&gt;-1"),INDEX(AA$4:AA$200,1+MOD(_xlpm.ind+_xlpm.offsetBy,_xlpm.length)))),
IF(AA43=0,4,1)
-IF(_xlpm.reelOffset(-3,AA43)=0,0.25,0)
-IF(_xlpm.reelOffset(-2,AA43)=0,0.5,0)
-IF(_xlpm.reelOffset(-1,AA43)=0,0.75,0)
-IF(_xlpm.reelOffset(1,AA43)=0,0.75,0)
-IF(_xlpm.reelOffset(2,AA43)=0,0.5,0)
-IF(_xlpm.reelOffset(3,AA43)=0,0.25,0)
))</f>
        <v>1</v>
      </c>
      <c r="AH43" s="49" cm="1">
        <f t="array" ref="AH43">IF(AB43="","",_xlfn.LET(_xlpm.reelOffset,_xlfn.LAMBDA(_xlpm.offsetBy,_xlpm.cell,_xlfn.LET(_xlpm.ind,ROW(_xlpm.cell)-4,_xlpm.length,COUNTIF(AB$4:AB$200,"&gt;-1"),INDEX(AB$4:AB$200,1+MOD(_xlpm.ind+_xlpm.offsetBy,_xlpm.length)))),
IF(AB43=0,4,1)
-IF(_xlpm.reelOffset(-3,AB43)=0,0.25,0)
-IF(_xlpm.reelOffset(-2,AB43)=0,0.5,0)
-IF(_xlpm.reelOffset(-1,AB43)=0,0.75,0)
-IF(_xlpm.reelOffset(1,AB43)=0,0.75,0)
-IF(_xlpm.reelOffset(2,AB43)=0,0.5,0)
-IF(_xlpm.reelOffset(3,AB43)=0,0.25,0)
))</f>
        <v>1</v>
      </c>
      <c r="AI43" s="49" cm="1">
        <f t="array" ref="AI43">IF(AC43="","",_xlfn.LET(_xlpm.reelOffset,_xlfn.LAMBDA(_xlpm.offsetBy,_xlpm.cell,_xlfn.LET(_xlpm.ind,ROW(_xlpm.cell)-4,_xlpm.length,COUNTIF(AC$4:AC$200,"&gt;-1"),INDEX(AC$4:AC$200,1+MOD(_xlpm.ind+_xlpm.offsetBy,_xlpm.length)))),
IF(AC43=0,4,1)
-IF(_xlpm.reelOffset(-3,AC43)=0,0.25,0)
-IF(_xlpm.reelOffset(-2,AC43)=0,0.5,0)
-IF(_xlpm.reelOffset(-1,AC43)=0,0.75,0)
-IF(_xlpm.reelOffset(1,AC43)=0,0.75,0)
-IF(_xlpm.reelOffset(2,AC43)=0,0.5,0)
-IF(_xlpm.reelOffset(3,AC43)=0,0.25,0)
))</f>
        <v>1</v>
      </c>
      <c r="AJ43" s="49" cm="1">
        <f t="array" ref="AJ43">IF(AD43="","",_xlfn.LET(_xlpm.reelOffset,_xlfn.LAMBDA(_xlpm.offsetBy,_xlpm.cell,_xlfn.LET(_xlpm.ind,ROW(_xlpm.cell)-4,_xlpm.length,COUNTIF(AD$4:AD$200,"&gt;-1"),INDEX(AD$4:AD$200,1+MOD(_xlpm.ind+_xlpm.offsetBy,_xlpm.length)))),
IF(AD43=0,4,1)
-IF(_xlpm.reelOffset(-3,AD43)=0,0.25,0)
-IF(_xlpm.reelOffset(-2,AD43)=0,0.5,0)
-IF(_xlpm.reelOffset(-1,AD43)=0,0.75,0)
-IF(_xlpm.reelOffset(1,AD43)=0,0.75,0)
-IF(_xlpm.reelOffset(2,AD43)=0,0.5,0)
-IF(_xlpm.reelOffset(3,AD43)=0,0.25,0)
))</f>
        <v>1</v>
      </c>
    </row>
    <row r="44" spans="1:36" x14ac:dyDescent="0.25">
      <c r="A44" s="54"/>
      <c r="B44" s="54"/>
      <c r="C44" s="54"/>
      <c r="D44" s="54"/>
      <c r="E44" s="54"/>
      <c r="F44" s="54"/>
      <c r="L44" s="57" t="s">
        <v>42</v>
      </c>
      <c r="M44" s="57" t="s">
        <v>42</v>
      </c>
      <c r="N44" s="63" t="s">
        <v>43</v>
      </c>
      <c r="O44" s="57" t="s">
        <v>42</v>
      </c>
      <c r="P44" s="63" t="s">
        <v>43</v>
      </c>
      <c r="Q44" s="64">
        <f>IF(L44="X",D$14*$H$47,D$15-(D$14*$H$47))</f>
        <v>8</v>
      </c>
      <c r="R44" s="64">
        <f>IF(M44="X",E$14*$H$47,E$15-(E$14*$H$47))</f>
        <v>12</v>
      </c>
      <c r="S44" s="64">
        <f>IF(N44="X",F$14*$H$47,F$15-(F$14*$H$47))</f>
        <v>147</v>
      </c>
      <c r="T44" s="64">
        <f>IF(O44="X",G$14*$H$47,G$15-(G$14*$H$47))</f>
        <v>16</v>
      </c>
      <c r="U44" s="64">
        <f>IF(P44="X",H$14*$H$47,H$15-(H$14*$H$47))</f>
        <v>66</v>
      </c>
      <c r="V44" s="65">
        <f>PRODUCT(Q44:U44)</f>
        <v>14902272</v>
      </c>
      <c r="W44" s="66"/>
      <c r="Y44" s="48">
        <v>41</v>
      </c>
      <c r="Z44" s="49">
        <v>7</v>
      </c>
      <c r="AA44" s="49">
        <v>8</v>
      </c>
      <c r="AB44" s="49">
        <v>1</v>
      </c>
      <c r="AC44" s="49">
        <v>4</v>
      </c>
      <c r="AD44" s="49">
        <v>8</v>
      </c>
      <c r="AF44" s="49" cm="1">
        <f t="array" ref="AF44">IF(Z44="","",_xlfn.LET(_xlpm.reelOffset,_xlfn.LAMBDA(_xlpm.offsetBy,_xlpm.cell,_xlfn.LET(_xlpm.ind,ROW(_xlpm.cell)-4,_xlpm.length,COUNTIF(Z$4:Z$200,"&gt;-1"),INDEX(Z$4:Z$200,1+MOD(_xlpm.ind+_xlpm.offsetBy,_xlpm.length)))),
IF(Z44=0,4,1)
-IF(_xlpm.reelOffset(-3,Z44)=0,0.25,0)
-IF(_xlpm.reelOffset(-2,Z44)=0,0.5,0)
-IF(_xlpm.reelOffset(-1,Z44)=0,0.75,0)
-IF(_xlpm.reelOffset(1,Z44)=0,0.75,0)
-IF(_xlpm.reelOffset(2,Z44)=0,0.5,0)
-IF(_xlpm.reelOffset(3,Z44)=0,0.25,0)
))</f>
        <v>1</v>
      </c>
      <c r="AG44" s="49" cm="1">
        <f t="array" ref="AG44">IF(AA44="","",_xlfn.LET(_xlpm.reelOffset,_xlfn.LAMBDA(_xlpm.offsetBy,_xlpm.cell,_xlfn.LET(_xlpm.ind,ROW(_xlpm.cell)-4,_xlpm.length,COUNTIF(AA$4:AA$200,"&gt;-1"),INDEX(AA$4:AA$200,1+MOD(_xlpm.ind+_xlpm.offsetBy,_xlpm.length)))),
IF(AA44=0,4,1)
-IF(_xlpm.reelOffset(-3,AA44)=0,0.25,0)
-IF(_xlpm.reelOffset(-2,AA44)=0,0.5,0)
-IF(_xlpm.reelOffset(-1,AA44)=0,0.75,0)
-IF(_xlpm.reelOffset(1,AA44)=0,0.75,0)
-IF(_xlpm.reelOffset(2,AA44)=0,0.5,0)
-IF(_xlpm.reelOffset(3,AA44)=0,0.25,0)
))</f>
        <v>1</v>
      </c>
      <c r="AH44" s="49" cm="1">
        <f t="array" ref="AH44">IF(AB44="","",_xlfn.LET(_xlpm.reelOffset,_xlfn.LAMBDA(_xlpm.offsetBy,_xlpm.cell,_xlfn.LET(_xlpm.ind,ROW(_xlpm.cell)-4,_xlpm.length,COUNTIF(AB$4:AB$200,"&gt;-1"),INDEX(AB$4:AB$200,1+MOD(_xlpm.ind+_xlpm.offsetBy,_xlpm.length)))),
IF(AB44=0,4,1)
-IF(_xlpm.reelOffset(-3,AB44)=0,0.25,0)
-IF(_xlpm.reelOffset(-2,AB44)=0,0.5,0)
-IF(_xlpm.reelOffset(-1,AB44)=0,0.75,0)
-IF(_xlpm.reelOffset(1,AB44)=0,0.75,0)
-IF(_xlpm.reelOffset(2,AB44)=0,0.5,0)
-IF(_xlpm.reelOffset(3,AB44)=0,0.25,0)
))</f>
        <v>1</v>
      </c>
      <c r="AI44" s="49" cm="1">
        <f t="array" ref="AI44">IF(AC44="","",_xlfn.LET(_xlpm.reelOffset,_xlfn.LAMBDA(_xlpm.offsetBy,_xlpm.cell,_xlfn.LET(_xlpm.ind,ROW(_xlpm.cell)-4,_xlpm.length,COUNTIF(AC$4:AC$200,"&gt;-1"),INDEX(AC$4:AC$200,1+MOD(_xlpm.ind+_xlpm.offsetBy,_xlpm.length)))),
IF(AC44=0,4,1)
-IF(_xlpm.reelOffset(-3,AC44)=0,0.25,0)
-IF(_xlpm.reelOffset(-2,AC44)=0,0.5,0)
-IF(_xlpm.reelOffset(-1,AC44)=0,0.75,0)
-IF(_xlpm.reelOffset(1,AC44)=0,0.75,0)
-IF(_xlpm.reelOffset(2,AC44)=0,0.5,0)
-IF(_xlpm.reelOffset(3,AC44)=0,0.25,0)
))</f>
        <v>1</v>
      </c>
      <c r="AJ44" s="49" cm="1">
        <f t="array" ref="AJ44">IF(AD44="","",_xlfn.LET(_xlpm.reelOffset,_xlfn.LAMBDA(_xlpm.offsetBy,_xlpm.cell,_xlfn.LET(_xlpm.ind,ROW(_xlpm.cell)-4,_xlpm.length,COUNTIF(AD$4:AD$200,"&gt;-1"),INDEX(AD$4:AD$200,1+MOD(_xlpm.ind+_xlpm.offsetBy,_xlpm.length)))),
IF(AD44=0,4,1)
-IF(_xlpm.reelOffset(-3,AD44)=0,0.25,0)
-IF(_xlpm.reelOffset(-2,AD44)=0,0.5,0)
-IF(_xlpm.reelOffset(-1,AD44)=0,0.75,0)
-IF(_xlpm.reelOffset(1,AD44)=0,0.75,0)
-IF(_xlpm.reelOffset(2,AD44)=0,0.5,0)
-IF(_xlpm.reelOffset(3,AD44)=0,0.25,0)
))</f>
        <v>1</v>
      </c>
    </row>
    <row r="45" spans="1:36" x14ac:dyDescent="0.25">
      <c r="A45" s="54"/>
      <c r="B45" s="54"/>
      <c r="C45" s="54"/>
      <c r="D45" s="54"/>
      <c r="E45" s="54"/>
      <c r="F45" s="54"/>
      <c r="G45" s="58"/>
      <c r="H45" s="58"/>
      <c r="I45" s="58"/>
      <c r="J45" s="58"/>
      <c r="K45" s="59"/>
      <c r="L45" s="57" t="s">
        <v>42</v>
      </c>
      <c r="M45" s="63" t="s">
        <v>43</v>
      </c>
      <c r="N45" s="57" t="s">
        <v>42</v>
      </c>
      <c r="O45" s="57" t="s">
        <v>42</v>
      </c>
      <c r="P45" s="63" t="s">
        <v>43</v>
      </c>
      <c r="Q45" s="64">
        <f>IF(L45="X",D$14*$H$47,D$15-(D$14*$H$47))</f>
        <v>8</v>
      </c>
      <c r="R45" s="64">
        <f>IF(M45="X",E$14*$H$47,E$15-(E$14*$H$47))</f>
        <v>155</v>
      </c>
      <c r="S45" s="64">
        <f>IF(N45="X",F$14*$H$47,F$15-(F$14*$H$47))</f>
        <v>20</v>
      </c>
      <c r="T45" s="64">
        <f>IF(O45="X",G$14*$H$47,G$15-(G$14*$H$47))</f>
        <v>16</v>
      </c>
      <c r="U45" s="64">
        <f>IF(P45="X",H$14*$H$47,H$15-(H$14*$H$47))</f>
        <v>66</v>
      </c>
      <c r="V45" s="65">
        <f>PRODUCT(Q45:U45)</f>
        <v>26188800</v>
      </c>
      <c r="W45" s="66"/>
      <c r="Y45" s="48">
        <v>42</v>
      </c>
      <c r="Z45" s="49">
        <v>7</v>
      </c>
      <c r="AA45" s="49">
        <v>1</v>
      </c>
      <c r="AB45" s="49">
        <v>6</v>
      </c>
      <c r="AC45" s="49">
        <v>5</v>
      </c>
      <c r="AD45" s="49">
        <v>8</v>
      </c>
      <c r="AF45" s="49" cm="1">
        <f t="array" ref="AF45">IF(Z45="","",_xlfn.LET(_xlpm.reelOffset,_xlfn.LAMBDA(_xlpm.offsetBy,_xlpm.cell,_xlfn.LET(_xlpm.ind,ROW(_xlpm.cell)-4,_xlpm.length,COUNTIF(Z$4:Z$200,"&gt;-1"),INDEX(Z$4:Z$200,1+MOD(_xlpm.ind+_xlpm.offsetBy,_xlpm.length)))),
IF(Z45=0,4,1)
-IF(_xlpm.reelOffset(-3,Z45)=0,0.25,0)
-IF(_xlpm.reelOffset(-2,Z45)=0,0.5,0)
-IF(_xlpm.reelOffset(-1,Z45)=0,0.75,0)
-IF(_xlpm.reelOffset(1,Z45)=0,0.75,0)
-IF(_xlpm.reelOffset(2,Z45)=0,0.5,0)
-IF(_xlpm.reelOffset(3,Z45)=0,0.25,0)
))</f>
        <v>1</v>
      </c>
      <c r="AG45" s="49" cm="1">
        <f t="array" ref="AG45">IF(AA45="","",_xlfn.LET(_xlpm.reelOffset,_xlfn.LAMBDA(_xlpm.offsetBy,_xlpm.cell,_xlfn.LET(_xlpm.ind,ROW(_xlpm.cell)-4,_xlpm.length,COUNTIF(AA$4:AA$200,"&gt;-1"),INDEX(AA$4:AA$200,1+MOD(_xlpm.ind+_xlpm.offsetBy,_xlpm.length)))),
IF(AA45=0,4,1)
-IF(_xlpm.reelOffset(-3,AA45)=0,0.25,0)
-IF(_xlpm.reelOffset(-2,AA45)=0,0.5,0)
-IF(_xlpm.reelOffset(-1,AA45)=0,0.75,0)
-IF(_xlpm.reelOffset(1,AA45)=0,0.75,0)
-IF(_xlpm.reelOffset(2,AA45)=0,0.5,0)
-IF(_xlpm.reelOffset(3,AA45)=0,0.25,0)
))</f>
        <v>1</v>
      </c>
      <c r="AH45" s="49" cm="1">
        <f t="array" ref="AH45">IF(AB45="","",_xlfn.LET(_xlpm.reelOffset,_xlfn.LAMBDA(_xlpm.offsetBy,_xlpm.cell,_xlfn.LET(_xlpm.ind,ROW(_xlpm.cell)-4,_xlpm.length,COUNTIF(AB$4:AB$200,"&gt;-1"),INDEX(AB$4:AB$200,1+MOD(_xlpm.ind+_xlpm.offsetBy,_xlpm.length)))),
IF(AB45=0,4,1)
-IF(_xlpm.reelOffset(-3,AB45)=0,0.25,0)
-IF(_xlpm.reelOffset(-2,AB45)=0,0.5,0)
-IF(_xlpm.reelOffset(-1,AB45)=0,0.75,0)
-IF(_xlpm.reelOffset(1,AB45)=0,0.75,0)
-IF(_xlpm.reelOffset(2,AB45)=0,0.5,0)
-IF(_xlpm.reelOffset(3,AB45)=0,0.25,0)
))</f>
        <v>1</v>
      </c>
      <c r="AI45" s="49" cm="1">
        <f t="array" ref="AI45">IF(AC45="","",_xlfn.LET(_xlpm.reelOffset,_xlfn.LAMBDA(_xlpm.offsetBy,_xlpm.cell,_xlfn.LET(_xlpm.ind,ROW(_xlpm.cell)-4,_xlpm.length,COUNTIF(AC$4:AC$200,"&gt;-1"),INDEX(AC$4:AC$200,1+MOD(_xlpm.ind+_xlpm.offsetBy,_xlpm.length)))),
IF(AC45=0,4,1)
-IF(_xlpm.reelOffset(-3,AC45)=0,0.25,0)
-IF(_xlpm.reelOffset(-2,AC45)=0,0.5,0)
-IF(_xlpm.reelOffset(-1,AC45)=0,0.75,0)
-IF(_xlpm.reelOffset(1,AC45)=0,0.75,0)
-IF(_xlpm.reelOffset(2,AC45)=0,0.5,0)
-IF(_xlpm.reelOffset(3,AC45)=0,0.25,0)
))</f>
        <v>1</v>
      </c>
      <c r="AJ45" s="49" cm="1">
        <f t="array" ref="AJ45">IF(AD45="","",_xlfn.LET(_xlpm.reelOffset,_xlfn.LAMBDA(_xlpm.offsetBy,_xlpm.cell,_xlfn.LET(_xlpm.ind,ROW(_xlpm.cell)-4,_xlpm.length,COUNTIF(AD$4:AD$200,"&gt;-1"),INDEX(AD$4:AD$200,1+MOD(_xlpm.ind+_xlpm.offsetBy,_xlpm.length)))),
IF(AD45=0,4,1)
-IF(_xlpm.reelOffset(-3,AD45)=0,0.25,0)
-IF(_xlpm.reelOffset(-2,AD45)=0,0.5,0)
-IF(_xlpm.reelOffset(-1,AD45)=0,0.75,0)
-IF(_xlpm.reelOffset(1,AD45)=0,0.75,0)
-IF(_xlpm.reelOffset(2,AD45)=0,0.5,0)
-IF(_xlpm.reelOffset(3,AD45)=0,0.25,0)
))</f>
        <v>1</v>
      </c>
    </row>
    <row r="46" spans="1:36" x14ac:dyDescent="0.25">
      <c r="A46" s="54"/>
      <c r="B46" s="54"/>
      <c r="C46" s="54"/>
      <c r="D46" s="54"/>
      <c r="E46" s="54"/>
      <c r="F46" s="54"/>
      <c r="G46" s="60" t="s">
        <v>40</v>
      </c>
      <c r="H46" s="61">
        <v>5</v>
      </c>
      <c r="I46" s="26"/>
      <c r="J46" s="26"/>
      <c r="K46" s="59"/>
      <c r="L46" s="63" t="s">
        <v>43</v>
      </c>
      <c r="M46" s="57" t="s">
        <v>42</v>
      </c>
      <c r="N46" s="57" t="s">
        <v>42</v>
      </c>
      <c r="O46" s="57" t="s">
        <v>42</v>
      </c>
      <c r="P46" s="63" t="s">
        <v>43</v>
      </c>
      <c r="Q46" s="64">
        <f>IF(L46="X",D$14*$H$47,D$15-(D$14*$H$47))</f>
        <v>56</v>
      </c>
      <c r="R46" s="64">
        <f>IF(M46="X",E$14*$H$47,E$15-(E$14*$H$47))</f>
        <v>12</v>
      </c>
      <c r="S46" s="64">
        <f>IF(N46="X",F$14*$H$47,F$15-(F$14*$H$47))</f>
        <v>20</v>
      </c>
      <c r="T46" s="64">
        <f>IF(O46="X",G$14*$H$47,G$15-(G$14*$H$47))</f>
        <v>16</v>
      </c>
      <c r="U46" s="64">
        <f>IF(P46="X",H$14*$H$47,H$15-(H$14*$H$47))</f>
        <v>66</v>
      </c>
      <c r="V46" s="65">
        <f>PRODUCT(Q46:U46)</f>
        <v>14192640</v>
      </c>
      <c r="W46" s="66"/>
      <c r="Y46" s="48">
        <v>43</v>
      </c>
      <c r="Z46" s="49">
        <v>2</v>
      </c>
      <c r="AA46" s="49">
        <v>5</v>
      </c>
      <c r="AB46" s="49">
        <v>6</v>
      </c>
      <c r="AC46" s="49">
        <v>5</v>
      </c>
      <c r="AD46" s="49">
        <v>6</v>
      </c>
      <c r="AF46" s="49" cm="1">
        <f t="array" ref="AF46">IF(Z46="","",_xlfn.LET(_xlpm.reelOffset,_xlfn.LAMBDA(_xlpm.offsetBy,_xlpm.cell,_xlfn.LET(_xlpm.ind,ROW(_xlpm.cell)-4,_xlpm.length,COUNTIF(Z$4:Z$200,"&gt;-1"),INDEX(Z$4:Z$200,1+MOD(_xlpm.ind+_xlpm.offsetBy,_xlpm.length)))),
IF(Z46=0,4,1)
-IF(_xlpm.reelOffset(-3,Z46)=0,0.25,0)
-IF(_xlpm.reelOffset(-2,Z46)=0,0.5,0)
-IF(_xlpm.reelOffset(-1,Z46)=0,0.75,0)
-IF(_xlpm.reelOffset(1,Z46)=0,0.75,0)
-IF(_xlpm.reelOffset(2,Z46)=0,0.5,0)
-IF(_xlpm.reelOffset(3,Z46)=0,0.25,0)
))</f>
        <v>1</v>
      </c>
      <c r="AG46" s="49" cm="1">
        <f t="array" ref="AG46">IF(AA46="","",_xlfn.LET(_xlpm.reelOffset,_xlfn.LAMBDA(_xlpm.offsetBy,_xlpm.cell,_xlfn.LET(_xlpm.ind,ROW(_xlpm.cell)-4,_xlpm.length,COUNTIF(AA$4:AA$200,"&gt;-1"),INDEX(AA$4:AA$200,1+MOD(_xlpm.ind+_xlpm.offsetBy,_xlpm.length)))),
IF(AA46=0,4,1)
-IF(_xlpm.reelOffset(-3,AA46)=0,0.25,0)
-IF(_xlpm.reelOffset(-2,AA46)=0,0.5,0)
-IF(_xlpm.reelOffset(-1,AA46)=0,0.75,0)
-IF(_xlpm.reelOffset(1,AA46)=0,0.75,0)
-IF(_xlpm.reelOffset(2,AA46)=0,0.5,0)
-IF(_xlpm.reelOffset(3,AA46)=0,0.25,0)
))</f>
        <v>1</v>
      </c>
      <c r="AH46" s="49" cm="1">
        <f t="array" ref="AH46">IF(AB46="","",_xlfn.LET(_xlpm.reelOffset,_xlfn.LAMBDA(_xlpm.offsetBy,_xlpm.cell,_xlfn.LET(_xlpm.ind,ROW(_xlpm.cell)-4,_xlpm.length,COUNTIF(AB$4:AB$200,"&gt;-1"),INDEX(AB$4:AB$200,1+MOD(_xlpm.ind+_xlpm.offsetBy,_xlpm.length)))),
IF(AB46=0,4,1)
-IF(_xlpm.reelOffset(-3,AB46)=0,0.25,0)
-IF(_xlpm.reelOffset(-2,AB46)=0,0.5,0)
-IF(_xlpm.reelOffset(-1,AB46)=0,0.75,0)
-IF(_xlpm.reelOffset(1,AB46)=0,0.75,0)
-IF(_xlpm.reelOffset(2,AB46)=0,0.5,0)
-IF(_xlpm.reelOffset(3,AB46)=0,0.25,0)
))</f>
        <v>1</v>
      </c>
      <c r="AI46" s="49" cm="1">
        <f t="array" ref="AI46">IF(AC46="","",_xlfn.LET(_xlpm.reelOffset,_xlfn.LAMBDA(_xlpm.offsetBy,_xlpm.cell,_xlfn.LET(_xlpm.ind,ROW(_xlpm.cell)-4,_xlpm.length,COUNTIF(AC$4:AC$200,"&gt;-1"),INDEX(AC$4:AC$200,1+MOD(_xlpm.ind+_xlpm.offsetBy,_xlpm.length)))),
IF(AC46=0,4,1)
-IF(_xlpm.reelOffset(-3,AC46)=0,0.25,0)
-IF(_xlpm.reelOffset(-2,AC46)=0,0.5,0)
-IF(_xlpm.reelOffset(-1,AC46)=0,0.75,0)
-IF(_xlpm.reelOffset(1,AC46)=0,0.75,0)
-IF(_xlpm.reelOffset(2,AC46)=0,0.5,0)
-IF(_xlpm.reelOffset(3,AC46)=0,0.25,0)
))</f>
        <v>1</v>
      </c>
      <c r="AJ46" s="49" cm="1">
        <f t="array" ref="AJ46">IF(AD46="","",_xlfn.LET(_xlpm.reelOffset,_xlfn.LAMBDA(_xlpm.offsetBy,_xlpm.cell,_xlfn.LET(_xlpm.ind,ROW(_xlpm.cell)-4,_xlpm.length,COUNTIF(AD$4:AD$200,"&gt;-1"),INDEX(AD$4:AD$200,1+MOD(_xlpm.ind+_xlpm.offsetBy,_xlpm.length)))),
IF(AD46=0,4,1)
-IF(_xlpm.reelOffset(-3,AD46)=0,0.25,0)
-IF(_xlpm.reelOffset(-2,AD46)=0,0.5,0)
-IF(_xlpm.reelOffset(-1,AD46)=0,0.75,0)
-IF(_xlpm.reelOffset(1,AD46)=0,0.75,0)
-IF(_xlpm.reelOffset(2,AD46)=0,0.5,0)
-IF(_xlpm.reelOffset(3,AD46)=0,0.25,0)
))</f>
        <v>1</v>
      </c>
    </row>
    <row r="47" spans="1:36" x14ac:dyDescent="0.25">
      <c r="A47" s="54"/>
      <c r="B47" s="54"/>
      <c r="C47" s="54"/>
      <c r="D47" s="54"/>
      <c r="E47" s="54"/>
      <c r="F47" s="54"/>
      <c r="G47" s="60" t="s">
        <v>41</v>
      </c>
      <c r="H47" s="61">
        <v>4</v>
      </c>
      <c r="I47" s="26"/>
      <c r="J47" s="26"/>
      <c r="K47" s="59"/>
      <c r="L47" s="57" t="s">
        <v>42</v>
      </c>
      <c r="M47" s="57" t="s">
        <v>42</v>
      </c>
      <c r="N47" s="63" t="s">
        <v>43</v>
      </c>
      <c r="O47" s="63" t="s">
        <v>43</v>
      </c>
      <c r="P47" s="57" t="s">
        <v>42</v>
      </c>
      <c r="Q47" s="64">
        <f>IF(L47="X",D$14*$H$47,D$15-(D$14*$H$47))</f>
        <v>8</v>
      </c>
      <c r="R47" s="64">
        <f>IF(M47="X",E$14*$H$47,E$15-(E$14*$H$47))</f>
        <v>12</v>
      </c>
      <c r="S47" s="64">
        <f>IF(N47="X",F$14*$H$47,F$15-(F$14*$H$47))</f>
        <v>147</v>
      </c>
      <c r="T47" s="64">
        <f>IF(O47="X",G$14*$H$47,G$15-(G$14*$H$47))</f>
        <v>151</v>
      </c>
      <c r="U47" s="64">
        <f>IF(P47="X",H$14*$H$47,H$15-(H$14*$H$47))</f>
        <v>8</v>
      </c>
      <c r="V47" s="65">
        <f>PRODUCT(Q47:U47)</f>
        <v>17047296</v>
      </c>
      <c r="W47" s="66"/>
      <c r="Y47" s="48">
        <v>44</v>
      </c>
      <c r="Z47" s="49">
        <v>6</v>
      </c>
      <c r="AA47" s="49">
        <v>5</v>
      </c>
      <c r="AB47" s="49">
        <v>8</v>
      </c>
      <c r="AC47" s="49">
        <v>5</v>
      </c>
      <c r="AD47" s="49">
        <v>6</v>
      </c>
      <c r="AF47" s="49" cm="1">
        <f t="array" ref="AF47">IF(Z47="","",_xlfn.LET(_xlpm.reelOffset,_xlfn.LAMBDA(_xlpm.offsetBy,_xlpm.cell,_xlfn.LET(_xlpm.ind,ROW(_xlpm.cell)-4,_xlpm.length,COUNTIF(Z$4:Z$200,"&gt;-1"),INDEX(Z$4:Z$200,1+MOD(_xlpm.ind+_xlpm.offsetBy,_xlpm.length)))),
IF(Z47=0,4,1)
-IF(_xlpm.reelOffset(-3,Z47)=0,0.25,0)
-IF(_xlpm.reelOffset(-2,Z47)=0,0.5,0)
-IF(_xlpm.reelOffset(-1,Z47)=0,0.75,0)
-IF(_xlpm.reelOffset(1,Z47)=0,0.75,0)
-IF(_xlpm.reelOffset(2,Z47)=0,0.5,0)
-IF(_xlpm.reelOffset(3,Z47)=0,0.25,0)
))</f>
        <v>1</v>
      </c>
      <c r="AG47" s="49" cm="1">
        <f t="array" ref="AG47">IF(AA47="","",_xlfn.LET(_xlpm.reelOffset,_xlfn.LAMBDA(_xlpm.offsetBy,_xlpm.cell,_xlfn.LET(_xlpm.ind,ROW(_xlpm.cell)-4,_xlpm.length,COUNTIF(AA$4:AA$200,"&gt;-1"),INDEX(AA$4:AA$200,1+MOD(_xlpm.ind+_xlpm.offsetBy,_xlpm.length)))),
IF(AA47=0,4,1)
-IF(_xlpm.reelOffset(-3,AA47)=0,0.25,0)
-IF(_xlpm.reelOffset(-2,AA47)=0,0.5,0)
-IF(_xlpm.reelOffset(-1,AA47)=0,0.75,0)
-IF(_xlpm.reelOffset(1,AA47)=0,0.75,0)
-IF(_xlpm.reelOffset(2,AA47)=0,0.5,0)
-IF(_xlpm.reelOffset(3,AA47)=0,0.25,0)
))</f>
        <v>1</v>
      </c>
      <c r="AH47" s="49" cm="1">
        <f t="array" ref="AH47">IF(AB47="","",_xlfn.LET(_xlpm.reelOffset,_xlfn.LAMBDA(_xlpm.offsetBy,_xlpm.cell,_xlfn.LET(_xlpm.ind,ROW(_xlpm.cell)-4,_xlpm.length,COUNTIF(AB$4:AB$200,"&gt;-1"),INDEX(AB$4:AB$200,1+MOD(_xlpm.ind+_xlpm.offsetBy,_xlpm.length)))),
IF(AB47=0,4,1)
-IF(_xlpm.reelOffset(-3,AB47)=0,0.25,0)
-IF(_xlpm.reelOffset(-2,AB47)=0,0.5,0)
-IF(_xlpm.reelOffset(-1,AB47)=0,0.75,0)
-IF(_xlpm.reelOffset(1,AB47)=0,0.75,0)
-IF(_xlpm.reelOffset(2,AB47)=0,0.5,0)
-IF(_xlpm.reelOffset(3,AB47)=0,0.25,0)
))</f>
        <v>1</v>
      </c>
      <c r="AI47" s="49" cm="1">
        <f t="array" ref="AI47">IF(AC47="","",_xlfn.LET(_xlpm.reelOffset,_xlfn.LAMBDA(_xlpm.offsetBy,_xlpm.cell,_xlfn.LET(_xlpm.ind,ROW(_xlpm.cell)-4,_xlpm.length,COUNTIF(AC$4:AC$200,"&gt;-1"),INDEX(AC$4:AC$200,1+MOD(_xlpm.ind+_xlpm.offsetBy,_xlpm.length)))),
IF(AC47=0,4,1)
-IF(_xlpm.reelOffset(-3,AC47)=0,0.25,0)
-IF(_xlpm.reelOffset(-2,AC47)=0,0.5,0)
-IF(_xlpm.reelOffset(-1,AC47)=0,0.75,0)
-IF(_xlpm.reelOffset(1,AC47)=0,0.75,0)
-IF(_xlpm.reelOffset(2,AC47)=0,0.5,0)
-IF(_xlpm.reelOffset(3,AC47)=0,0.25,0)
))</f>
        <v>1</v>
      </c>
      <c r="AJ47" s="49" cm="1">
        <f t="array" ref="AJ47">IF(AD47="","",_xlfn.LET(_xlpm.reelOffset,_xlfn.LAMBDA(_xlpm.offsetBy,_xlpm.cell,_xlfn.LET(_xlpm.ind,ROW(_xlpm.cell)-4,_xlpm.length,COUNTIF(AD$4:AD$200,"&gt;-1"),INDEX(AD$4:AD$200,1+MOD(_xlpm.ind+_xlpm.offsetBy,_xlpm.length)))),
IF(AD47=0,4,1)
-IF(_xlpm.reelOffset(-3,AD47)=0,0.25,0)
-IF(_xlpm.reelOffset(-2,AD47)=0,0.5,0)
-IF(_xlpm.reelOffset(-1,AD47)=0,0.75,0)
-IF(_xlpm.reelOffset(1,AD47)=0,0.75,0)
-IF(_xlpm.reelOffset(2,AD47)=0,0.5,0)
-IF(_xlpm.reelOffset(3,AD47)=0,0.25,0)
))</f>
        <v>1</v>
      </c>
    </row>
    <row r="48" spans="1:36" x14ac:dyDescent="0.25">
      <c r="A48" s="54"/>
      <c r="B48" s="54"/>
      <c r="C48" s="54"/>
      <c r="D48" s="54"/>
      <c r="E48" s="54"/>
      <c r="F48" s="54"/>
      <c r="G48" s="62"/>
      <c r="H48" s="59"/>
      <c r="I48" s="26"/>
      <c r="J48" s="26"/>
      <c r="K48" s="59"/>
      <c r="L48" s="57" t="s">
        <v>42</v>
      </c>
      <c r="M48" s="63" t="s">
        <v>43</v>
      </c>
      <c r="N48" s="57" t="s">
        <v>42</v>
      </c>
      <c r="O48" s="63" t="s">
        <v>43</v>
      </c>
      <c r="P48" s="57" t="s">
        <v>42</v>
      </c>
      <c r="Q48" s="64">
        <f>IF(L48="X",D$14*$H$47,D$15-(D$14*$H$47))</f>
        <v>8</v>
      </c>
      <c r="R48" s="64">
        <f>IF(M48="X",E$14*$H$47,E$15-(E$14*$H$47))</f>
        <v>155</v>
      </c>
      <c r="S48" s="64">
        <f>IF(N48="X",F$14*$H$47,F$15-(F$14*$H$47))</f>
        <v>20</v>
      </c>
      <c r="T48" s="64">
        <f>IF(O48="X",G$14*$H$47,G$15-(G$14*$H$47))</f>
        <v>151</v>
      </c>
      <c r="U48" s="64">
        <f>IF(P48="X",H$14*$H$47,H$15-(H$14*$H$47))</f>
        <v>8</v>
      </c>
      <c r="V48" s="65">
        <f>PRODUCT(Q48:U48)</f>
        <v>29958400</v>
      </c>
      <c r="W48" s="66"/>
      <c r="Y48" s="48">
        <v>45</v>
      </c>
      <c r="Z48" s="49">
        <v>6</v>
      </c>
      <c r="AA48" s="49">
        <v>7</v>
      </c>
      <c r="AB48" s="49">
        <v>5</v>
      </c>
      <c r="AC48" s="49">
        <v>3</v>
      </c>
      <c r="AD48" s="49">
        <v>6</v>
      </c>
      <c r="AF48" s="49" cm="1">
        <f t="array" ref="AF48">IF(Z48="","",_xlfn.LET(_xlpm.reelOffset,_xlfn.LAMBDA(_xlpm.offsetBy,_xlpm.cell,_xlfn.LET(_xlpm.ind,ROW(_xlpm.cell)-4,_xlpm.length,COUNTIF(Z$4:Z$200,"&gt;-1"),INDEX(Z$4:Z$200,1+MOD(_xlpm.ind+_xlpm.offsetBy,_xlpm.length)))),
IF(Z48=0,4,1)
-IF(_xlpm.reelOffset(-3,Z48)=0,0.25,0)
-IF(_xlpm.reelOffset(-2,Z48)=0,0.5,0)
-IF(_xlpm.reelOffset(-1,Z48)=0,0.75,0)
-IF(_xlpm.reelOffset(1,Z48)=0,0.75,0)
-IF(_xlpm.reelOffset(2,Z48)=0,0.5,0)
-IF(_xlpm.reelOffset(3,Z48)=0,0.25,0)
))</f>
        <v>1</v>
      </c>
      <c r="AG48" s="49" cm="1">
        <f t="array" ref="AG48">IF(AA48="","",_xlfn.LET(_xlpm.reelOffset,_xlfn.LAMBDA(_xlpm.offsetBy,_xlpm.cell,_xlfn.LET(_xlpm.ind,ROW(_xlpm.cell)-4,_xlpm.length,COUNTIF(AA$4:AA$200,"&gt;-1"),INDEX(AA$4:AA$200,1+MOD(_xlpm.ind+_xlpm.offsetBy,_xlpm.length)))),
IF(AA48=0,4,1)
-IF(_xlpm.reelOffset(-3,AA48)=0,0.25,0)
-IF(_xlpm.reelOffset(-2,AA48)=0,0.5,0)
-IF(_xlpm.reelOffset(-1,AA48)=0,0.75,0)
-IF(_xlpm.reelOffset(1,AA48)=0,0.75,0)
-IF(_xlpm.reelOffset(2,AA48)=0,0.5,0)
-IF(_xlpm.reelOffset(3,AA48)=0,0.25,0)
))</f>
        <v>1</v>
      </c>
      <c r="AH48" s="49" cm="1">
        <f t="array" ref="AH48">IF(AB48="","",_xlfn.LET(_xlpm.reelOffset,_xlfn.LAMBDA(_xlpm.offsetBy,_xlpm.cell,_xlfn.LET(_xlpm.ind,ROW(_xlpm.cell)-4,_xlpm.length,COUNTIF(AB$4:AB$200,"&gt;-1"),INDEX(AB$4:AB$200,1+MOD(_xlpm.ind+_xlpm.offsetBy,_xlpm.length)))),
IF(AB48=0,4,1)
-IF(_xlpm.reelOffset(-3,AB48)=0,0.25,0)
-IF(_xlpm.reelOffset(-2,AB48)=0,0.5,0)
-IF(_xlpm.reelOffset(-1,AB48)=0,0.75,0)
-IF(_xlpm.reelOffset(1,AB48)=0,0.75,0)
-IF(_xlpm.reelOffset(2,AB48)=0,0.5,0)
-IF(_xlpm.reelOffset(3,AB48)=0,0.25,0)
))</f>
        <v>1</v>
      </c>
      <c r="AI48" s="49" cm="1">
        <f t="array" ref="AI48">IF(AC48="","",_xlfn.LET(_xlpm.reelOffset,_xlfn.LAMBDA(_xlpm.offsetBy,_xlpm.cell,_xlfn.LET(_xlpm.ind,ROW(_xlpm.cell)-4,_xlpm.length,COUNTIF(AC$4:AC$200,"&gt;-1"),INDEX(AC$4:AC$200,1+MOD(_xlpm.ind+_xlpm.offsetBy,_xlpm.length)))),
IF(AC48=0,4,1)
-IF(_xlpm.reelOffset(-3,AC48)=0,0.25,0)
-IF(_xlpm.reelOffset(-2,AC48)=0,0.5,0)
-IF(_xlpm.reelOffset(-1,AC48)=0,0.75,0)
-IF(_xlpm.reelOffset(1,AC48)=0,0.75,0)
-IF(_xlpm.reelOffset(2,AC48)=0,0.5,0)
-IF(_xlpm.reelOffset(3,AC48)=0,0.25,0)
))</f>
        <v>1</v>
      </c>
      <c r="AJ48" s="49" cm="1">
        <f t="array" ref="AJ48">IF(AD48="","",_xlfn.LET(_xlpm.reelOffset,_xlfn.LAMBDA(_xlpm.offsetBy,_xlpm.cell,_xlfn.LET(_xlpm.ind,ROW(_xlpm.cell)-4,_xlpm.length,COUNTIF(AD$4:AD$200,"&gt;-1"),INDEX(AD$4:AD$200,1+MOD(_xlpm.ind+_xlpm.offsetBy,_xlpm.length)))),
IF(AD48=0,4,1)
-IF(_xlpm.reelOffset(-3,AD48)=0,0.25,0)
-IF(_xlpm.reelOffset(-2,AD48)=0,0.5,0)
-IF(_xlpm.reelOffset(-1,AD48)=0,0.75,0)
-IF(_xlpm.reelOffset(1,AD48)=0,0.75,0)
-IF(_xlpm.reelOffset(2,AD48)=0,0.5,0)
-IF(_xlpm.reelOffset(3,AD48)=0,0.25,0)
))</f>
        <v>1</v>
      </c>
    </row>
    <row r="49" spans="1:36" x14ac:dyDescent="0.25">
      <c r="A49" s="54"/>
      <c r="B49" s="54"/>
      <c r="C49" s="54"/>
      <c r="D49" s="54"/>
      <c r="E49" s="54"/>
      <c r="F49" s="54"/>
      <c r="G49" s="26"/>
      <c r="H49" s="26"/>
      <c r="I49" s="26"/>
      <c r="J49" s="26"/>
      <c r="K49" s="59"/>
      <c r="L49" s="63" t="s">
        <v>43</v>
      </c>
      <c r="M49" s="57" t="s">
        <v>42</v>
      </c>
      <c r="N49" s="57" t="s">
        <v>42</v>
      </c>
      <c r="O49" s="63" t="s">
        <v>43</v>
      </c>
      <c r="P49" s="57" t="s">
        <v>42</v>
      </c>
      <c r="Q49" s="64">
        <f>IF(L49="X",D$14*$H$47,D$15-(D$14*$H$47))</f>
        <v>56</v>
      </c>
      <c r="R49" s="64">
        <f>IF(M49="X",E$14*$H$47,E$15-(E$14*$H$47))</f>
        <v>12</v>
      </c>
      <c r="S49" s="64">
        <f>IF(N49="X",F$14*$H$47,F$15-(F$14*$H$47))</f>
        <v>20</v>
      </c>
      <c r="T49" s="64">
        <f>IF(O49="X",G$14*$H$47,G$15-(G$14*$H$47))</f>
        <v>151</v>
      </c>
      <c r="U49" s="64">
        <f>IF(P49="X",H$14*$H$47,H$15-(H$14*$H$47))</f>
        <v>8</v>
      </c>
      <c r="V49" s="65">
        <f>PRODUCT(Q49:U49)</f>
        <v>16235520</v>
      </c>
      <c r="W49" s="66"/>
      <c r="Y49" s="48">
        <v>46</v>
      </c>
      <c r="Z49" s="49">
        <v>6</v>
      </c>
      <c r="AA49" s="49">
        <v>7</v>
      </c>
      <c r="AB49" s="49">
        <v>5</v>
      </c>
      <c r="AC49" s="49">
        <v>3</v>
      </c>
      <c r="AD49" s="49">
        <v>9</v>
      </c>
      <c r="AF49" s="49" cm="1">
        <f t="array" ref="AF49">IF(Z49="","",_xlfn.LET(_xlpm.reelOffset,_xlfn.LAMBDA(_xlpm.offsetBy,_xlpm.cell,_xlfn.LET(_xlpm.ind,ROW(_xlpm.cell)-4,_xlpm.length,COUNTIF(Z$4:Z$200,"&gt;-1"),INDEX(Z$4:Z$200,1+MOD(_xlpm.ind+_xlpm.offsetBy,_xlpm.length)))),
IF(Z49=0,4,1)
-IF(_xlpm.reelOffset(-3,Z49)=0,0.25,0)
-IF(_xlpm.reelOffset(-2,Z49)=0,0.5,0)
-IF(_xlpm.reelOffset(-1,Z49)=0,0.75,0)
-IF(_xlpm.reelOffset(1,Z49)=0,0.75,0)
-IF(_xlpm.reelOffset(2,Z49)=0,0.5,0)
-IF(_xlpm.reelOffset(3,Z49)=0,0.25,0)
))</f>
        <v>1</v>
      </c>
      <c r="AG49" s="49" cm="1">
        <f t="array" ref="AG49">IF(AA49="","",_xlfn.LET(_xlpm.reelOffset,_xlfn.LAMBDA(_xlpm.offsetBy,_xlpm.cell,_xlfn.LET(_xlpm.ind,ROW(_xlpm.cell)-4,_xlpm.length,COUNTIF(AA$4:AA$200,"&gt;-1"),INDEX(AA$4:AA$200,1+MOD(_xlpm.ind+_xlpm.offsetBy,_xlpm.length)))),
IF(AA49=0,4,1)
-IF(_xlpm.reelOffset(-3,AA49)=0,0.25,0)
-IF(_xlpm.reelOffset(-2,AA49)=0,0.5,0)
-IF(_xlpm.reelOffset(-1,AA49)=0,0.75,0)
-IF(_xlpm.reelOffset(1,AA49)=0,0.75,0)
-IF(_xlpm.reelOffset(2,AA49)=0,0.5,0)
-IF(_xlpm.reelOffset(3,AA49)=0,0.25,0)
))</f>
        <v>1</v>
      </c>
      <c r="AH49" s="49" cm="1">
        <f t="array" ref="AH49">IF(AB49="","",_xlfn.LET(_xlpm.reelOffset,_xlfn.LAMBDA(_xlpm.offsetBy,_xlpm.cell,_xlfn.LET(_xlpm.ind,ROW(_xlpm.cell)-4,_xlpm.length,COUNTIF(AB$4:AB$200,"&gt;-1"),INDEX(AB$4:AB$200,1+MOD(_xlpm.ind+_xlpm.offsetBy,_xlpm.length)))),
IF(AB49=0,4,1)
-IF(_xlpm.reelOffset(-3,AB49)=0,0.25,0)
-IF(_xlpm.reelOffset(-2,AB49)=0,0.5,0)
-IF(_xlpm.reelOffset(-1,AB49)=0,0.75,0)
-IF(_xlpm.reelOffset(1,AB49)=0,0.75,0)
-IF(_xlpm.reelOffset(2,AB49)=0,0.5,0)
-IF(_xlpm.reelOffset(3,AB49)=0,0.25,0)
))</f>
        <v>1</v>
      </c>
      <c r="AI49" s="49" cm="1">
        <f t="array" ref="AI49">IF(AC49="","",_xlfn.LET(_xlpm.reelOffset,_xlfn.LAMBDA(_xlpm.offsetBy,_xlpm.cell,_xlfn.LET(_xlpm.ind,ROW(_xlpm.cell)-4,_xlpm.length,COUNTIF(AC$4:AC$200,"&gt;-1"),INDEX(AC$4:AC$200,1+MOD(_xlpm.ind+_xlpm.offsetBy,_xlpm.length)))),
IF(AC49=0,4,1)
-IF(_xlpm.reelOffset(-3,AC49)=0,0.25,0)
-IF(_xlpm.reelOffset(-2,AC49)=0,0.5,0)
-IF(_xlpm.reelOffset(-1,AC49)=0,0.75,0)
-IF(_xlpm.reelOffset(1,AC49)=0,0.75,0)
-IF(_xlpm.reelOffset(2,AC49)=0,0.5,0)
-IF(_xlpm.reelOffset(3,AC49)=0,0.25,0)
))</f>
        <v>1</v>
      </c>
      <c r="AJ49" s="49" cm="1">
        <f t="array" ref="AJ49">IF(AD49="","",_xlfn.LET(_xlpm.reelOffset,_xlfn.LAMBDA(_xlpm.offsetBy,_xlpm.cell,_xlfn.LET(_xlpm.ind,ROW(_xlpm.cell)-4,_xlpm.length,COUNTIF(AD$4:AD$200,"&gt;-1"),INDEX(AD$4:AD$200,1+MOD(_xlpm.ind+_xlpm.offsetBy,_xlpm.length)))),
IF(AD49=0,4,1)
-IF(_xlpm.reelOffset(-3,AD49)=0,0.25,0)
-IF(_xlpm.reelOffset(-2,AD49)=0,0.5,0)
-IF(_xlpm.reelOffset(-1,AD49)=0,0.75,0)
-IF(_xlpm.reelOffset(1,AD49)=0,0.75,0)
-IF(_xlpm.reelOffset(2,AD49)=0,0.5,0)
-IF(_xlpm.reelOffset(3,AD49)=0,0.25,0)
))</f>
        <v>1</v>
      </c>
    </row>
    <row r="50" spans="1:36" x14ac:dyDescent="0.25">
      <c r="A50" s="54"/>
      <c r="B50" s="54"/>
      <c r="C50" s="54"/>
      <c r="D50" s="54"/>
      <c r="E50" s="54"/>
      <c r="F50" s="54"/>
      <c r="G50" s="26"/>
      <c r="H50" s="26"/>
      <c r="I50" s="26"/>
      <c r="J50" s="26"/>
      <c r="K50" s="59"/>
      <c r="L50" s="57" t="s">
        <v>42</v>
      </c>
      <c r="M50" s="63" t="s">
        <v>43</v>
      </c>
      <c r="N50" s="63" t="s">
        <v>43</v>
      </c>
      <c r="O50" s="57" t="s">
        <v>42</v>
      </c>
      <c r="P50" s="57" t="s">
        <v>42</v>
      </c>
      <c r="Q50" s="64">
        <f>IF(L50="X",D$14*$H$47,D$15-(D$14*$H$47))</f>
        <v>8</v>
      </c>
      <c r="R50" s="64">
        <f>IF(M50="X",E$14*$H$47,E$15-(E$14*$H$47))</f>
        <v>155</v>
      </c>
      <c r="S50" s="64">
        <f>IF(N50="X",F$14*$H$47,F$15-(F$14*$H$47))</f>
        <v>147</v>
      </c>
      <c r="T50" s="64">
        <f>IF(O50="X",G$14*$H$47,G$15-(G$14*$H$47))</f>
        <v>16</v>
      </c>
      <c r="U50" s="64">
        <f>IF(P50="X",H$14*$H$47,H$15-(H$14*$H$47))</f>
        <v>8</v>
      </c>
      <c r="V50" s="65">
        <f>PRODUCT(Q50:U50)</f>
        <v>23331840</v>
      </c>
      <c r="W50" s="66"/>
      <c r="Y50" s="48">
        <v>47</v>
      </c>
      <c r="Z50" s="49">
        <v>7</v>
      </c>
      <c r="AA50" s="49">
        <v>7</v>
      </c>
      <c r="AB50" s="49">
        <v>10</v>
      </c>
      <c r="AC50" s="49">
        <v>7</v>
      </c>
      <c r="AD50" s="49">
        <v>7</v>
      </c>
      <c r="AF50" s="49" cm="1">
        <f t="array" ref="AF50">IF(Z50="","",_xlfn.LET(_xlpm.reelOffset,_xlfn.LAMBDA(_xlpm.offsetBy,_xlpm.cell,_xlfn.LET(_xlpm.ind,ROW(_xlpm.cell)-4,_xlpm.length,COUNTIF(Z$4:Z$200,"&gt;-1"),INDEX(Z$4:Z$200,1+MOD(_xlpm.ind+_xlpm.offsetBy,_xlpm.length)))),
IF(Z50=0,4,1)
-IF(_xlpm.reelOffset(-3,Z50)=0,0.25,0)
-IF(_xlpm.reelOffset(-2,Z50)=0,0.5,0)
-IF(_xlpm.reelOffset(-1,Z50)=0,0.75,0)
-IF(_xlpm.reelOffset(1,Z50)=0,0.75,0)
-IF(_xlpm.reelOffset(2,Z50)=0,0.5,0)
-IF(_xlpm.reelOffset(3,Z50)=0,0.25,0)
))</f>
        <v>1</v>
      </c>
      <c r="AG50" s="49" cm="1">
        <f t="array" ref="AG50">IF(AA50="","",_xlfn.LET(_xlpm.reelOffset,_xlfn.LAMBDA(_xlpm.offsetBy,_xlpm.cell,_xlfn.LET(_xlpm.ind,ROW(_xlpm.cell)-4,_xlpm.length,COUNTIF(AA$4:AA$200,"&gt;-1"),INDEX(AA$4:AA$200,1+MOD(_xlpm.ind+_xlpm.offsetBy,_xlpm.length)))),
IF(AA50=0,4,1)
-IF(_xlpm.reelOffset(-3,AA50)=0,0.25,0)
-IF(_xlpm.reelOffset(-2,AA50)=0,0.5,0)
-IF(_xlpm.reelOffset(-1,AA50)=0,0.75,0)
-IF(_xlpm.reelOffset(1,AA50)=0,0.75,0)
-IF(_xlpm.reelOffset(2,AA50)=0,0.5,0)
-IF(_xlpm.reelOffset(3,AA50)=0,0.25,0)
))</f>
        <v>1</v>
      </c>
      <c r="AH50" s="49" cm="1">
        <f t="array" ref="AH50">IF(AB50="","",_xlfn.LET(_xlpm.reelOffset,_xlfn.LAMBDA(_xlpm.offsetBy,_xlpm.cell,_xlfn.LET(_xlpm.ind,ROW(_xlpm.cell)-4,_xlpm.length,COUNTIF(AB$4:AB$200,"&gt;-1"),INDEX(AB$4:AB$200,1+MOD(_xlpm.ind+_xlpm.offsetBy,_xlpm.length)))),
IF(AB50=0,4,1)
-IF(_xlpm.reelOffset(-3,AB50)=0,0.25,0)
-IF(_xlpm.reelOffset(-2,AB50)=0,0.5,0)
-IF(_xlpm.reelOffset(-1,AB50)=0,0.75,0)
-IF(_xlpm.reelOffset(1,AB50)=0,0.75,0)
-IF(_xlpm.reelOffset(2,AB50)=0,0.5,0)
-IF(_xlpm.reelOffset(3,AB50)=0,0.25,0)
))</f>
        <v>1</v>
      </c>
      <c r="AI50" s="49" cm="1">
        <f t="array" ref="AI50">IF(AC50="","",_xlfn.LET(_xlpm.reelOffset,_xlfn.LAMBDA(_xlpm.offsetBy,_xlpm.cell,_xlfn.LET(_xlpm.ind,ROW(_xlpm.cell)-4,_xlpm.length,COUNTIF(AC$4:AC$200,"&gt;-1"),INDEX(AC$4:AC$200,1+MOD(_xlpm.ind+_xlpm.offsetBy,_xlpm.length)))),
IF(AC50=0,4,1)
-IF(_xlpm.reelOffset(-3,AC50)=0,0.25,0)
-IF(_xlpm.reelOffset(-2,AC50)=0,0.5,0)
-IF(_xlpm.reelOffset(-1,AC50)=0,0.75,0)
-IF(_xlpm.reelOffset(1,AC50)=0,0.75,0)
-IF(_xlpm.reelOffset(2,AC50)=0,0.5,0)
-IF(_xlpm.reelOffset(3,AC50)=0,0.25,0)
))</f>
        <v>1</v>
      </c>
      <c r="AJ50" s="49" cm="1">
        <f t="array" ref="AJ50">IF(AD50="","",_xlfn.LET(_xlpm.reelOffset,_xlfn.LAMBDA(_xlpm.offsetBy,_xlpm.cell,_xlfn.LET(_xlpm.ind,ROW(_xlpm.cell)-4,_xlpm.length,COUNTIF(AD$4:AD$200,"&gt;-1"),INDEX(AD$4:AD$200,1+MOD(_xlpm.ind+_xlpm.offsetBy,_xlpm.length)))),
IF(AD50=0,4,1)
-IF(_xlpm.reelOffset(-3,AD50)=0,0.25,0)
-IF(_xlpm.reelOffset(-2,AD50)=0,0.5,0)
-IF(_xlpm.reelOffset(-1,AD50)=0,0.75,0)
-IF(_xlpm.reelOffset(1,AD50)=0,0.75,0)
-IF(_xlpm.reelOffset(2,AD50)=0,0.5,0)
-IF(_xlpm.reelOffset(3,AD50)=0,0.25,0)
))</f>
        <v>1</v>
      </c>
    </row>
    <row r="51" spans="1:36" x14ac:dyDescent="0.25">
      <c r="A51" s="54"/>
      <c r="B51" s="54"/>
      <c r="C51" s="54"/>
      <c r="D51" s="54"/>
      <c r="E51" s="54"/>
      <c r="F51" s="54"/>
      <c r="G51" s="26"/>
      <c r="H51" s="26"/>
      <c r="I51" s="26"/>
      <c r="J51" s="26"/>
      <c r="K51" s="59"/>
      <c r="L51" s="63" t="s">
        <v>43</v>
      </c>
      <c r="M51" s="57" t="s">
        <v>42</v>
      </c>
      <c r="N51" s="63" t="s">
        <v>43</v>
      </c>
      <c r="O51" s="57" t="s">
        <v>42</v>
      </c>
      <c r="P51" s="57" t="s">
        <v>42</v>
      </c>
      <c r="Q51" s="64">
        <f>IF(L51="X",D$14*$H$47,D$15-(D$14*$H$47))</f>
        <v>56</v>
      </c>
      <c r="R51" s="64">
        <f>IF(M51="X",E$14*$H$47,E$15-(E$14*$H$47))</f>
        <v>12</v>
      </c>
      <c r="S51" s="64">
        <f>IF(N51="X",F$14*$H$47,F$15-(F$14*$H$47))</f>
        <v>147</v>
      </c>
      <c r="T51" s="64">
        <f>IF(O51="X",G$14*$H$47,G$15-(G$14*$H$47))</f>
        <v>16</v>
      </c>
      <c r="U51" s="64">
        <f>IF(P51="X",H$14*$H$47,H$15-(H$14*$H$47))</f>
        <v>8</v>
      </c>
      <c r="V51" s="65">
        <f>PRODUCT(Q51:U51)</f>
        <v>12644352</v>
      </c>
      <c r="W51" s="66"/>
      <c r="Y51" s="48">
        <v>48</v>
      </c>
      <c r="Z51" s="49">
        <v>7</v>
      </c>
      <c r="AA51" s="49">
        <v>7</v>
      </c>
      <c r="AB51" s="49">
        <v>2</v>
      </c>
      <c r="AC51" s="49">
        <v>7</v>
      </c>
      <c r="AD51" s="49">
        <v>7</v>
      </c>
      <c r="AF51" s="49" cm="1">
        <f t="array" ref="AF51">IF(Z51="","",_xlfn.LET(_xlpm.reelOffset,_xlfn.LAMBDA(_xlpm.offsetBy,_xlpm.cell,_xlfn.LET(_xlpm.ind,ROW(_xlpm.cell)-4,_xlpm.length,COUNTIF(Z$4:Z$200,"&gt;-1"),INDEX(Z$4:Z$200,1+MOD(_xlpm.ind+_xlpm.offsetBy,_xlpm.length)))),
IF(Z51=0,4,1)
-IF(_xlpm.reelOffset(-3,Z51)=0,0.25,0)
-IF(_xlpm.reelOffset(-2,Z51)=0,0.5,0)
-IF(_xlpm.reelOffset(-1,Z51)=0,0.75,0)
-IF(_xlpm.reelOffset(1,Z51)=0,0.75,0)
-IF(_xlpm.reelOffset(2,Z51)=0,0.5,0)
-IF(_xlpm.reelOffset(3,Z51)=0,0.25,0)
))</f>
        <v>1</v>
      </c>
      <c r="AG51" s="49" cm="1">
        <f t="array" ref="AG51">IF(AA51="","",_xlfn.LET(_xlpm.reelOffset,_xlfn.LAMBDA(_xlpm.offsetBy,_xlpm.cell,_xlfn.LET(_xlpm.ind,ROW(_xlpm.cell)-4,_xlpm.length,COUNTIF(AA$4:AA$200,"&gt;-1"),INDEX(AA$4:AA$200,1+MOD(_xlpm.ind+_xlpm.offsetBy,_xlpm.length)))),
IF(AA51=0,4,1)
-IF(_xlpm.reelOffset(-3,AA51)=0,0.25,0)
-IF(_xlpm.reelOffset(-2,AA51)=0,0.5,0)
-IF(_xlpm.reelOffset(-1,AA51)=0,0.75,0)
-IF(_xlpm.reelOffset(1,AA51)=0,0.75,0)
-IF(_xlpm.reelOffset(2,AA51)=0,0.5,0)
-IF(_xlpm.reelOffset(3,AA51)=0,0.25,0)
))</f>
        <v>1</v>
      </c>
      <c r="AH51" s="49" cm="1">
        <f t="array" ref="AH51">IF(AB51="","",_xlfn.LET(_xlpm.reelOffset,_xlfn.LAMBDA(_xlpm.offsetBy,_xlpm.cell,_xlfn.LET(_xlpm.ind,ROW(_xlpm.cell)-4,_xlpm.length,COUNTIF(AB$4:AB$200,"&gt;-1"),INDEX(AB$4:AB$200,1+MOD(_xlpm.ind+_xlpm.offsetBy,_xlpm.length)))),
IF(AB51=0,4,1)
-IF(_xlpm.reelOffset(-3,AB51)=0,0.25,0)
-IF(_xlpm.reelOffset(-2,AB51)=0,0.5,0)
-IF(_xlpm.reelOffset(-1,AB51)=0,0.75,0)
-IF(_xlpm.reelOffset(1,AB51)=0,0.75,0)
-IF(_xlpm.reelOffset(2,AB51)=0,0.5,0)
-IF(_xlpm.reelOffset(3,AB51)=0,0.25,0)
))</f>
        <v>1</v>
      </c>
      <c r="AI51" s="49" cm="1">
        <f t="array" ref="AI51">IF(AC51="","",_xlfn.LET(_xlpm.reelOffset,_xlfn.LAMBDA(_xlpm.offsetBy,_xlpm.cell,_xlfn.LET(_xlpm.ind,ROW(_xlpm.cell)-4,_xlpm.length,COUNTIF(AC$4:AC$200,"&gt;-1"),INDEX(AC$4:AC$200,1+MOD(_xlpm.ind+_xlpm.offsetBy,_xlpm.length)))),
IF(AC51=0,4,1)
-IF(_xlpm.reelOffset(-3,AC51)=0,0.25,0)
-IF(_xlpm.reelOffset(-2,AC51)=0,0.5,0)
-IF(_xlpm.reelOffset(-1,AC51)=0,0.75,0)
-IF(_xlpm.reelOffset(1,AC51)=0,0.75,0)
-IF(_xlpm.reelOffset(2,AC51)=0,0.5,0)
-IF(_xlpm.reelOffset(3,AC51)=0,0.25,0)
))</f>
        <v>1</v>
      </c>
      <c r="AJ51" s="49" cm="1">
        <f t="array" ref="AJ51">IF(AD51="","",_xlfn.LET(_xlpm.reelOffset,_xlfn.LAMBDA(_xlpm.offsetBy,_xlpm.cell,_xlfn.LET(_xlpm.ind,ROW(_xlpm.cell)-4,_xlpm.length,COUNTIF(AD$4:AD$200,"&gt;-1"),INDEX(AD$4:AD$200,1+MOD(_xlpm.ind+_xlpm.offsetBy,_xlpm.length)))),
IF(AD51=0,4,1)
-IF(_xlpm.reelOffset(-3,AD51)=0,0.25,0)
-IF(_xlpm.reelOffset(-2,AD51)=0,0.5,0)
-IF(_xlpm.reelOffset(-1,AD51)=0,0.75,0)
-IF(_xlpm.reelOffset(1,AD51)=0,0.75,0)
-IF(_xlpm.reelOffset(2,AD51)=0,0.5,0)
-IF(_xlpm.reelOffset(3,AD51)=0,0.25,0)
))</f>
        <v>1</v>
      </c>
    </row>
    <row r="52" spans="1:36" x14ac:dyDescent="0.25">
      <c r="A52" s="54"/>
      <c r="B52" s="54"/>
      <c r="C52" s="54"/>
      <c r="D52" s="54"/>
      <c r="E52" s="54"/>
      <c r="F52" s="54"/>
      <c r="G52" s="26"/>
      <c r="H52" s="26"/>
      <c r="I52" s="26"/>
      <c r="J52" s="26"/>
      <c r="K52" s="59"/>
      <c r="L52" s="63" t="s">
        <v>43</v>
      </c>
      <c r="M52" s="63" t="s">
        <v>43</v>
      </c>
      <c r="N52" s="57" t="s">
        <v>42</v>
      </c>
      <c r="O52" s="57" t="s">
        <v>42</v>
      </c>
      <c r="P52" s="57" t="s">
        <v>42</v>
      </c>
      <c r="Q52" s="64">
        <f>IF(L52="X",D$14*$H$47,D$15-(D$14*$H$47))</f>
        <v>56</v>
      </c>
      <c r="R52" s="64">
        <f>IF(M52="X",E$14*$H$47,E$15-(E$14*$H$47))</f>
        <v>155</v>
      </c>
      <c r="S52" s="64">
        <f>IF(N52="X",F$14*$H$47,F$15-(F$14*$H$47))</f>
        <v>20</v>
      </c>
      <c r="T52" s="64">
        <f>IF(O52="X",G$14*$H$47,G$15-(G$14*$H$47))</f>
        <v>16</v>
      </c>
      <c r="U52" s="64">
        <f>IF(P52="X",H$14*$H$47,H$15-(H$14*$H$47))</f>
        <v>8</v>
      </c>
      <c r="V52" s="65">
        <f>PRODUCT(Q52:U52)</f>
        <v>22220800</v>
      </c>
      <c r="W52" s="67">
        <f>SUM(V43:V52)</f>
        <v>195856640</v>
      </c>
      <c r="Y52" s="48">
        <v>49</v>
      </c>
      <c r="Z52" s="49">
        <v>9</v>
      </c>
      <c r="AA52" s="49">
        <v>5</v>
      </c>
      <c r="AB52" s="49">
        <v>3</v>
      </c>
      <c r="AC52" s="49">
        <v>7</v>
      </c>
      <c r="AD52" s="49">
        <v>5</v>
      </c>
      <c r="AF52" s="49" cm="1">
        <f t="array" ref="AF52">IF(Z52="","",_xlfn.LET(_xlpm.reelOffset,_xlfn.LAMBDA(_xlpm.offsetBy,_xlpm.cell,_xlfn.LET(_xlpm.ind,ROW(_xlpm.cell)-4,_xlpm.length,COUNTIF(Z$4:Z$200,"&gt;-1"),INDEX(Z$4:Z$200,1+MOD(_xlpm.ind+_xlpm.offsetBy,_xlpm.length)))),
IF(Z52=0,4,1)
-IF(_xlpm.reelOffset(-3,Z52)=0,0.25,0)
-IF(_xlpm.reelOffset(-2,Z52)=0,0.5,0)
-IF(_xlpm.reelOffset(-1,Z52)=0,0.75,0)
-IF(_xlpm.reelOffset(1,Z52)=0,0.75,0)
-IF(_xlpm.reelOffset(2,Z52)=0,0.5,0)
-IF(_xlpm.reelOffset(3,Z52)=0,0.25,0)
))</f>
        <v>1</v>
      </c>
      <c r="AG52" s="49" cm="1">
        <f t="array" ref="AG52">IF(AA52="","",_xlfn.LET(_xlpm.reelOffset,_xlfn.LAMBDA(_xlpm.offsetBy,_xlpm.cell,_xlfn.LET(_xlpm.ind,ROW(_xlpm.cell)-4,_xlpm.length,COUNTIF(AA$4:AA$200,"&gt;-1"),INDEX(AA$4:AA$200,1+MOD(_xlpm.ind+_xlpm.offsetBy,_xlpm.length)))),
IF(AA52=0,4,1)
-IF(_xlpm.reelOffset(-3,AA52)=0,0.25,0)
-IF(_xlpm.reelOffset(-2,AA52)=0,0.5,0)
-IF(_xlpm.reelOffset(-1,AA52)=0,0.75,0)
-IF(_xlpm.reelOffset(1,AA52)=0,0.75,0)
-IF(_xlpm.reelOffset(2,AA52)=0,0.5,0)
-IF(_xlpm.reelOffset(3,AA52)=0,0.25,0)
))</f>
        <v>1</v>
      </c>
      <c r="AH52" s="49" cm="1">
        <f t="array" ref="AH52">IF(AB52="","",_xlfn.LET(_xlpm.reelOffset,_xlfn.LAMBDA(_xlpm.offsetBy,_xlpm.cell,_xlfn.LET(_xlpm.ind,ROW(_xlpm.cell)-4,_xlpm.length,COUNTIF(AB$4:AB$200,"&gt;-1"),INDEX(AB$4:AB$200,1+MOD(_xlpm.ind+_xlpm.offsetBy,_xlpm.length)))),
IF(AB52=0,4,1)
-IF(_xlpm.reelOffset(-3,AB52)=0,0.25,0)
-IF(_xlpm.reelOffset(-2,AB52)=0,0.5,0)
-IF(_xlpm.reelOffset(-1,AB52)=0,0.75,0)
-IF(_xlpm.reelOffset(1,AB52)=0,0.75,0)
-IF(_xlpm.reelOffset(2,AB52)=0,0.5,0)
-IF(_xlpm.reelOffset(3,AB52)=0,0.25,0)
))</f>
        <v>1</v>
      </c>
      <c r="AI52" s="49" cm="1">
        <f t="array" ref="AI52">IF(AC52="","",_xlfn.LET(_xlpm.reelOffset,_xlfn.LAMBDA(_xlpm.offsetBy,_xlpm.cell,_xlfn.LET(_xlpm.ind,ROW(_xlpm.cell)-4,_xlpm.length,COUNTIF(AC$4:AC$200,"&gt;-1"),INDEX(AC$4:AC$200,1+MOD(_xlpm.ind+_xlpm.offsetBy,_xlpm.length)))),
IF(AC52=0,4,1)
-IF(_xlpm.reelOffset(-3,AC52)=0,0.25,0)
-IF(_xlpm.reelOffset(-2,AC52)=0,0.5,0)
-IF(_xlpm.reelOffset(-1,AC52)=0,0.75,0)
-IF(_xlpm.reelOffset(1,AC52)=0,0.75,0)
-IF(_xlpm.reelOffset(2,AC52)=0,0.5,0)
-IF(_xlpm.reelOffset(3,AC52)=0,0.25,0)
))</f>
        <v>1</v>
      </c>
      <c r="AJ52" s="49" cm="1">
        <f t="array" ref="AJ52">IF(AD52="","",_xlfn.LET(_xlpm.reelOffset,_xlfn.LAMBDA(_xlpm.offsetBy,_xlpm.cell,_xlfn.LET(_xlpm.ind,ROW(_xlpm.cell)-4,_xlpm.length,COUNTIF(AD$4:AD$200,"&gt;-1"),INDEX(AD$4:AD$200,1+MOD(_xlpm.ind+_xlpm.offsetBy,_xlpm.length)))),
IF(AD52=0,4,1)
-IF(_xlpm.reelOffset(-3,AD52)=0,0.25,0)
-IF(_xlpm.reelOffset(-2,AD52)=0,0.5,0)
-IF(_xlpm.reelOffset(-1,AD52)=0,0.75,0)
-IF(_xlpm.reelOffset(1,AD52)=0,0.75,0)
-IF(_xlpm.reelOffset(2,AD52)=0,0.5,0)
-IF(_xlpm.reelOffset(3,AD52)=0,0.25,0)
))</f>
        <v>1</v>
      </c>
    </row>
    <row r="53" spans="1:36" x14ac:dyDescent="0.25">
      <c r="A53" s="54"/>
      <c r="B53" s="54"/>
      <c r="C53" s="54"/>
      <c r="D53" s="54"/>
      <c r="E53" s="54"/>
      <c r="F53" s="54"/>
      <c r="G53" s="26"/>
      <c r="H53" s="26"/>
      <c r="I53" s="26"/>
      <c r="J53" s="26"/>
      <c r="K53" s="59"/>
      <c r="L53" s="57" t="s">
        <v>42</v>
      </c>
      <c r="M53" s="57" t="s">
        <v>42</v>
      </c>
      <c r="N53" s="57" t="s">
        <v>42</v>
      </c>
      <c r="O53" s="57" t="s">
        <v>42</v>
      </c>
      <c r="P53" s="63" t="s">
        <v>43</v>
      </c>
      <c r="Q53" s="68">
        <f>IF(L53="X",D$14*$H$47,D$15-(D$14*$H$47))</f>
        <v>8</v>
      </c>
      <c r="R53" s="68">
        <f>IF(M53="X",E$14*$H$47,E$15-(E$14*$H$47))</f>
        <v>12</v>
      </c>
      <c r="S53" s="68">
        <f>IF(N53="X",F$14*$H$47,F$15-(F$14*$H$47))</f>
        <v>20</v>
      </c>
      <c r="T53" s="68">
        <f>IF(O53="X",G$14*$H$47,G$15-(G$14*$H$47))</f>
        <v>16</v>
      </c>
      <c r="U53" s="68">
        <f>IF(P53="X",H$14*$H$47,H$15-(H$14*$H$47))</f>
        <v>66</v>
      </c>
      <c r="V53" s="69">
        <f>PRODUCT(Q53:U53)</f>
        <v>2027520</v>
      </c>
      <c r="W53" s="70"/>
      <c r="Y53" s="48">
        <v>50</v>
      </c>
      <c r="Z53" s="49">
        <v>8</v>
      </c>
      <c r="AA53" s="49">
        <v>5</v>
      </c>
      <c r="AB53" s="49">
        <v>5</v>
      </c>
      <c r="AC53" s="49">
        <v>7</v>
      </c>
      <c r="AD53" s="49">
        <v>5</v>
      </c>
      <c r="AF53" s="49" cm="1">
        <f t="array" ref="AF53">IF(Z53="","",_xlfn.LET(_xlpm.reelOffset,_xlfn.LAMBDA(_xlpm.offsetBy,_xlpm.cell,_xlfn.LET(_xlpm.ind,ROW(_xlpm.cell)-4,_xlpm.length,COUNTIF(Z$4:Z$200,"&gt;-1"),INDEX(Z$4:Z$200,1+MOD(_xlpm.ind+_xlpm.offsetBy,_xlpm.length)))),
IF(Z53=0,4,1)
-IF(_xlpm.reelOffset(-3,Z53)=0,0.25,0)
-IF(_xlpm.reelOffset(-2,Z53)=0,0.5,0)
-IF(_xlpm.reelOffset(-1,Z53)=0,0.75,0)
-IF(_xlpm.reelOffset(1,Z53)=0,0.75,0)
-IF(_xlpm.reelOffset(2,Z53)=0,0.5,0)
-IF(_xlpm.reelOffset(3,Z53)=0,0.25,0)
))</f>
        <v>1</v>
      </c>
      <c r="AG53" s="49" cm="1">
        <f t="array" ref="AG53">IF(AA53="","",_xlfn.LET(_xlpm.reelOffset,_xlfn.LAMBDA(_xlpm.offsetBy,_xlpm.cell,_xlfn.LET(_xlpm.ind,ROW(_xlpm.cell)-4,_xlpm.length,COUNTIF(AA$4:AA$200,"&gt;-1"),INDEX(AA$4:AA$200,1+MOD(_xlpm.ind+_xlpm.offsetBy,_xlpm.length)))),
IF(AA53=0,4,1)
-IF(_xlpm.reelOffset(-3,AA53)=0,0.25,0)
-IF(_xlpm.reelOffset(-2,AA53)=0,0.5,0)
-IF(_xlpm.reelOffset(-1,AA53)=0,0.75,0)
-IF(_xlpm.reelOffset(1,AA53)=0,0.75,0)
-IF(_xlpm.reelOffset(2,AA53)=0,0.5,0)
-IF(_xlpm.reelOffset(3,AA53)=0,0.25,0)
))</f>
        <v>1</v>
      </c>
      <c r="AH53" s="49" cm="1">
        <f t="array" ref="AH53">IF(AB53="","",_xlfn.LET(_xlpm.reelOffset,_xlfn.LAMBDA(_xlpm.offsetBy,_xlpm.cell,_xlfn.LET(_xlpm.ind,ROW(_xlpm.cell)-4,_xlpm.length,COUNTIF(AB$4:AB$200,"&gt;-1"),INDEX(AB$4:AB$200,1+MOD(_xlpm.ind+_xlpm.offsetBy,_xlpm.length)))),
IF(AB53=0,4,1)
-IF(_xlpm.reelOffset(-3,AB53)=0,0.25,0)
-IF(_xlpm.reelOffset(-2,AB53)=0,0.5,0)
-IF(_xlpm.reelOffset(-1,AB53)=0,0.75,0)
-IF(_xlpm.reelOffset(1,AB53)=0,0.75,0)
-IF(_xlpm.reelOffset(2,AB53)=0,0.5,0)
-IF(_xlpm.reelOffset(3,AB53)=0,0.25,0)
))</f>
        <v>1</v>
      </c>
      <c r="AI53" s="49" cm="1">
        <f t="array" ref="AI53">IF(AC53="","",_xlfn.LET(_xlpm.reelOffset,_xlfn.LAMBDA(_xlpm.offsetBy,_xlpm.cell,_xlfn.LET(_xlpm.ind,ROW(_xlpm.cell)-4,_xlpm.length,COUNTIF(AC$4:AC$200,"&gt;-1"),INDEX(AC$4:AC$200,1+MOD(_xlpm.ind+_xlpm.offsetBy,_xlpm.length)))),
IF(AC53=0,4,1)
-IF(_xlpm.reelOffset(-3,AC53)=0,0.25,0)
-IF(_xlpm.reelOffset(-2,AC53)=0,0.5,0)
-IF(_xlpm.reelOffset(-1,AC53)=0,0.75,0)
-IF(_xlpm.reelOffset(1,AC53)=0,0.75,0)
-IF(_xlpm.reelOffset(2,AC53)=0,0.5,0)
-IF(_xlpm.reelOffset(3,AC53)=0,0.25,0)
))</f>
        <v>1</v>
      </c>
      <c r="AJ53" s="49" cm="1">
        <f t="array" ref="AJ53">IF(AD53="","",_xlfn.LET(_xlpm.reelOffset,_xlfn.LAMBDA(_xlpm.offsetBy,_xlpm.cell,_xlfn.LET(_xlpm.ind,ROW(_xlpm.cell)-4,_xlpm.length,COUNTIF(AD$4:AD$200,"&gt;-1"),INDEX(AD$4:AD$200,1+MOD(_xlpm.ind+_xlpm.offsetBy,_xlpm.length)))),
IF(AD53=0,4,1)
-IF(_xlpm.reelOffset(-3,AD53)=0,0.25,0)
-IF(_xlpm.reelOffset(-2,AD53)=0,0.5,0)
-IF(_xlpm.reelOffset(-1,AD53)=0,0.75,0)
-IF(_xlpm.reelOffset(1,AD53)=0,0.75,0)
-IF(_xlpm.reelOffset(2,AD53)=0,0.5,0)
-IF(_xlpm.reelOffset(3,AD53)=0,0.25,0)
))</f>
        <v>1</v>
      </c>
    </row>
    <row r="54" spans="1:36" x14ac:dyDescent="0.25">
      <c r="A54" s="54"/>
      <c r="B54" s="54"/>
      <c r="C54" s="54"/>
      <c r="D54" s="54"/>
      <c r="E54" s="54"/>
      <c r="F54" s="54"/>
      <c r="G54" s="26"/>
      <c r="H54" s="26"/>
      <c r="I54" s="26"/>
      <c r="J54" s="26"/>
      <c r="K54" s="59"/>
      <c r="L54" s="57" t="s">
        <v>42</v>
      </c>
      <c r="M54" s="57" t="s">
        <v>42</v>
      </c>
      <c r="N54" s="57" t="s">
        <v>42</v>
      </c>
      <c r="O54" s="63" t="s">
        <v>43</v>
      </c>
      <c r="P54" s="57" t="s">
        <v>42</v>
      </c>
      <c r="Q54" s="68">
        <f>IF(L54="X",D$14*$H$47,D$15-(D$14*$H$47))</f>
        <v>8</v>
      </c>
      <c r="R54" s="68">
        <f>IF(M54="X",E$14*$H$47,E$15-(E$14*$H$47))</f>
        <v>12</v>
      </c>
      <c r="S54" s="68">
        <f>IF(N54="X",F$14*$H$47,F$15-(F$14*$H$47))</f>
        <v>20</v>
      </c>
      <c r="T54" s="68">
        <f>IF(O54="X",G$14*$H$47,G$15-(G$14*$H$47))</f>
        <v>151</v>
      </c>
      <c r="U54" s="68">
        <f>IF(P54="X",H$14*$H$47,H$15-(H$14*$H$47))</f>
        <v>8</v>
      </c>
      <c r="V54" s="69">
        <f>PRODUCT(Q54:U54)</f>
        <v>2319360</v>
      </c>
      <c r="W54" s="70"/>
      <c r="Y54" s="48">
        <v>51</v>
      </c>
      <c r="Z54" s="49">
        <v>4</v>
      </c>
      <c r="AA54" s="49">
        <v>5</v>
      </c>
      <c r="AB54" s="49">
        <v>5</v>
      </c>
      <c r="AC54" s="49">
        <v>1</v>
      </c>
      <c r="AD54" s="49">
        <v>4</v>
      </c>
      <c r="AF54" s="49" cm="1">
        <f t="array" ref="AF54">IF(Z54="","",_xlfn.LET(_xlpm.reelOffset,_xlfn.LAMBDA(_xlpm.offsetBy,_xlpm.cell,_xlfn.LET(_xlpm.ind,ROW(_xlpm.cell)-4,_xlpm.length,COUNTIF(Z$4:Z$200,"&gt;-1"),INDEX(Z$4:Z$200,1+MOD(_xlpm.ind+_xlpm.offsetBy,_xlpm.length)))),
IF(Z54=0,4,1)
-IF(_xlpm.reelOffset(-3,Z54)=0,0.25,0)
-IF(_xlpm.reelOffset(-2,Z54)=0,0.5,0)
-IF(_xlpm.reelOffset(-1,Z54)=0,0.75,0)
-IF(_xlpm.reelOffset(1,Z54)=0,0.75,0)
-IF(_xlpm.reelOffset(2,Z54)=0,0.5,0)
-IF(_xlpm.reelOffset(3,Z54)=0,0.25,0)
))</f>
        <v>1</v>
      </c>
      <c r="AG54" s="49" cm="1">
        <f t="array" ref="AG54">IF(AA54="","",_xlfn.LET(_xlpm.reelOffset,_xlfn.LAMBDA(_xlpm.offsetBy,_xlpm.cell,_xlfn.LET(_xlpm.ind,ROW(_xlpm.cell)-4,_xlpm.length,COUNTIF(AA$4:AA$200,"&gt;-1"),INDEX(AA$4:AA$200,1+MOD(_xlpm.ind+_xlpm.offsetBy,_xlpm.length)))),
IF(AA54=0,4,1)
-IF(_xlpm.reelOffset(-3,AA54)=0,0.25,0)
-IF(_xlpm.reelOffset(-2,AA54)=0,0.5,0)
-IF(_xlpm.reelOffset(-1,AA54)=0,0.75,0)
-IF(_xlpm.reelOffset(1,AA54)=0,0.75,0)
-IF(_xlpm.reelOffset(2,AA54)=0,0.5,0)
-IF(_xlpm.reelOffset(3,AA54)=0,0.25,0)
))</f>
        <v>1</v>
      </c>
      <c r="AH54" s="49" cm="1">
        <f t="array" ref="AH54">IF(AB54="","",_xlfn.LET(_xlpm.reelOffset,_xlfn.LAMBDA(_xlpm.offsetBy,_xlpm.cell,_xlfn.LET(_xlpm.ind,ROW(_xlpm.cell)-4,_xlpm.length,COUNTIF(AB$4:AB$200,"&gt;-1"),INDEX(AB$4:AB$200,1+MOD(_xlpm.ind+_xlpm.offsetBy,_xlpm.length)))),
IF(AB54=0,4,1)
-IF(_xlpm.reelOffset(-3,AB54)=0,0.25,0)
-IF(_xlpm.reelOffset(-2,AB54)=0,0.5,0)
-IF(_xlpm.reelOffset(-1,AB54)=0,0.75,0)
-IF(_xlpm.reelOffset(1,AB54)=0,0.75,0)
-IF(_xlpm.reelOffset(2,AB54)=0,0.5,0)
-IF(_xlpm.reelOffset(3,AB54)=0,0.25,0)
))</f>
        <v>1</v>
      </c>
      <c r="AI54" s="49" cm="1">
        <f t="array" ref="AI54">IF(AC54="","",_xlfn.LET(_xlpm.reelOffset,_xlfn.LAMBDA(_xlpm.offsetBy,_xlpm.cell,_xlfn.LET(_xlpm.ind,ROW(_xlpm.cell)-4,_xlpm.length,COUNTIF(AC$4:AC$200,"&gt;-1"),INDEX(AC$4:AC$200,1+MOD(_xlpm.ind+_xlpm.offsetBy,_xlpm.length)))),
IF(AC54=0,4,1)
-IF(_xlpm.reelOffset(-3,AC54)=0,0.25,0)
-IF(_xlpm.reelOffset(-2,AC54)=0,0.5,0)
-IF(_xlpm.reelOffset(-1,AC54)=0,0.75,0)
-IF(_xlpm.reelOffset(1,AC54)=0,0.75,0)
-IF(_xlpm.reelOffset(2,AC54)=0,0.5,0)
-IF(_xlpm.reelOffset(3,AC54)=0,0.25,0)
))</f>
        <v>1</v>
      </c>
      <c r="AJ54" s="49" cm="1">
        <f t="array" ref="AJ54">IF(AD54="","",_xlfn.LET(_xlpm.reelOffset,_xlfn.LAMBDA(_xlpm.offsetBy,_xlpm.cell,_xlfn.LET(_xlpm.ind,ROW(_xlpm.cell)-4,_xlpm.length,COUNTIF(AD$4:AD$200,"&gt;-1"),INDEX(AD$4:AD$200,1+MOD(_xlpm.ind+_xlpm.offsetBy,_xlpm.length)))),
IF(AD54=0,4,1)
-IF(_xlpm.reelOffset(-3,AD54)=0,0.25,0)
-IF(_xlpm.reelOffset(-2,AD54)=0,0.5,0)
-IF(_xlpm.reelOffset(-1,AD54)=0,0.75,0)
-IF(_xlpm.reelOffset(1,AD54)=0,0.75,0)
-IF(_xlpm.reelOffset(2,AD54)=0,0.5,0)
-IF(_xlpm.reelOffset(3,AD54)=0,0.25,0)
))</f>
        <v>1</v>
      </c>
    </row>
    <row r="55" spans="1:36" x14ac:dyDescent="0.25">
      <c r="A55" s="54"/>
      <c r="B55" s="54"/>
      <c r="C55" s="54"/>
      <c r="D55" s="54"/>
      <c r="E55" s="54"/>
      <c r="F55" s="54"/>
      <c r="G55" s="59"/>
      <c r="H55" s="59"/>
      <c r="I55" s="26"/>
      <c r="J55" s="26"/>
      <c r="K55" s="59"/>
      <c r="L55" s="57" t="s">
        <v>42</v>
      </c>
      <c r="M55" s="57" t="s">
        <v>42</v>
      </c>
      <c r="N55" s="63" t="s">
        <v>43</v>
      </c>
      <c r="O55" s="57" t="s">
        <v>42</v>
      </c>
      <c r="P55" s="57" t="s">
        <v>42</v>
      </c>
      <c r="Q55" s="68">
        <f>IF(L55="X",D$14*$H$47,D$15-(D$14*$H$47))</f>
        <v>8</v>
      </c>
      <c r="R55" s="68">
        <f>IF(M55="X",E$14*$H$47,E$15-(E$14*$H$47))</f>
        <v>12</v>
      </c>
      <c r="S55" s="68">
        <f>IF(N55="X",F$14*$H$47,F$15-(F$14*$H$47))</f>
        <v>147</v>
      </c>
      <c r="T55" s="68">
        <f>IF(O55="X",G$14*$H$47,G$15-(G$14*$H$47))</f>
        <v>16</v>
      </c>
      <c r="U55" s="68">
        <f>IF(P55="X",H$14*$H$47,H$15-(H$14*$H$47))</f>
        <v>8</v>
      </c>
      <c r="V55" s="69">
        <f>PRODUCT(Q55:U55)</f>
        <v>1806336</v>
      </c>
      <c r="W55" s="70"/>
      <c r="Y55" s="48">
        <v>52</v>
      </c>
      <c r="Z55" s="49">
        <v>3</v>
      </c>
      <c r="AA55" s="49">
        <v>5</v>
      </c>
      <c r="AB55" s="49">
        <v>5</v>
      </c>
      <c r="AC55" s="49">
        <v>1</v>
      </c>
      <c r="AD55" s="49">
        <v>8</v>
      </c>
      <c r="AF55" s="49" cm="1">
        <f t="array" ref="AF55">IF(Z55="","",_xlfn.LET(_xlpm.reelOffset,_xlfn.LAMBDA(_xlpm.offsetBy,_xlpm.cell,_xlfn.LET(_xlpm.ind,ROW(_xlpm.cell)-4,_xlpm.length,COUNTIF(Z$4:Z$200,"&gt;-1"),INDEX(Z$4:Z$200,1+MOD(_xlpm.ind+_xlpm.offsetBy,_xlpm.length)))),
IF(Z55=0,4,1)
-IF(_xlpm.reelOffset(-3,Z55)=0,0.25,0)
-IF(_xlpm.reelOffset(-2,Z55)=0,0.5,0)
-IF(_xlpm.reelOffset(-1,Z55)=0,0.75,0)
-IF(_xlpm.reelOffset(1,Z55)=0,0.75,0)
-IF(_xlpm.reelOffset(2,Z55)=0,0.5,0)
-IF(_xlpm.reelOffset(3,Z55)=0,0.25,0)
))</f>
        <v>1</v>
      </c>
      <c r="AG55" s="49" cm="1">
        <f t="array" ref="AG55">IF(AA55="","",_xlfn.LET(_xlpm.reelOffset,_xlfn.LAMBDA(_xlpm.offsetBy,_xlpm.cell,_xlfn.LET(_xlpm.ind,ROW(_xlpm.cell)-4,_xlpm.length,COUNTIF(AA$4:AA$200,"&gt;-1"),INDEX(AA$4:AA$200,1+MOD(_xlpm.ind+_xlpm.offsetBy,_xlpm.length)))),
IF(AA55=0,4,1)
-IF(_xlpm.reelOffset(-3,AA55)=0,0.25,0)
-IF(_xlpm.reelOffset(-2,AA55)=0,0.5,0)
-IF(_xlpm.reelOffset(-1,AA55)=0,0.75,0)
-IF(_xlpm.reelOffset(1,AA55)=0,0.75,0)
-IF(_xlpm.reelOffset(2,AA55)=0,0.5,0)
-IF(_xlpm.reelOffset(3,AA55)=0,0.25,0)
))</f>
        <v>1</v>
      </c>
      <c r="AH55" s="49" cm="1">
        <f t="array" ref="AH55">IF(AB55="","",_xlfn.LET(_xlpm.reelOffset,_xlfn.LAMBDA(_xlpm.offsetBy,_xlpm.cell,_xlfn.LET(_xlpm.ind,ROW(_xlpm.cell)-4,_xlpm.length,COUNTIF(AB$4:AB$200,"&gt;-1"),INDEX(AB$4:AB$200,1+MOD(_xlpm.ind+_xlpm.offsetBy,_xlpm.length)))),
IF(AB55=0,4,1)
-IF(_xlpm.reelOffset(-3,AB55)=0,0.25,0)
-IF(_xlpm.reelOffset(-2,AB55)=0,0.5,0)
-IF(_xlpm.reelOffset(-1,AB55)=0,0.75,0)
-IF(_xlpm.reelOffset(1,AB55)=0,0.75,0)
-IF(_xlpm.reelOffset(2,AB55)=0,0.5,0)
-IF(_xlpm.reelOffset(3,AB55)=0,0.25,0)
))</f>
        <v>1</v>
      </c>
      <c r="AI55" s="49" cm="1">
        <f t="array" ref="AI55">IF(AC55="","",_xlfn.LET(_xlpm.reelOffset,_xlfn.LAMBDA(_xlpm.offsetBy,_xlpm.cell,_xlfn.LET(_xlpm.ind,ROW(_xlpm.cell)-4,_xlpm.length,COUNTIF(AC$4:AC$200,"&gt;-1"),INDEX(AC$4:AC$200,1+MOD(_xlpm.ind+_xlpm.offsetBy,_xlpm.length)))),
IF(AC55=0,4,1)
-IF(_xlpm.reelOffset(-3,AC55)=0,0.25,0)
-IF(_xlpm.reelOffset(-2,AC55)=0,0.5,0)
-IF(_xlpm.reelOffset(-1,AC55)=0,0.75,0)
-IF(_xlpm.reelOffset(1,AC55)=0,0.75,0)
-IF(_xlpm.reelOffset(2,AC55)=0,0.5,0)
-IF(_xlpm.reelOffset(3,AC55)=0,0.25,0)
))</f>
        <v>1</v>
      </c>
      <c r="AJ55" s="49" cm="1">
        <f t="array" ref="AJ55">IF(AD55="","",_xlfn.LET(_xlpm.reelOffset,_xlfn.LAMBDA(_xlpm.offsetBy,_xlpm.cell,_xlfn.LET(_xlpm.ind,ROW(_xlpm.cell)-4,_xlpm.length,COUNTIF(AD$4:AD$200,"&gt;-1"),INDEX(AD$4:AD$200,1+MOD(_xlpm.ind+_xlpm.offsetBy,_xlpm.length)))),
IF(AD55=0,4,1)
-IF(_xlpm.reelOffset(-3,AD55)=0,0.25,0)
-IF(_xlpm.reelOffset(-2,AD55)=0,0.5,0)
-IF(_xlpm.reelOffset(-1,AD55)=0,0.75,0)
-IF(_xlpm.reelOffset(1,AD55)=0,0.75,0)
-IF(_xlpm.reelOffset(2,AD55)=0,0.5,0)
-IF(_xlpm.reelOffset(3,AD55)=0,0.25,0)
))</f>
        <v>1</v>
      </c>
    </row>
    <row r="56" spans="1:36" x14ac:dyDescent="0.25">
      <c r="A56" s="54"/>
      <c r="B56" s="54"/>
      <c r="C56" s="54"/>
      <c r="D56" s="54"/>
      <c r="E56" s="54"/>
      <c r="F56" s="54"/>
      <c r="G56" s="59"/>
      <c r="H56" s="59"/>
      <c r="I56" s="59"/>
      <c r="J56" s="59"/>
      <c r="K56" s="59"/>
      <c r="L56" s="57" t="s">
        <v>42</v>
      </c>
      <c r="M56" s="63" t="s">
        <v>43</v>
      </c>
      <c r="N56" s="57" t="s">
        <v>42</v>
      </c>
      <c r="O56" s="57" t="s">
        <v>42</v>
      </c>
      <c r="P56" s="57" t="s">
        <v>42</v>
      </c>
      <c r="Q56" s="68">
        <f>IF(L56="X",D$14*$H$47,D$15-(D$14*$H$47))</f>
        <v>8</v>
      </c>
      <c r="R56" s="68">
        <f>IF(M56="X",E$14*$H$47,E$15-(E$14*$H$47))</f>
        <v>155</v>
      </c>
      <c r="S56" s="68">
        <f>IF(N56="X",F$14*$H$47,F$15-(F$14*$H$47))</f>
        <v>20</v>
      </c>
      <c r="T56" s="68">
        <f>IF(O56="X",G$14*$H$47,G$15-(G$14*$H$47))</f>
        <v>16</v>
      </c>
      <c r="U56" s="68">
        <f>IF(P56="X",H$14*$H$47,H$15-(H$14*$H$47))</f>
        <v>8</v>
      </c>
      <c r="V56" s="69">
        <f>PRODUCT(Q56:U56)</f>
        <v>3174400</v>
      </c>
      <c r="W56" s="70"/>
      <c r="Y56" s="48">
        <v>53</v>
      </c>
      <c r="Z56" s="49">
        <v>3</v>
      </c>
      <c r="AA56" s="49">
        <v>5</v>
      </c>
      <c r="AB56" s="49">
        <v>6</v>
      </c>
      <c r="AC56" s="49">
        <v>4</v>
      </c>
      <c r="AD56" s="49">
        <v>2</v>
      </c>
      <c r="AF56" s="49" cm="1">
        <f t="array" ref="AF56">IF(Z56="","",_xlfn.LET(_xlpm.reelOffset,_xlfn.LAMBDA(_xlpm.offsetBy,_xlpm.cell,_xlfn.LET(_xlpm.ind,ROW(_xlpm.cell)-4,_xlpm.length,COUNTIF(Z$4:Z$200,"&gt;-1"),INDEX(Z$4:Z$200,1+MOD(_xlpm.ind+_xlpm.offsetBy,_xlpm.length)))),
IF(Z56=0,4,1)
-IF(_xlpm.reelOffset(-3,Z56)=0,0.25,0)
-IF(_xlpm.reelOffset(-2,Z56)=0,0.5,0)
-IF(_xlpm.reelOffset(-1,Z56)=0,0.75,0)
-IF(_xlpm.reelOffset(1,Z56)=0,0.75,0)
-IF(_xlpm.reelOffset(2,Z56)=0,0.5,0)
-IF(_xlpm.reelOffset(3,Z56)=0,0.25,0)
))</f>
        <v>1</v>
      </c>
      <c r="AG56" s="49" cm="1">
        <f t="array" ref="AG56">IF(AA56="","",_xlfn.LET(_xlpm.reelOffset,_xlfn.LAMBDA(_xlpm.offsetBy,_xlpm.cell,_xlfn.LET(_xlpm.ind,ROW(_xlpm.cell)-4,_xlpm.length,COUNTIF(AA$4:AA$200,"&gt;-1"),INDEX(AA$4:AA$200,1+MOD(_xlpm.ind+_xlpm.offsetBy,_xlpm.length)))),
IF(AA56=0,4,1)
-IF(_xlpm.reelOffset(-3,AA56)=0,0.25,0)
-IF(_xlpm.reelOffset(-2,AA56)=0,0.5,0)
-IF(_xlpm.reelOffset(-1,AA56)=0,0.75,0)
-IF(_xlpm.reelOffset(1,AA56)=0,0.75,0)
-IF(_xlpm.reelOffset(2,AA56)=0,0.5,0)
-IF(_xlpm.reelOffset(3,AA56)=0,0.25,0)
))</f>
        <v>1</v>
      </c>
      <c r="AH56" s="49" cm="1">
        <f t="array" ref="AH56">IF(AB56="","",_xlfn.LET(_xlpm.reelOffset,_xlfn.LAMBDA(_xlpm.offsetBy,_xlpm.cell,_xlfn.LET(_xlpm.ind,ROW(_xlpm.cell)-4,_xlpm.length,COUNTIF(AB$4:AB$200,"&gt;-1"),INDEX(AB$4:AB$200,1+MOD(_xlpm.ind+_xlpm.offsetBy,_xlpm.length)))),
IF(AB56=0,4,1)
-IF(_xlpm.reelOffset(-3,AB56)=0,0.25,0)
-IF(_xlpm.reelOffset(-2,AB56)=0,0.5,0)
-IF(_xlpm.reelOffset(-1,AB56)=0,0.75,0)
-IF(_xlpm.reelOffset(1,AB56)=0,0.75,0)
-IF(_xlpm.reelOffset(2,AB56)=0,0.5,0)
-IF(_xlpm.reelOffset(3,AB56)=0,0.25,0)
))</f>
        <v>1</v>
      </c>
      <c r="AI56" s="49" cm="1">
        <f t="array" ref="AI56">IF(AC56="","",_xlfn.LET(_xlpm.reelOffset,_xlfn.LAMBDA(_xlpm.offsetBy,_xlpm.cell,_xlfn.LET(_xlpm.ind,ROW(_xlpm.cell)-4,_xlpm.length,COUNTIF(AC$4:AC$200,"&gt;-1"),INDEX(AC$4:AC$200,1+MOD(_xlpm.ind+_xlpm.offsetBy,_xlpm.length)))),
IF(AC56=0,4,1)
-IF(_xlpm.reelOffset(-3,AC56)=0,0.25,0)
-IF(_xlpm.reelOffset(-2,AC56)=0,0.5,0)
-IF(_xlpm.reelOffset(-1,AC56)=0,0.75,0)
-IF(_xlpm.reelOffset(1,AC56)=0,0.75,0)
-IF(_xlpm.reelOffset(2,AC56)=0,0.5,0)
-IF(_xlpm.reelOffset(3,AC56)=0,0.25,0)
))</f>
        <v>1</v>
      </c>
      <c r="AJ56" s="49" cm="1">
        <f t="array" ref="AJ56">IF(AD56="","",_xlfn.LET(_xlpm.reelOffset,_xlfn.LAMBDA(_xlpm.offsetBy,_xlpm.cell,_xlfn.LET(_xlpm.ind,ROW(_xlpm.cell)-4,_xlpm.length,COUNTIF(AD$4:AD$200,"&gt;-1"),INDEX(AD$4:AD$200,1+MOD(_xlpm.ind+_xlpm.offsetBy,_xlpm.length)))),
IF(AD56=0,4,1)
-IF(_xlpm.reelOffset(-3,AD56)=0,0.25,0)
-IF(_xlpm.reelOffset(-2,AD56)=0,0.5,0)
-IF(_xlpm.reelOffset(-1,AD56)=0,0.75,0)
-IF(_xlpm.reelOffset(1,AD56)=0,0.75,0)
-IF(_xlpm.reelOffset(2,AD56)=0,0.5,0)
-IF(_xlpm.reelOffset(3,AD56)=0,0.25,0)
))</f>
        <v>1</v>
      </c>
    </row>
    <row r="57" spans="1:36" x14ac:dyDescent="0.25">
      <c r="A57" s="54"/>
      <c r="B57" s="54"/>
      <c r="C57" s="54"/>
      <c r="D57" s="54"/>
      <c r="E57" s="54"/>
      <c r="F57" s="54"/>
      <c r="G57" s="59"/>
      <c r="H57" s="59"/>
      <c r="I57" s="59"/>
      <c r="J57" s="59"/>
      <c r="K57" s="59"/>
      <c r="L57" s="63" t="s">
        <v>43</v>
      </c>
      <c r="M57" s="57" t="s">
        <v>42</v>
      </c>
      <c r="N57" s="57" t="s">
        <v>42</v>
      </c>
      <c r="O57" s="57" t="s">
        <v>42</v>
      </c>
      <c r="P57" s="57" t="s">
        <v>42</v>
      </c>
      <c r="Q57" s="68">
        <f>IF(L57="X",D$14*$H$47,D$15-(D$14*$H$47))</f>
        <v>56</v>
      </c>
      <c r="R57" s="68">
        <f>IF(M57="X",E$14*$H$47,E$15-(E$14*$H$47))</f>
        <v>12</v>
      </c>
      <c r="S57" s="68">
        <f>IF(N57="X",F$14*$H$47,F$15-(F$14*$H$47))</f>
        <v>20</v>
      </c>
      <c r="T57" s="68">
        <f>IF(O57="X",G$14*$H$47,G$15-(G$14*$H$47))</f>
        <v>16</v>
      </c>
      <c r="U57" s="68">
        <f>IF(P57="X",H$14*$H$47,H$15-(H$14*$H$47))</f>
        <v>8</v>
      </c>
      <c r="V57" s="69">
        <f>PRODUCT(Q57:U57)</f>
        <v>1720320</v>
      </c>
      <c r="W57" s="70">
        <f>SUM(V53:V57)</f>
        <v>11047936</v>
      </c>
      <c r="Y57" s="48">
        <v>54</v>
      </c>
      <c r="Z57" s="49">
        <v>5</v>
      </c>
      <c r="AA57" s="49">
        <v>10</v>
      </c>
      <c r="AB57" s="49">
        <v>6</v>
      </c>
      <c r="AC57" s="49">
        <v>7</v>
      </c>
      <c r="AD57" s="49">
        <v>2</v>
      </c>
      <c r="AF57" s="49" cm="1">
        <f t="array" ref="AF57">IF(Z57="","",_xlfn.LET(_xlpm.reelOffset,_xlfn.LAMBDA(_xlpm.offsetBy,_xlpm.cell,_xlfn.LET(_xlpm.ind,ROW(_xlpm.cell)-4,_xlpm.length,COUNTIF(Z$4:Z$200,"&gt;-1"),INDEX(Z$4:Z$200,1+MOD(_xlpm.ind+_xlpm.offsetBy,_xlpm.length)))),
IF(Z57=0,4,1)
-IF(_xlpm.reelOffset(-3,Z57)=0,0.25,0)
-IF(_xlpm.reelOffset(-2,Z57)=0,0.5,0)
-IF(_xlpm.reelOffset(-1,Z57)=0,0.75,0)
-IF(_xlpm.reelOffset(1,Z57)=0,0.75,0)
-IF(_xlpm.reelOffset(2,Z57)=0,0.5,0)
-IF(_xlpm.reelOffset(3,Z57)=0,0.25,0)
))</f>
        <v>1</v>
      </c>
      <c r="AG57" s="49" cm="1">
        <f t="array" ref="AG57">IF(AA57="","",_xlfn.LET(_xlpm.reelOffset,_xlfn.LAMBDA(_xlpm.offsetBy,_xlpm.cell,_xlfn.LET(_xlpm.ind,ROW(_xlpm.cell)-4,_xlpm.length,COUNTIF(AA$4:AA$200,"&gt;-1"),INDEX(AA$4:AA$200,1+MOD(_xlpm.ind+_xlpm.offsetBy,_xlpm.length)))),
IF(AA57=0,4,1)
-IF(_xlpm.reelOffset(-3,AA57)=0,0.25,0)
-IF(_xlpm.reelOffset(-2,AA57)=0,0.5,0)
-IF(_xlpm.reelOffset(-1,AA57)=0,0.75,0)
-IF(_xlpm.reelOffset(1,AA57)=0,0.75,0)
-IF(_xlpm.reelOffset(2,AA57)=0,0.5,0)
-IF(_xlpm.reelOffset(3,AA57)=0,0.25,0)
))</f>
        <v>1</v>
      </c>
      <c r="AH57" s="49" cm="1">
        <f t="array" ref="AH57">IF(AB57="","",_xlfn.LET(_xlpm.reelOffset,_xlfn.LAMBDA(_xlpm.offsetBy,_xlpm.cell,_xlfn.LET(_xlpm.ind,ROW(_xlpm.cell)-4,_xlpm.length,COUNTIF(AB$4:AB$200,"&gt;-1"),INDEX(AB$4:AB$200,1+MOD(_xlpm.ind+_xlpm.offsetBy,_xlpm.length)))),
IF(AB57=0,4,1)
-IF(_xlpm.reelOffset(-3,AB57)=0,0.25,0)
-IF(_xlpm.reelOffset(-2,AB57)=0,0.5,0)
-IF(_xlpm.reelOffset(-1,AB57)=0,0.75,0)
-IF(_xlpm.reelOffset(1,AB57)=0,0.75,0)
-IF(_xlpm.reelOffset(2,AB57)=0,0.5,0)
-IF(_xlpm.reelOffset(3,AB57)=0,0.25,0)
))</f>
        <v>1</v>
      </c>
      <c r="AI57" s="49" cm="1">
        <f t="array" ref="AI57">IF(AC57="","",_xlfn.LET(_xlpm.reelOffset,_xlfn.LAMBDA(_xlpm.offsetBy,_xlpm.cell,_xlfn.LET(_xlpm.ind,ROW(_xlpm.cell)-4,_xlpm.length,COUNTIF(AC$4:AC$200,"&gt;-1"),INDEX(AC$4:AC$200,1+MOD(_xlpm.ind+_xlpm.offsetBy,_xlpm.length)))),
IF(AC57=0,4,1)
-IF(_xlpm.reelOffset(-3,AC57)=0,0.25,0)
-IF(_xlpm.reelOffset(-2,AC57)=0,0.5,0)
-IF(_xlpm.reelOffset(-1,AC57)=0,0.75,0)
-IF(_xlpm.reelOffset(1,AC57)=0,0.75,0)
-IF(_xlpm.reelOffset(2,AC57)=0,0.5,0)
-IF(_xlpm.reelOffset(3,AC57)=0,0.25,0)
))</f>
        <v>1</v>
      </c>
      <c r="AJ57" s="49" cm="1">
        <f t="array" ref="AJ57">IF(AD57="","",_xlfn.LET(_xlpm.reelOffset,_xlfn.LAMBDA(_xlpm.offsetBy,_xlpm.cell,_xlfn.LET(_xlpm.ind,ROW(_xlpm.cell)-4,_xlpm.length,COUNTIF(AD$4:AD$200,"&gt;-1"),INDEX(AD$4:AD$200,1+MOD(_xlpm.ind+_xlpm.offsetBy,_xlpm.length)))),
IF(AD57=0,4,1)
-IF(_xlpm.reelOffset(-3,AD57)=0,0.25,0)
-IF(_xlpm.reelOffset(-2,AD57)=0,0.5,0)
-IF(_xlpm.reelOffset(-1,AD57)=0,0.75,0)
-IF(_xlpm.reelOffset(1,AD57)=0,0.75,0)
-IF(_xlpm.reelOffset(2,AD57)=0,0.5,0)
-IF(_xlpm.reelOffset(3,AD57)=0,0.25,0)
))</f>
        <v>1</v>
      </c>
    </row>
    <row r="58" spans="1:36" x14ac:dyDescent="0.25">
      <c r="A58" s="54"/>
      <c r="B58" s="54"/>
      <c r="C58" s="54"/>
      <c r="D58" s="54"/>
      <c r="E58" s="54"/>
      <c r="F58" s="54"/>
      <c r="G58" s="59"/>
      <c r="H58" s="59"/>
      <c r="I58" s="59"/>
      <c r="J58" s="59"/>
      <c r="K58" s="59"/>
      <c r="L58" s="57" t="s">
        <v>42</v>
      </c>
      <c r="M58" s="57" t="s">
        <v>42</v>
      </c>
      <c r="N58" s="57" t="s">
        <v>42</v>
      </c>
      <c r="O58" s="57" t="s">
        <v>42</v>
      </c>
      <c r="P58" s="57" t="s">
        <v>42</v>
      </c>
      <c r="Q58" s="71">
        <f>IF(L58="X",D$14*$H$47,D$15-(D$14*$H$47))</f>
        <v>8</v>
      </c>
      <c r="R58" s="71">
        <f>IF(M58="X",E$14*$H$47,E$15-(E$14*$H$47))</f>
        <v>12</v>
      </c>
      <c r="S58" s="71">
        <f>IF(N58="X",F$14*$H$47,F$15-(F$14*$H$47))</f>
        <v>20</v>
      </c>
      <c r="T58" s="71">
        <f>IF(O58="X",G$14*$H$47,G$15-(G$14*$H$47))</f>
        <v>16</v>
      </c>
      <c r="U58" s="71">
        <f>IF(P58="X",H$14*$H$47,H$15-(H$14*$H$47))</f>
        <v>8</v>
      </c>
      <c r="V58" s="72">
        <f>PRODUCT(Q58:U58)</f>
        <v>245760</v>
      </c>
      <c r="W58" s="73">
        <f>SUM(V58)</f>
        <v>245760</v>
      </c>
      <c r="Y58" s="48">
        <v>55</v>
      </c>
      <c r="Z58" s="49">
        <v>5</v>
      </c>
      <c r="AA58" s="49">
        <v>7</v>
      </c>
      <c r="AB58" s="49">
        <v>5</v>
      </c>
      <c r="AC58" s="49">
        <v>7</v>
      </c>
      <c r="AD58" s="49">
        <v>2</v>
      </c>
      <c r="AF58" s="49" cm="1">
        <f t="array" ref="AF58">IF(Z58="","",_xlfn.LET(_xlpm.reelOffset,_xlfn.LAMBDA(_xlpm.offsetBy,_xlpm.cell,_xlfn.LET(_xlpm.ind,ROW(_xlpm.cell)-4,_xlpm.length,COUNTIF(Z$4:Z$200,"&gt;-1"),INDEX(Z$4:Z$200,1+MOD(_xlpm.ind+_xlpm.offsetBy,_xlpm.length)))),
IF(Z58=0,4,1)
-IF(_xlpm.reelOffset(-3,Z58)=0,0.25,0)
-IF(_xlpm.reelOffset(-2,Z58)=0,0.5,0)
-IF(_xlpm.reelOffset(-1,Z58)=0,0.75,0)
-IF(_xlpm.reelOffset(1,Z58)=0,0.75,0)
-IF(_xlpm.reelOffset(2,Z58)=0,0.5,0)
-IF(_xlpm.reelOffset(3,Z58)=0,0.25,0)
))</f>
        <v>1</v>
      </c>
      <c r="AG58" s="49" cm="1">
        <f t="array" ref="AG58">IF(AA58="","",_xlfn.LET(_xlpm.reelOffset,_xlfn.LAMBDA(_xlpm.offsetBy,_xlpm.cell,_xlfn.LET(_xlpm.ind,ROW(_xlpm.cell)-4,_xlpm.length,COUNTIF(AA$4:AA$200,"&gt;-1"),INDEX(AA$4:AA$200,1+MOD(_xlpm.ind+_xlpm.offsetBy,_xlpm.length)))),
IF(AA58=0,4,1)
-IF(_xlpm.reelOffset(-3,AA58)=0,0.25,0)
-IF(_xlpm.reelOffset(-2,AA58)=0,0.5,0)
-IF(_xlpm.reelOffset(-1,AA58)=0,0.75,0)
-IF(_xlpm.reelOffset(1,AA58)=0,0.75,0)
-IF(_xlpm.reelOffset(2,AA58)=0,0.5,0)
-IF(_xlpm.reelOffset(3,AA58)=0,0.25,0)
))</f>
        <v>1</v>
      </c>
      <c r="AH58" s="49" cm="1">
        <f t="array" ref="AH58">IF(AB58="","",_xlfn.LET(_xlpm.reelOffset,_xlfn.LAMBDA(_xlpm.offsetBy,_xlpm.cell,_xlfn.LET(_xlpm.ind,ROW(_xlpm.cell)-4,_xlpm.length,COUNTIF(AB$4:AB$200,"&gt;-1"),INDEX(AB$4:AB$200,1+MOD(_xlpm.ind+_xlpm.offsetBy,_xlpm.length)))),
IF(AB58=0,4,1)
-IF(_xlpm.reelOffset(-3,AB58)=0,0.25,0)
-IF(_xlpm.reelOffset(-2,AB58)=0,0.5,0)
-IF(_xlpm.reelOffset(-1,AB58)=0,0.75,0)
-IF(_xlpm.reelOffset(1,AB58)=0,0.75,0)
-IF(_xlpm.reelOffset(2,AB58)=0,0.5,0)
-IF(_xlpm.reelOffset(3,AB58)=0,0.25,0)
))</f>
        <v>1</v>
      </c>
      <c r="AI58" s="49" cm="1">
        <f t="array" ref="AI58">IF(AC58="","",_xlfn.LET(_xlpm.reelOffset,_xlfn.LAMBDA(_xlpm.offsetBy,_xlpm.cell,_xlfn.LET(_xlpm.ind,ROW(_xlpm.cell)-4,_xlpm.length,COUNTIF(AC$4:AC$200,"&gt;-1"),INDEX(AC$4:AC$200,1+MOD(_xlpm.ind+_xlpm.offsetBy,_xlpm.length)))),
IF(AC58=0,4,1)
-IF(_xlpm.reelOffset(-3,AC58)=0,0.25,0)
-IF(_xlpm.reelOffset(-2,AC58)=0,0.5,0)
-IF(_xlpm.reelOffset(-1,AC58)=0,0.75,0)
-IF(_xlpm.reelOffset(1,AC58)=0,0.75,0)
-IF(_xlpm.reelOffset(2,AC58)=0,0.5,0)
-IF(_xlpm.reelOffset(3,AC58)=0,0.25,0)
))</f>
        <v>1</v>
      </c>
      <c r="AJ58" s="49" cm="1">
        <f t="array" ref="AJ58">IF(AD58="","",_xlfn.LET(_xlpm.reelOffset,_xlfn.LAMBDA(_xlpm.offsetBy,_xlpm.cell,_xlfn.LET(_xlpm.ind,ROW(_xlpm.cell)-4,_xlpm.length,COUNTIF(AD$4:AD$200,"&gt;-1"),INDEX(AD$4:AD$200,1+MOD(_xlpm.ind+_xlpm.offsetBy,_xlpm.length)))),
IF(AD58=0,4,1)
-IF(_xlpm.reelOffset(-3,AD58)=0,0.25,0)
-IF(_xlpm.reelOffset(-2,AD58)=0,0.5,0)
-IF(_xlpm.reelOffset(-1,AD58)=0,0.75,0)
-IF(_xlpm.reelOffset(1,AD58)=0,0.75,0)
-IF(_xlpm.reelOffset(2,AD58)=0,0.5,0)
-IF(_xlpm.reelOffset(3,AD58)=0,0.25,0)
))</f>
        <v>1</v>
      </c>
    </row>
    <row r="59" spans="1:36" x14ac:dyDescent="0.25">
      <c r="A59" s="54"/>
      <c r="B59" s="54"/>
      <c r="C59" s="54"/>
      <c r="D59" s="54"/>
      <c r="E59" s="54"/>
      <c r="F59" s="54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74">
        <f>SUM(W52:W58)</f>
        <v>207150336</v>
      </c>
      <c r="Y59" s="48">
        <v>56</v>
      </c>
      <c r="Z59" s="49">
        <v>5</v>
      </c>
      <c r="AA59" s="49">
        <v>7</v>
      </c>
      <c r="AB59" s="49">
        <v>5</v>
      </c>
      <c r="AC59" s="49">
        <v>7</v>
      </c>
      <c r="AD59" s="49">
        <v>3</v>
      </c>
      <c r="AF59" s="49" cm="1">
        <f t="array" ref="AF59">IF(Z59="","",_xlfn.LET(_xlpm.reelOffset,_xlfn.LAMBDA(_xlpm.offsetBy,_xlpm.cell,_xlfn.LET(_xlpm.ind,ROW(_xlpm.cell)-4,_xlpm.length,COUNTIF(Z$4:Z$200,"&gt;-1"),INDEX(Z$4:Z$200,1+MOD(_xlpm.ind+_xlpm.offsetBy,_xlpm.length)))),
IF(Z59=0,4,1)
-IF(_xlpm.reelOffset(-3,Z59)=0,0.25,0)
-IF(_xlpm.reelOffset(-2,Z59)=0,0.5,0)
-IF(_xlpm.reelOffset(-1,Z59)=0,0.75,0)
-IF(_xlpm.reelOffset(1,Z59)=0,0.75,0)
-IF(_xlpm.reelOffset(2,Z59)=0,0.5,0)
-IF(_xlpm.reelOffset(3,Z59)=0,0.25,0)
))</f>
        <v>1</v>
      </c>
      <c r="AG59" s="49" cm="1">
        <f t="array" ref="AG59">IF(AA59="","",_xlfn.LET(_xlpm.reelOffset,_xlfn.LAMBDA(_xlpm.offsetBy,_xlpm.cell,_xlfn.LET(_xlpm.ind,ROW(_xlpm.cell)-4,_xlpm.length,COUNTIF(AA$4:AA$200,"&gt;-1"),INDEX(AA$4:AA$200,1+MOD(_xlpm.ind+_xlpm.offsetBy,_xlpm.length)))),
IF(AA59=0,4,1)
-IF(_xlpm.reelOffset(-3,AA59)=0,0.25,0)
-IF(_xlpm.reelOffset(-2,AA59)=0,0.5,0)
-IF(_xlpm.reelOffset(-1,AA59)=0,0.75,0)
-IF(_xlpm.reelOffset(1,AA59)=0,0.75,0)
-IF(_xlpm.reelOffset(2,AA59)=0,0.5,0)
-IF(_xlpm.reelOffset(3,AA59)=0,0.25,0)
))</f>
        <v>1</v>
      </c>
      <c r="AH59" s="49" cm="1">
        <f t="array" ref="AH59">IF(AB59="","",_xlfn.LET(_xlpm.reelOffset,_xlfn.LAMBDA(_xlpm.offsetBy,_xlpm.cell,_xlfn.LET(_xlpm.ind,ROW(_xlpm.cell)-4,_xlpm.length,COUNTIF(AB$4:AB$200,"&gt;-1"),INDEX(AB$4:AB$200,1+MOD(_xlpm.ind+_xlpm.offsetBy,_xlpm.length)))),
IF(AB59=0,4,1)
-IF(_xlpm.reelOffset(-3,AB59)=0,0.25,0)
-IF(_xlpm.reelOffset(-2,AB59)=0,0.5,0)
-IF(_xlpm.reelOffset(-1,AB59)=0,0.75,0)
-IF(_xlpm.reelOffset(1,AB59)=0,0.75,0)
-IF(_xlpm.reelOffset(2,AB59)=0,0.5,0)
-IF(_xlpm.reelOffset(3,AB59)=0,0.25,0)
))</f>
        <v>1</v>
      </c>
      <c r="AI59" s="49" cm="1">
        <f t="array" ref="AI59">IF(AC59="","",_xlfn.LET(_xlpm.reelOffset,_xlfn.LAMBDA(_xlpm.offsetBy,_xlpm.cell,_xlfn.LET(_xlpm.ind,ROW(_xlpm.cell)-4,_xlpm.length,COUNTIF(AC$4:AC$200,"&gt;-1"),INDEX(AC$4:AC$200,1+MOD(_xlpm.ind+_xlpm.offsetBy,_xlpm.length)))),
IF(AC59=0,4,1)
-IF(_xlpm.reelOffset(-3,AC59)=0,0.25,0)
-IF(_xlpm.reelOffset(-2,AC59)=0,0.5,0)
-IF(_xlpm.reelOffset(-1,AC59)=0,0.75,0)
-IF(_xlpm.reelOffset(1,AC59)=0,0.75,0)
-IF(_xlpm.reelOffset(2,AC59)=0,0.5,0)
-IF(_xlpm.reelOffset(3,AC59)=0,0.25,0)
))</f>
        <v>1</v>
      </c>
      <c r="AJ59" s="49" cm="1">
        <f t="array" ref="AJ59">IF(AD59="","",_xlfn.LET(_xlpm.reelOffset,_xlfn.LAMBDA(_xlpm.offsetBy,_xlpm.cell,_xlfn.LET(_xlpm.ind,ROW(_xlpm.cell)-4,_xlpm.length,COUNTIF(AD$4:AD$200,"&gt;-1"),INDEX(AD$4:AD$200,1+MOD(_xlpm.ind+_xlpm.offsetBy,_xlpm.length)))),
IF(AD59=0,4,1)
-IF(_xlpm.reelOffset(-3,AD59)=0,0.25,0)
-IF(_xlpm.reelOffset(-2,AD59)=0,0.5,0)
-IF(_xlpm.reelOffset(-1,AD59)=0,0.75,0)
-IF(_xlpm.reelOffset(1,AD59)=0,0.75,0)
-IF(_xlpm.reelOffset(2,AD59)=0,0.5,0)
-IF(_xlpm.reelOffset(3,AD59)=0,0.25,0)
))</f>
        <v>1</v>
      </c>
    </row>
    <row r="60" spans="1:36" x14ac:dyDescent="0.25">
      <c r="A60" s="54"/>
      <c r="B60" s="54"/>
      <c r="C60" s="54"/>
      <c r="D60" s="54"/>
      <c r="E60" s="54"/>
      <c r="F60" s="54"/>
      <c r="G60" s="59"/>
      <c r="H60" s="59"/>
      <c r="I60" s="59"/>
      <c r="J60" s="59"/>
      <c r="K60" s="59"/>
      <c r="Y60" s="48">
        <v>57</v>
      </c>
      <c r="Z60" s="49">
        <v>8</v>
      </c>
      <c r="AA60" s="49">
        <v>4</v>
      </c>
      <c r="AB60" s="49">
        <v>3</v>
      </c>
      <c r="AC60" s="49">
        <v>1</v>
      </c>
      <c r="AD60" s="49">
        <v>1</v>
      </c>
      <c r="AF60" s="49" cm="1">
        <f t="array" ref="AF60">IF(Z60="","",_xlfn.LET(_xlpm.reelOffset,_xlfn.LAMBDA(_xlpm.offsetBy,_xlpm.cell,_xlfn.LET(_xlpm.ind,ROW(_xlpm.cell)-4,_xlpm.length,COUNTIF(Z$4:Z$200,"&gt;-1"),INDEX(Z$4:Z$200,1+MOD(_xlpm.ind+_xlpm.offsetBy,_xlpm.length)))),
IF(Z60=0,4,1)
-IF(_xlpm.reelOffset(-3,Z60)=0,0.25,0)
-IF(_xlpm.reelOffset(-2,Z60)=0,0.5,0)
-IF(_xlpm.reelOffset(-1,Z60)=0,0.75,0)
-IF(_xlpm.reelOffset(1,Z60)=0,0.75,0)
-IF(_xlpm.reelOffset(2,Z60)=0,0.5,0)
-IF(_xlpm.reelOffset(3,Z60)=0,0.25,0)
))</f>
        <v>1</v>
      </c>
      <c r="AG60" s="49" cm="1">
        <f t="array" ref="AG60">IF(AA60="","",_xlfn.LET(_xlpm.reelOffset,_xlfn.LAMBDA(_xlpm.offsetBy,_xlpm.cell,_xlfn.LET(_xlpm.ind,ROW(_xlpm.cell)-4,_xlpm.length,COUNTIF(AA$4:AA$200,"&gt;-1"),INDEX(AA$4:AA$200,1+MOD(_xlpm.ind+_xlpm.offsetBy,_xlpm.length)))),
IF(AA60=0,4,1)
-IF(_xlpm.reelOffset(-3,AA60)=0,0.25,0)
-IF(_xlpm.reelOffset(-2,AA60)=0,0.5,0)
-IF(_xlpm.reelOffset(-1,AA60)=0,0.75,0)
-IF(_xlpm.reelOffset(1,AA60)=0,0.75,0)
-IF(_xlpm.reelOffset(2,AA60)=0,0.5,0)
-IF(_xlpm.reelOffset(3,AA60)=0,0.25,0)
))</f>
        <v>1</v>
      </c>
      <c r="AH60" s="49" cm="1">
        <f t="array" ref="AH60">IF(AB60="","",_xlfn.LET(_xlpm.reelOffset,_xlfn.LAMBDA(_xlpm.offsetBy,_xlpm.cell,_xlfn.LET(_xlpm.ind,ROW(_xlpm.cell)-4,_xlpm.length,COUNTIF(AB$4:AB$200,"&gt;-1"),INDEX(AB$4:AB$200,1+MOD(_xlpm.ind+_xlpm.offsetBy,_xlpm.length)))),
IF(AB60=0,4,1)
-IF(_xlpm.reelOffset(-3,AB60)=0,0.25,0)
-IF(_xlpm.reelOffset(-2,AB60)=0,0.5,0)
-IF(_xlpm.reelOffset(-1,AB60)=0,0.75,0)
-IF(_xlpm.reelOffset(1,AB60)=0,0.75,0)
-IF(_xlpm.reelOffset(2,AB60)=0,0.5,0)
-IF(_xlpm.reelOffset(3,AB60)=0,0.25,0)
))</f>
        <v>1</v>
      </c>
      <c r="AI60" s="49" cm="1">
        <f t="array" ref="AI60">IF(AC60="","",_xlfn.LET(_xlpm.reelOffset,_xlfn.LAMBDA(_xlpm.offsetBy,_xlpm.cell,_xlfn.LET(_xlpm.ind,ROW(_xlpm.cell)-4,_xlpm.length,COUNTIF(AC$4:AC$200,"&gt;-1"),INDEX(AC$4:AC$200,1+MOD(_xlpm.ind+_xlpm.offsetBy,_xlpm.length)))),
IF(AC60=0,4,1)
-IF(_xlpm.reelOffset(-3,AC60)=0,0.25,0)
-IF(_xlpm.reelOffset(-2,AC60)=0,0.5,0)
-IF(_xlpm.reelOffset(-1,AC60)=0,0.75,0)
-IF(_xlpm.reelOffset(1,AC60)=0,0.75,0)
-IF(_xlpm.reelOffset(2,AC60)=0,0.5,0)
-IF(_xlpm.reelOffset(3,AC60)=0,0.25,0)
))</f>
        <v>1</v>
      </c>
      <c r="AJ60" s="49" cm="1">
        <f t="array" ref="AJ60">IF(AD60="","",_xlfn.LET(_xlpm.reelOffset,_xlfn.LAMBDA(_xlpm.offsetBy,_xlpm.cell,_xlfn.LET(_xlpm.ind,ROW(_xlpm.cell)-4,_xlpm.length,COUNTIF(AD$4:AD$200,"&gt;-1"),INDEX(AD$4:AD$200,1+MOD(_xlpm.ind+_xlpm.offsetBy,_xlpm.length)))),
IF(AD60=0,4,1)
-IF(_xlpm.reelOffset(-3,AD60)=0,0.25,0)
-IF(_xlpm.reelOffset(-2,AD60)=0,0.5,0)
-IF(_xlpm.reelOffset(-1,AD60)=0,0.75,0)
-IF(_xlpm.reelOffset(1,AD60)=0,0.75,0)
-IF(_xlpm.reelOffset(2,AD60)=0,0.5,0)
-IF(_xlpm.reelOffset(3,AD60)=0,0.25,0)
))</f>
        <v>1</v>
      </c>
    </row>
    <row r="61" spans="1:36" x14ac:dyDescent="0.25">
      <c r="A61" s="54"/>
      <c r="B61" s="54"/>
      <c r="C61" s="54"/>
      <c r="D61" s="54"/>
      <c r="E61" s="54"/>
      <c r="F61" s="54"/>
      <c r="G61" s="59"/>
      <c r="H61" s="59"/>
      <c r="I61" s="59"/>
      <c r="J61" s="59"/>
      <c r="K61" s="59"/>
      <c r="Y61" s="48">
        <v>58</v>
      </c>
      <c r="Z61" s="49">
        <v>8</v>
      </c>
      <c r="AA61" s="49">
        <v>3</v>
      </c>
      <c r="AB61" s="49">
        <v>8</v>
      </c>
      <c r="AC61" s="49">
        <v>3</v>
      </c>
      <c r="AD61" s="49">
        <v>8</v>
      </c>
      <c r="AF61" s="49" cm="1">
        <f t="array" ref="AF61">IF(Z61="","",_xlfn.LET(_xlpm.reelOffset,_xlfn.LAMBDA(_xlpm.offsetBy,_xlpm.cell,_xlfn.LET(_xlpm.ind,ROW(_xlpm.cell)-4,_xlpm.length,COUNTIF(Z$4:Z$200,"&gt;-1"),INDEX(Z$4:Z$200,1+MOD(_xlpm.ind+_xlpm.offsetBy,_xlpm.length)))),
IF(Z61=0,4,1)
-IF(_xlpm.reelOffset(-3,Z61)=0,0.25,0)
-IF(_xlpm.reelOffset(-2,Z61)=0,0.5,0)
-IF(_xlpm.reelOffset(-1,Z61)=0,0.75,0)
-IF(_xlpm.reelOffset(1,Z61)=0,0.75,0)
-IF(_xlpm.reelOffset(2,Z61)=0,0.5,0)
-IF(_xlpm.reelOffset(3,Z61)=0,0.25,0)
))</f>
        <v>1</v>
      </c>
      <c r="AG61" s="49" cm="1">
        <f t="array" ref="AG61">IF(AA61="","",_xlfn.LET(_xlpm.reelOffset,_xlfn.LAMBDA(_xlpm.offsetBy,_xlpm.cell,_xlfn.LET(_xlpm.ind,ROW(_xlpm.cell)-4,_xlpm.length,COUNTIF(AA$4:AA$200,"&gt;-1"),INDEX(AA$4:AA$200,1+MOD(_xlpm.ind+_xlpm.offsetBy,_xlpm.length)))),
IF(AA61=0,4,1)
-IF(_xlpm.reelOffset(-3,AA61)=0,0.25,0)
-IF(_xlpm.reelOffset(-2,AA61)=0,0.5,0)
-IF(_xlpm.reelOffset(-1,AA61)=0,0.75,0)
-IF(_xlpm.reelOffset(1,AA61)=0,0.75,0)
-IF(_xlpm.reelOffset(2,AA61)=0,0.5,0)
-IF(_xlpm.reelOffset(3,AA61)=0,0.25,0)
))</f>
        <v>1</v>
      </c>
      <c r="AH61" s="49" cm="1">
        <f t="array" ref="AH61">IF(AB61="","",_xlfn.LET(_xlpm.reelOffset,_xlfn.LAMBDA(_xlpm.offsetBy,_xlpm.cell,_xlfn.LET(_xlpm.ind,ROW(_xlpm.cell)-4,_xlpm.length,COUNTIF(AB$4:AB$200,"&gt;-1"),INDEX(AB$4:AB$200,1+MOD(_xlpm.ind+_xlpm.offsetBy,_xlpm.length)))),
IF(AB61=0,4,1)
-IF(_xlpm.reelOffset(-3,AB61)=0,0.25,0)
-IF(_xlpm.reelOffset(-2,AB61)=0,0.5,0)
-IF(_xlpm.reelOffset(-1,AB61)=0,0.75,0)
-IF(_xlpm.reelOffset(1,AB61)=0,0.75,0)
-IF(_xlpm.reelOffset(2,AB61)=0,0.5,0)
-IF(_xlpm.reelOffset(3,AB61)=0,0.25,0)
))</f>
        <v>1</v>
      </c>
      <c r="AI61" s="49" cm="1">
        <f t="array" ref="AI61">IF(AC61="","",_xlfn.LET(_xlpm.reelOffset,_xlfn.LAMBDA(_xlpm.offsetBy,_xlpm.cell,_xlfn.LET(_xlpm.ind,ROW(_xlpm.cell)-4,_xlpm.length,COUNTIF(AC$4:AC$200,"&gt;-1"),INDEX(AC$4:AC$200,1+MOD(_xlpm.ind+_xlpm.offsetBy,_xlpm.length)))),
IF(AC61=0,4,1)
-IF(_xlpm.reelOffset(-3,AC61)=0,0.25,0)
-IF(_xlpm.reelOffset(-2,AC61)=0,0.5,0)
-IF(_xlpm.reelOffset(-1,AC61)=0,0.75,0)
-IF(_xlpm.reelOffset(1,AC61)=0,0.75,0)
-IF(_xlpm.reelOffset(2,AC61)=0,0.5,0)
-IF(_xlpm.reelOffset(3,AC61)=0,0.25,0)
))</f>
        <v>1</v>
      </c>
      <c r="AJ61" s="49" cm="1">
        <f t="array" ref="AJ61">IF(AD61="","",_xlfn.LET(_xlpm.reelOffset,_xlfn.LAMBDA(_xlpm.offsetBy,_xlpm.cell,_xlfn.LET(_xlpm.ind,ROW(_xlpm.cell)-4,_xlpm.length,COUNTIF(AD$4:AD$200,"&gt;-1"),INDEX(AD$4:AD$200,1+MOD(_xlpm.ind+_xlpm.offsetBy,_xlpm.length)))),
IF(AD61=0,4,1)
-IF(_xlpm.reelOffset(-3,AD61)=0,0.25,0)
-IF(_xlpm.reelOffset(-2,AD61)=0,0.5,0)
-IF(_xlpm.reelOffset(-1,AD61)=0,0.75,0)
-IF(_xlpm.reelOffset(1,AD61)=0,0.75,0)
-IF(_xlpm.reelOffset(2,AD61)=0,0.5,0)
-IF(_xlpm.reelOffset(3,AD61)=0,0.25,0)
))</f>
        <v>1</v>
      </c>
    </row>
    <row r="62" spans="1:36" x14ac:dyDescent="0.25">
      <c r="A62" s="54"/>
      <c r="B62" s="54"/>
      <c r="C62" s="54"/>
      <c r="D62" s="54"/>
      <c r="E62" s="54"/>
      <c r="F62" s="54"/>
      <c r="G62" s="59"/>
      <c r="H62" s="59"/>
      <c r="I62" s="59"/>
      <c r="J62" s="59"/>
      <c r="K62" s="59"/>
      <c r="Y62" s="48">
        <v>59</v>
      </c>
      <c r="Z62" s="49">
        <v>8</v>
      </c>
      <c r="AA62" s="49">
        <v>3</v>
      </c>
      <c r="AB62" s="49">
        <v>8</v>
      </c>
      <c r="AC62" s="49">
        <v>4</v>
      </c>
      <c r="AD62" s="49">
        <v>8</v>
      </c>
      <c r="AF62" s="49" cm="1">
        <f t="array" ref="AF62">IF(Z62="","",_xlfn.LET(_xlpm.reelOffset,_xlfn.LAMBDA(_xlpm.offsetBy,_xlpm.cell,_xlfn.LET(_xlpm.ind,ROW(_xlpm.cell)-4,_xlpm.length,COUNTIF(Z$4:Z$200,"&gt;-1"),INDEX(Z$4:Z$200,1+MOD(_xlpm.ind+_xlpm.offsetBy,_xlpm.length)))),
IF(Z62=0,4,1)
-IF(_xlpm.reelOffset(-3,Z62)=0,0.25,0)
-IF(_xlpm.reelOffset(-2,Z62)=0,0.5,0)
-IF(_xlpm.reelOffset(-1,Z62)=0,0.75,0)
-IF(_xlpm.reelOffset(1,Z62)=0,0.75,0)
-IF(_xlpm.reelOffset(2,Z62)=0,0.5,0)
-IF(_xlpm.reelOffset(3,Z62)=0,0.25,0)
))</f>
        <v>1</v>
      </c>
      <c r="AG62" s="49" cm="1">
        <f t="array" ref="AG62">IF(AA62="","",_xlfn.LET(_xlpm.reelOffset,_xlfn.LAMBDA(_xlpm.offsetBy,_xlpm.cell,_xlfn.LET(_xlpm.ind,ROW(_xlpm.cell)-4,_xlpm.length,COUNTIF(AA$4:AA$200,"&gt;-1"),INDEX(AA$4:AA$200,1+MOD(_xlpm.ind+_xlpm.offsetBy,_xlpm.length)))),
IF(AA62=0,4,1)
-IF(_xlpm.reelOffset(-3,AA62)=0,0.25,0)
-IF(_xlpm.reelOffset(-2,AA62)=0,0.5,0)
-IF(_xlpm.reelOffset(-1,AA62)=0,0.75,0)
-IF(_xlpm.reelOffset(1,AA62)=0,0.75,0)
-IF(_xlpm.reelOffset(2,AA62)=0,0.5,0)
-IF(_xlpm.reelOffset(3,AA62)=0,0.25,0)
))</f>
        <v>1</v>
      </c>
      <c r="AH62" s="49" cm="1">
        <f t="array" ref="AH62">IF(AB62="","",_xlfn.LET(_xlpm.reelOffset,_xlfn.LAMBDA(_xlpm.offsetBy,_xlpm.cell,_xlfn.LET(_xlpm.ind,ROW(_xlpm.cell)-4,_xlpm.length,COUNTIF(AB$4:AB$200,"&gt;-1"),INDEX(AB$4:AB$200,1+MOD(_xlpm.ind+_xlpm.offsetBy,_xlpm.length)))),
IF(AB62=0,4,1)
-IF(_xlpm.reelOffset(-3,AB62)=0,0.25,0)
-IF(_xlpm.reelOffset(-2,AB62)=0,0.5,0)
-IF(_xlpm.reelOffset(-1,AB62)=0,0.75,0)
-IF(_xlpm.reelOffset(1,AB62)=0,0.75,0)
-IF(_xlpm.reelOffset(2,AB62)=0,0.5,0)
-IF(_xlpm.reelOffset(3,AB62)=0,0.25,0)
))</f>
        <v>1</v>
      </c>
      <c r="AI62" s="49" cm="1">
        <f t="array" ref="AI62">IF(AC62="","",_xlfn.LET(_xlpm.reelOffset,_xlfn.LAMBDA(_xlpm.offsetBy,_xlpm.cell,_xlfn.LET(_xlpm.ind,ROW(_xlpm.cell)-4,_xlpm.length,COUNTIF(AC$4:AC$200,"&gt;-1"),INDEX(AC$4:AC$200,1+MOD(_xlpm.ind+_xlpm.offsetBy,_xlpm.length)))),
IF(AC62=0,4,1)
-IF(_xlpm.reelOffset(-3,AC62)=0,0.25,0)
-IF(_xlpm.reelOffset(-2,AC62)=0,0.5,0)
-IF(_xlpm.reelOffset(-1,AC62)=0,0.75,0)
-IF(_xlpm.reelOffset(1,AC62)=0,0.75,0)
-IF(_xlpm.reelOffset(2,AC62)=0,0.5,0)
-IF(_xlpm.reelOffset(3,AC62)=0,0.25,0)
))</f>
        <v>1</v>
      </c>
      <c r="AJ62" s="49" cm="1">
        <f t="array" ref="AJ62">IF(AD62="","",_xlfn.LET(_xlpm.reelOffset,_xlfn.LAMBDA(_xlpm.offsetBy,_xlpm.cell,_xlfn.LET(_xlpm.ind,ROW(_xlpm.cell)-4,_xlpm.length,COUNTIF(AD$4:AD$200,"&gt;-1"),INDEX(AD$4:AD$200,1+MOD(_xlpm.ind+_xlpm.offsetBy,_xlpm.length)))),
IF(AD62=0,4,1)
-IF(_xlpm.reelOffset(-3,AD62)=0,0.25,0)
-IF(_xlpm.reelOffset(-2,AD62)=0,0.5,0)
-IF(_xlpm.reelOffset(-1,AD62)=0,0.75,0)
-IF(_xlpm.reelOffset(1,AD62)=0,0.75,0)
-IF(_xlpm.reelOffset(2,AD62)=0,0.5,0)
-IF(_xlpm.reelOffset(3,AD62)=0,0.25,0)
))</f>
        <v>1</v>
      </c>
    </row>
    <row r="63" spans="1:36" x14ac:dyDescent="0.25">
      <c r="A63" s="54"/>
      <c r="B63" s="54"/>
      <c r="C63" s="54"/>
      <c r="D63" s="54"/>
      <c r="E63" s="54"/>
      <c r="F63" s="54"/>
      <c r="Y63" s="48">
        <v>60</v>
      </c>
      <c r="Z63" s="49">
        <v>4</v>
      </c>
      <c r="AA63" s="49">
        <v>8</v>
      </c>
      <c r="AB63" s="49">
        <v>8</v>
      </c>
      <c r="AC63" s="49">
        <v>6</v>
      </c>
      <c r="AD63" s="49">
        <v>8</v>
      </c>
      <c r="AF63" s="49" cm="1">
        <f t="array" ref="AF63">IF(Z63="","",_xlfn.LET(_xlpm.reelOffset,_xlfn.LAMBDA(_xlpm.offsetBy,_xlpm.cell,_xlfn.LET(_xlpm.ind,ROW(_xlpm.cell)-4,_xlpm.length,COUNTIF(Z$4:Z$200,"&gt;-1"),INDEX(Z$4:Z$200,1+MOD(_xlpm.ind+_xlpm.offsetBy,_xlpm.length)))),
IF(Z63=0,4,1)
-IF(_xlpm.reelOffset(-3,Z63)=0,0.25,0)
-IF(_xlpm.reelOffset(-2,Z63)=0,0.5,0)
-IF(_xlpm.reelOffset(-1,Z63)=0,0.75,0)
-IF(_xlpm.reelOffset(1,Z63)=0,0.75,0)
-IF(_xlpm.reelOffset(2,Z63)=0,0.5,0)
-IF(_xlpm.reelOffset(3,Z63)=0,0.25,0)
))</f>
        <v>1</v>
      </c>
      <c r="AG63" s="49" cm="1">
        <f t="array" ref="AG63">IF(AA63="","",_xlfn.LET(_xlpm.reelOffset,_xlfn.LAMBDA(_xlpm.offsetBy,_xlpm.cell,_xlfn.LET(_xlpm.ind,ROW(_xlpm.cell)-4,_xlpm.length,COUNTIF(AA$4:AA$200,"&gt;-1"),INDEX(AA$4:AA$200,1+MOD(_xlpm.ind+_xlpm.offsetBy,_xlpm.length)))),
IF(AA63=0,4,1)
-IF(_xlpm.reelOffset(-3,AA63)=0,0.25,0)
-IF(_xlpm.reelOffset(-2,AA63)=0,0.5,0)
-IF(_xlpm.reelOffset(-1,AA63)=0,0.75,0)
-IF(_xlpm.reelOffset(1,AA63)=0,0.75,0)
-IF(_xlpm.reelOffset(2,AA63)=0,0.5,0)
-IF(_xlpm.reelOffset(3,AA63)=0,0.25,0)
))</f>
        <v>1</v>
      </c>
      <c r="AH63" s="49" cm="1">
        <f t="array" ref="AH63">IF(AB63="","",_xlfn.LET(_xlpm.reelOffset,_xlfn.LAMBDA(_xlpm.offsetBy,_xlpm.cell,_xlfn.LET(_xlpm.ind,ROW(_xlpm.cell)-4,_xlpm.length,COUNTIF(AB$4:AB$200,"&gt;-1"),INDEX(AB$4:AB$200,1+MOD(_xlpm.ind+_xlpm.offsetBy,_xlpm.length)))),
IF(AB63=0,4,1)
-IF(_xlpm.reelOffset(-3,AB63)=0,0.25,0)
-IF(_xlpm.reelOffset(-2,AB63)=0,0.5,0)
-IF(_xlpm.reelOffset(-1,AB63)=0,0.75,0)
-IF(_xlpm.reelOffset(1,AB63)=0,0.75,0)
-IF(_xlpm.reelOffset(2,AB63)=0,0.5,0)
-IF(_xlpm.reelOffset(3,AB63)=0,0.25,0)
))</f>
        <v>1</v>
      </c>
      <c r="AI63" s="49" cm="1">
        <f t="array" ref="AI63">IF(AC63="","",_xlfn.LET(_xlpm.reelOffset,_xlfn.LAMBDA(_xlpm.offsetBy,_xlpm.cell,_xlfn.LET(_xlpm.ind,ROW(_xlpm.cell)-4,_xlpm.length,COUNTIF(AC$4:AC$200,"&gt;-1"),INDEX(AC$4:AC$200,1+MOD(_xlpm.ind+_xlpm.offsetBy,_xlpm.length)))),
IF(AC63=0,4,1)
-IF(_xlpm.reelOffset(-3,AC63)=0,0.25,0)
-IF(_xlpm.reelOffset(-2,AC63)=0,0.5,0)
-IF(_xlpm.reelOffset(-1,AC63)=0,0.75,0)
-IF(_xlpm.reelOffset(1,AC63)=0,0.75,0)
-IF(_xlpm.reelOffset(2,AC63)=0,0.5,0)
-IF(_xlpm.reelOffset(3,AC63)=0,0.25,0)
))</f>
        <v>1</v>
      </c>
      <c r="AJ63" s="49" cm="1">
        <f t="array" ref="AJ63">IF(AD63="","",_xlfn.LET(_xlpm.reelOffset,_xlfn.LAMBDA(_xlpm.offsetBy,_xlpm.cell,_xlfn.LET(_xlpm.ind,ROW(_xlpm.cell)-4,_xlpm.length,COUNTIF(AD$4:AD$200,"&gt;-1"),INDEX(AD$4:AD$200,1+MOD(_xlpm.ind+_xlpm.offsetBy,_xlpm.length)))),
IF(AD63=0,4,1)
-IF(_xlpm.reelOffset(-3,AD63)=0,0.25,0)
-IF(_xlpm.reelOffset(-2,AD63)=0,0.5,0)
-IF(_xlpm.reelOffset(-1,AD63)=0,0.75,0)
-IF(_xlpm.reelOffset(1,AD63)=0,0.75,0)
-IF(_xlpm.reelOffset(2,AD63)=0,0.5,0)
-IF(_xlpm.reelOffset(3,AD63)=0,0.25,0)
))</f>
        <v>1</v>
      </c>
    </row>
    <row r="64" spans="1:36" x14ac:dyDescent="0.25">
      <c r="A64" s="54"/>
      <c r="B64" s="54"/>
      <c r="C64" s="54"/>
      <c r="D64" s="54"/>
      <c r="E64" s="54"/>
      <c r="F64" s="54"/>
      <c r="Y64" s="48">
        <v>61</v>
      </c>
      <c r="Z64" s="49">
        <v>7</v>
      </c>
      <c r="AA64" s="49">
        <v>8</v>
      </c>
      <c r="AB64" s="49">
        <v>9</v>
      </c>
      <c r="AC64" s="49">
        <v>1</v>
      </c>
      <c r="AD64" s="49">
        <v>6</v>
      </c>
      <c r="AF64" s="49" cm="1">
        <f t="array" ref="AF64">IF(Z64="","",_xlfn.LET(_xlpm.reelOffset,_xlfn.LAMBDA(_xlpm.offsetBy,_xlpm.cell,_xlfn.LET(_xlpm.ind,ROW(_xlpm.cell)-4,_xlpm.length,COUNTIF(Z$4:Z$200,"&gt;-1"),INDEX(Z$4:Z$200,1+MOD(_xlpm.ind+_xlpm.offsetBy,_xlpm.length)))),
IF(Z64=0,4,1)
-IF(_xlpm.reelOffset(-3,Z64)=0,0.25,0)
-IF(_xlpm.reelOffset(-2,Z64)=0,0.5,0)
-IF(_xlpm.reelOffset(-1,Z64)=0,0.75,0)
-IF(_xlpm.reelOffset(1,Z64)=0,0.75,0)
-IF(_xlpm.reelOffset(2,Z64)=0,0.5,0)
-IF(_xlpm.reelOffset(3,Z64)=0,0.25,0)
))</f>
        <v>1</v>
      </c>
      <c r="AG64" s="49" cm="1">
        <f t="array" ref="AG64">IF(AA64="","",_xlfn.LET(_xlpm.reelOffset,_xlfn.LAMBDA(_xlpm.offsetBy,_xlpm.cell,_xlfn.LET(_xlpm.ind,ROW(_xlpm.cell)-4,_xlpm.length,COUNTIF(AA$4:AA$200,"&gt;-1"),INDEX(AA$4:AA$200,1+MOD(_xlpm.ind+_xlpm.offsetBy,_xlpm.length)))),
IF(AA64=0,4,1)
-IF(_xlpm.reelOffset(-3,AA64)=0,0.25,0)
-IF(_xlpm.reelOffset(-2,AA64)=0,0.5,0)
-IF(_xlpm.reelOffset(-1,AA64)=0,0.75,0)
-IF(_xlpm.reelOffset(1,AA64)=0,0.75,0)
-IF(_xlpm.reelOffset(2,AA64)=0,0.5,0)
-IF(_xlpm.reelOffset(3,AA64)=0,0.25,0)
))</f>
        <v>1</v>
      </c>
      <c r="AH64" s="49" cm="1">
        <f t="array" ref="AH64">IF(AB64="","",_xlfn.LET(_xlpm.reelOffset,_xlfn.LAMBDA(_xlpm.offsetBy,_xlpm.cell,_xlfn.LET(_xlpm.ind,ROW(_xlpm.cell)-4,_xlpm.length,COUNTIF(AB$4:AB$200,"&gt;-1"),INDEX(AB$4:AB$200,1+MOD(_xlpm.ind+_xlpm.offsetBy,_xlpm.length)))),
IF(AB64=0,4,1)
-IF(_xlpm.reelOffset(-3,AB64)=0,0.25,0)
-IF(_xlpm.reelOffset(-2,AB64)=0,0.5,0)
-IF(_xlpm.reelOffset(-1,AB64)=0,0.75,0)
-IF(_xlpm.reelOffset(1,AB64)=0,0.75,0)
-IF(_xlpm.reelOffset(2,AB64)=0,0.5,0)
-IF(_xlpm.reelOffset(3,AB64)=0,0.25,0)
))</f>
        <v>1</v>
      </c>
      <c r="AI64" s="49" cm="1">
        <f t="array" ref="AI64">IF(AC64="","",_xlfn.LET(_xlpm.reelOffset,_xlfn.LAMBDA(_xlpm.offsetBy,_xlpm.cell,_xlfn.LET(_xlpm.ind,ROW(_xlpm.cell)-4,_xlpm.length,COUNTIF(AC$4:AC$200,"&gt;-1"),INDEX(AC$4:AC$200,1+MOD(_xlpm.ind+_xlpm.offsetBy,_xlpm.length)))),
IF(AC64=0,4,1)
-IF(_xlpm.reelOffset(-3,AC64)=0,0.25,0)
-IF(_xlpm.reelOffset(-2,AC64)=0,0.5,0)
-IF(_xlpm.reelOffset(-1,AC64)=0,0.75,0)
-IF(_xlpm.reelOffset(1,AC64)=0,0.75,0)
-IF(_xlpm.reelOffset(2,AC64)=0,0.5,0)
-IF(_xlpm.reelOffset(3,AC64)=0,0.25,0)
))</f>
        <v>1</v>
      </c>
      <c r="AJ64" s="49" cm="1">
        <f t="array" ref="AJ64">IF(AD64="","",_xlfn.LET(_xlpm.reelOffset,_xlfn.LAMBDA(_xlpm.offsetBy,_xlpm.cell,_xlfn.LET(_xlpm.ind,ROW(_xlpm.cell)-4,_xlpm.length,COUNTIF(AD$4:AD$200,"&gt;-1"),INDEX(AD$4:AD$200,1+MOD(_xlpm.ind+_xlpm.offsetBy,_xlpm.length)))),
IF(AD64=0,4,1)
-IF(_xlpm.reelOffset(-3,AD64)=0,0.25,0)
-IF(_xlpm.reelOffset(-2,AD64)=0,0.5,0)
-IF(_xlpm.reelOffset(-1,AD64)=0,0.75,0)
-IF(_xlpm.reelOffset(1,AD64)=0,0.75,0)
-IF(_xlpm.reelOffset(2,AD64)=0,0.5,0)
-IF(_xlpm.reelOffset(3,AD64)=0,0.25,0)
))</f>
        <v>1</v>
      </c>
    </row>
    <row r="65" spans="1:36" x14ac:dyDescent="0.25">
      <c r="A65" s="54"/>
      <c r="B65" s="54"/>
      <c r="C65" s="54"/>
      <c r="D65" s="54"/>
      <c r="E65" s="54"/>
      <c r="F65" s="54"/>
      <c r="Y65" s="48">
        <v>62</v>
      </c>
      <c r="Z65" s="49">
        <v>6</v>
      </c>
      <c r="AA65" s="49">
        <v>8</v>
      </c>
      <c r="AB65" s="49">
        <v>2</v>
      </c>
      <c r="AC65" s="49">
        <v>5</v>
      </c>
      <c r="AD65" s="49">
        <v>2</v>
      </c>
      <c r="AF65" s="49" cm="1">
        <f t="array" ref="AF65">IF(Z65="","",_xlfn.LET(_xlpm.reelOffset,_xlfn.LAMBDA(_xlpm.offsetBy,_xlpm.cell,_xlfn.LET(_xlpm.ind,ROW(_xlpm.cell)-4,_xlpm.length,COUNTIF(Z$4:Z$200,"&gt;-1"),INDEX(Z$4:Z$200,1+MOD(_xlpm.ind+_xlpm.offsetBy,_xlpm.length)))),
IF(Z65=0,4,1)
-IF(_xlpm.reelOffset(-3,Z65)=0,0.25,0)
-IF(_xlpm.reelOffset(-2,Z65)=0,0.5,0)
-IF(_xlpm.reelOffset(-1,Z65)=0,0.75,0)
-IF(_xlpm.reelOffset(1,Z65)=0,0.75,0)
-IF(_xlpm.reelOffset(2,Z65)=0,0.5,0)
-IF(_xlpm.reelOffset(3,Z65)=0,0.25,0)
))</f>
        <v>1</v>
      </c>
      <c r="AG65" s="49" cm="1">
        <f t="array" ref="AG65">IF(AA65="","",_xlfn.LET(_xlpm.reelOffset,_xlfn.LAMBDA(_xlpm.offsetBy,_xlpm.cell,_xlfn.LET(_xlpm.ind,ROW(_xlpm.cell)-4,_xlpm.length,COUNTIF(AA$4:AA$200,"&gt;-1"),INDEX(AA$4:AA$200,1+MOD(_xlpm.ind+_xlpm.offsetBy,_xlpm.length)))),
IF(AA65=0,4,1)
-IF(_xlpm.reelOffset(-3,AA65)=0,0.25,0)
-IF(_xlpm.reelOffset(-2,AA65)=0,0.5,0)
-IF(_xlpm.reelOffset(-1,AA65)=0,0.75,0)
-IF(_xlpm.reelOffset(1,AA65)=0,0.75,0)
-IF(_xlpm.reelOffset(2,AA65)=0,0.5,0)
-IF(_xlpm.reelOffset(3,AA65)=0,0.25,0)
))</f>
        <v>1</v>
      </c>
      <c r="AH65" s="49" cm="1">
        <f t="array" ref="AH65">IF(AB65="","",_xlfn.LET(_xlpm.reelOffset,_xlfn.LAMBDA(_xlpm.offsetBy,_xlpm.cell,_xlfn.LET(_xlpm.ind,ROW(_xlpm.cell)-4,_xlpm.length,COUNTIF(AB$4:AB$200,"&gt;-1"),INDEX(AB$4:AB$200,1+MOD(_xlpm.ind+_xlpm.offsetBy,_xlpm.length)))),
IF(AB65=0,4,1)
-IF(_xlpm.reelOffset(-3,AB65)=0,0.25,0)
-IF(_xlpm.reelOffset(-2,AB65)=0,0.5,0)
-IF(_xlpm.reelOffset(-1,AB65)=0,0.75,0)
-IF(_xlpm.reelOffset(1,AB65)=0,0.75,0)
-IF(_xlpm.reelOffset(2,AB65)=0,0.5,0)
-IF(_xlpm.reelOffset(3,AB65)=0,0.25,0)
))</f>
        <v>1</v>
      </c>
      <c r="AI65" s="49" cm="1">
        <f t="array" ref="AI65">IF(AC65="","",_xlfn.LET(_xlpm.reelOffset,_xlfn.LAMBDA(_xlpm.offsetBy,_xlpm.cell,_xlfn.LET(_xlpm.ind,ROW(_xlpm.cell)-4,_xlpm.length,COUNTIF(AC$4:AC$200,"&gt;-1"),INDEX(AC$4:AC$200,1+MOD(_xlpm.ind+_xlpm.offsetBy,_xlpm.length)))),
IF(AC65=0,4,1)
-IF(_xlpm.reelOffset(-3,AC65)=0,0.25,0)
-IF(_xlpm.reelOffset(-2,AC65)=0,0.5,0)
-IF(_xlpm.reelOffset(-1,AC65)=0,0.75,0)
-IF(_xlpm.reelOffset(1,AC65)=0,0.75,0)
-IF(_xlpm.reelOffset(2,AC65)=0,0.5,0)
-IF(_xlpm.reelOffset(3,AC65)=0,0.25,0)
))</f>
        <v>1</v>
      </c>
      <c r="AJ65" s="49" cm="1">
        <f t="array" ref="AJ65">IF(AD65="","",_xlfn.LET(_xlpm.reelOffset,_xlfn.LAMBDA(_xlpm.offsetBy,_xlpm.cell,_xlfn.LET(_xlpm.ind,ROW(_xlpm.cell)-4,_xlpm.length,COUNTIF(AD$4:AD$200,"&gt;-1"),INDEX(AD$4:AD$200,1+MOD(_xlpm.ind+_xlpm.offsetBy,_xlpm.length)))),
IF(AD65=0,4,1)
-IF(_xlpm.reelOffset(-3,AD65)=0,0.25,0)
-IF(_xlpm.reelOffset(-2,AD65)=0,0.5,0)
-IF(_xlpm.reelOffset(-1,AD65)=0,0.75,0)
-IF(_xlpm.reelOffset(1,AD65)=0,0.75,0)
-IF(_xlpm.reelOffset(2,AD65)=0,0.5,0)
-IF(_xlpm.reelOffset(3,AD65)=0,0.25,0)
))</f>
        <v>1</v>
      </c>
    </row>
    <row r="66" spans="1:36" x14ac:dyDescent="0.25">
      <c r="A66" s="54"/>
      <c r="B66" s="54"/>
      <c r="C66" s="54"/>
      <c r="D66" s="54"/>
      <c r="E66" s="54"/>
      <c r="F66" s="54"/>
      <c r="Y66" s="48">
        <v>63</v>
      </c>
      <c r="Z66" s="49">
        <v>6</v>
      </c>
      <c r="AA66" s="49">
        <v>10</v>
      </c>
      <c r="AB66" s="49">
        <v>2</v>
      </c>
      <c r="AC66" s="49">
        <v>5</v>
      </c>
      <c r="AD66" s="49">
        <v>2</v>
      </c>
      <c r="AF66" s="49" cm="1">
        <f t="array" ref="AF66">IF(Z66="","",_xlfn.LET(_xlpm.reelOffset,_xlfn.LAMBDA(_xlpm.offsetBy,_xlpm.cell,_xlfn.LET(_xlpm.ind,ROW(_xlpm.cell)-4,_xlpm.length,COUNTIF(Z$4:Z$200,"&gt;-1"),INDEX(Z$4:Z$200,1+MOD(_xlpm.ind+_xlpm.offsetBy,_xlpm.length)))),
IF(Z66=0,4,1)
-IF(_xlpm.reelOffset(-3,Z66)=0,0.25,0)
-IF(_xlpm.reelOffset(-2,Z66)=0,0.5,0)
-IF(_xlpm.reelOffset(-1,Z66)=0,0.75,0)
-IF(_xlpm.reelOffset(1,Z66)=0,0.75,0)
-IF(_xlpm.reelOffset(2,Z66)=0,0.5,0)
-IF(_xlpm.reelOffset(3,Z66)=0,0.25,0)
))</f>
        <v>1</v>
      </c>
      <c r="AG66" s="49" cm="1">
        <f t="array" ref="AG66">IF(AA66="","",_xlfn.LET(_xlpm.reelOffset,_xlfn.LAMBDA(_xlpm.offsetBy,_xlpm.cell,_xlfn.LET(_xlpm.ind,ROW(_xlpm.cell)-4,_xlpm.length,COUNTIF(AA$4:AA$200,"&gt;-1"),INDEX(AA$4:AA$200,1+MOD(_xlpm.ind+_xlpm.offsetBy,_xlpm.length)))),
IF(AA66=0,4,1)
-IF(_xlpm.reelOffset(-3,AA66)=0,0.25,0)
-IF(_xlpm.reelOffset(-2,AA66)=0,0.5,0)
-IF(_xlpm.reelOffset(-1,AA66)=0,0.75,0)
-IF(_xlpm.reelOffset(1,AA66)=0,0.75,0)
-IF(_xlpm.reelOffset(2,AA66)=0,0.5,0)
-IF(_xlpm.reelOffset(3,AA66)=0,0.25,0)
))</f>
        <v>1</v>
      </c>
      <c r="AH66" s="49" cm="1">
        <f t="array" ref="AH66">IF(AB66="","",_xlfn.LET(_xlpm.reelOffset,_xlfn.LAMBDA(_xlpm.offsetBy,_xlpm.cell,_xlfn.LET(_xlpm.ind,ROW(_xlpm.cell)-4,_xlpm.length,COUNTIF(AB$4:AB$200,"&gt;-1"),INDEX(AB$4:AB$200,1+MOD(_xlpm.ind+_xlpm.offsetBy,_xlpm.length)))),
IF(AB66=0,4,1)
-IF(_xlpm.reelOffset(-3,AB66)=0,0.25,0)
-IF(_xlpm.reelOffset(-2,AB66)=0,0.5,0)
-IF(_xlpm.reelOffset(-1,AB66)=0,0.75,0)
-IF(_xlpm.reelOffset(1,AB66)=0,0.75,0)
-IF(_xlpm.reelOffset(2,AB66)=0,0.5,0)
-IF(_xlpm.reelOffset(3,AB66)=0,0.25,0)
))</f>
        <v>1</v>
      </c>
      <c r="AI66" s="49" cm="1">
        <f t="array" ref="AI66">IF(AC66="","",_xlfn.LET(_xlpm.reelOffset,_xlfn.LAMBDA(_xlpm.offsetBy,_xlpm.cell,_xlfn.LET(_xlpm.ind,ROW(_xlpm.cell)-4,_xlpm.length,COUNTIF(AC$4:AC$200,"&gt;-1"),INDEX(AC$4:AC$200,1+MOD(_xlpm.ind+_xlpm.offsetBy,_xlpm.length)))),
IF(AC66=0,4,1)
-IF(_xlpm.reelOffset(-3,AC66)=0,0.25,0)
-IF(_xlpm.reelOffset(-2,AC66)=0,0.5,0)
-IF(_xlpm.reelOffset(-1,AC66)=0,0.75,0)
-IF(_xlpm.reelOffset(1,AC66)=0,0.75,0)
-IF(_xlpm.reelOffset(2,AC66)=0,0.5,0)
-IF(_xlpm.reelOffset(3,AC66)=0,0.25,0)
))</f>
        <v>1</v>
      </c>
      <c r="AJ66" s="49" cm="1">
        <f t="array" ref="AJ66">IF(AD66="","",_xlfn.LET(_xlpm.reelOffset,_xlfn.LAMBDA(_xlpm.offsetBy,_xlpm.cell,_xlfn.LET(_xlpm.ind,ROW(_xlpm.cell)-4,_xlpm.length,COUNTIF(AD$4:AD$200,"&gt;-1"),INDEX(AD$4:AD$200,1+MOD(_xlpm.ind+_xlpm.offsetBy,_xlpm.length)))),
IF(AD66=0,4,1)
-IF(_xlpm.reelOffset(-3,AD66)=0,0.25,0)
-IF(_xlpm.reelOffset(-2,AD66)=0,0.5,0)
-IF(_xlpm.reelOffset(-1,AD66)=0,0.75,0)
-IF(_xlpm.reelOffset(1,AD66)=0,0.75,0)
-IF(_xlpm.reelOffset(2,AD66)=0,0.5,0)
-IF(_xlpm.reelOffset(3,AD66)=0,0.25,0)
))</f>
        <v>1</v>
      </c>
    </row>
    <row r="67" spans="1:36" x14ac:dyDescent="0.25">
      <c r="A67" s="54"/>
      <c r="B67" s="54"/>
      <c r="C67" s="54"/>
      <c r="D67" s="54"/>
      <c r="E67" s="54"/>
      <c r="F67" s="54"/>
      <c r="Y67" s="48">
        <v>64</v>
      </c>
      <c r="Z67" s="49">
        <v>6</v>
      </c>
      <c r="AA67" s="49">
        <v>1</v>
      </c>
      <c r="AB67" s="49">
        <v>2</v>
      </c>
      <c r="AC67" s="49">
        <v>5</v>
      </c>
      <c r="AD67" s="49">
        <v>4</v>
      </c>
      <c r="AF67" s="49" cm="1">
        <f t="array" ref="AF67">IF(Z67="","",_xlfn.LET(_xlpm.reelOffset,_xlfn.LAMBDA(_xlpm.offsetBy,_xlpm.cell,_xlfn.LET(_xlpm.ind,ROW(_xlpm.cell)-4,_xlpm.length,COUNTIF(Z$4:Z$200,"&gt;-1"),INDEX(Z$4:Z$200,1+MOD(_xlpm.ind+_xlpm.offsetBy,_xlpm.length)))),
IF(Z67=0,4,1)
-IF(_xlpm.reelOffset(-3,Z67)=0,0.25,0)
-IF(_xlpm.reelOffset(-2,Z67)=0,0.5,0)
-IF(_xlpm.reelOffset(-1,Z67)=0,0.75,0)
-IF(_xlpm.reelOffset(1,Z67)=0,0.75,0)
-IF(_xlpm.reelOffset(2,Z67)=0,0.5,0)
-IF(_xlpm.reelOffset(3,Z67)=0,0.25,0)
))</f>
        <v>1</v>
      </c>
      <c r="AG67" s="49" cm="1">
        <f t="array" ref="AG67">IF(AA67="","",_xlfn.LET(_xlpm.reelOffset,_xlfn.LAMBDA(_xlpm.offsetBy,_xlpm.cell,_xlfn.LET(_xlpm.ind,ROW(_xlpm.cell)-4,_xlpm.length,COUNTIF(AA$4:AA$200,"&gt;-1"),INDEX(AA$4:AA$200,1+MOD(_xlpm.ind+_xlpm.offsetBy,_xlpm.length)))),
IF(AA67=0,4,1)
-IF(_xlpm.reelOffset(-3,AA67)=0,0.25,0)
-IF(_xlpm.reelOffset(-2,AA67)=0,0.5,0)
-IF(_xlpm.reelOffset(-1,AA67)=0,0.75,0)
-IF(_xlpm.reelOffset(1,AA67)=0,0.75,0)
-IF(_xlpm.reelOffset(2,AA67)=0,0.5,0)
-IF(_xlpm.reelOffset(3,AA67)=0,0.25,0)
))</f>
        <v>1</v>
      </c>
      <c r="AH67" s="49" cm="1">
        <f t="array" ref="AH67">IF(AB67="","",_xlfn.LET(_xlpm.reelOffset,_xlfn.LAMBDA(_xlpm.offsetBy,_xlpm.cell,_xlfn.LET(_xlpm.ind,ROW(_xlpm.cell)-4,_xlpm.length,COUNTIF(AB$4:AB$200,"&gt;-1"),INDEX(AB$4:AB$200,1+MOD(_xlpm.ind+_xlpm.offsetBy,_xlpm.length)))),
IF(AB67=0,4,1)
-IF(_xlpm.reelOffset(-3,AB67)=0,0.25,0)
-IF(_xlpm.reelOffset(-2,AB67)=0,0.5,0)
-IF(_xlpm.reelOffset(-1,AB67)=0,0.75,0)
-IF(_xlpm.reelOffset(1,AB67)=0,0.75,0)
-IF(_xlpm.reelOffset(2,AB67)=0,0.5,0)
-IF(_xlpm.reelOffset(3,AB67)=0,0.25,0)
))</f>
        <v>1</v>
      </c>
      <c r="AI67" s="49" cm="1">
        <f t="array" ref="AI67">IF(AC67="","",_xlfn.LET(_xlpm.reelOffset,_xlfn.LAMBDA(_xlpm.offsetBy,_xlpm.cell,_xlfn.LET(_xlpm.ind,ROW(_xlpm.cell)-4,_xlpm.length,COUNTIF(AC$4:AC$200,"&gt;-1"),INDEX(AC$4:AC$200,1+MOD(_xlpm.ind+_xlpm.offsetBy,_xlpm.length)))),
IF(AC67=0,4,1)
-IF(_xlpm.reelOffset(-3,AC67)=0,0.25,0)
-IF(_xlpm.reelOffset(-2,AC67)=0,0.5,0)
-IF(_xlpm.reelOffset(-1,AC67)=0,0.75,0)
-IF(_xlpm.reelOffset(1,AC67)=0,0.75,0)
-IF(_xlpm.reelOffset(2,AC67)=0,0.5,0)
-IF(_xlpm.reelOffset(3,AC67)=0,0.25,0)
))</f>
        <v>1</v>
      </c>
      <c r="AJ67" s="49" cm="1">
        <f t="array" ref="AJ67">IF(AD67="","",_xlfn.LET(_xlpm.reelOffset,_xlfn.LAMBDA(_xlpm.offsetBy,_xlpm.cell,_xlfn.LET(_xlpm.ind,ROW(_xlpm.cell)-4,_xlpm.length,COUNTIF(AD$4:AD$200,"&gt;-1"),INDEX(AD$4:AD$200,1+MOD(_xlpm.ind+_xlpm.offsetBy,_xlpm.length)))),
IF(AD67=0,4,1)
-IF(_xlpm.reelOffset(-3,AD67)=0,0.25,0)
-IF(_xlpm.reelOffset(-2,AD67)=0,0.5,0)
-IF(_xlpm.reelOffset(-1,AD67)=0,0.75,0)
-IF(_xlpm.reelOffset(1,AD67)=0,0.75,0)
-IF(_xlpm.reelOffset(2,AD67)=0,0.5,0)
-IF(_xlpm.reelOffset(3,AD67)=0,0.25,0)
))</f>
        <v>1</v>
      </c>
    </row>
    <row r="68" spans="1:36" x14ac:dyDescent="0.25">
      <c r="A68" s="54"/>
      <c r="B68" s="54"/>
      <c r="C68" s="54"/>
      <c r="D68" s="54"/>
      <c r="E68" s="54"/>
      <c r="F68" s="54"/>
      <c r="Y68" s="48">
        <v>65</v>
      </c>
      <c r="Z68" s="49"/>
      <c r="AA68" s="49">
        <v>7</v>
      </c>
      <c r="AB68" s="49">
        <v>6</v>
      </c>
      <c r="AC68" s="49">
        <v>5</v>
      </c>
      <c r="AD68" s="49">
        <v>4</v>
      </c>
      <c r="AF68" s="49" t="str" cm="1">
        <f t="array" ref="AF68">IF(Z68="","",_xlfn.LET(_xlpm.reelOffset,_xlfn.LAMBDA(_xlpm.offsetBy,_xlpm.cell,_xlfn.LET(_xlpm.ind,ROW(_xlpm.cell)-4,_xlpm.length,COUNTIF(Z$4:Z$200,"&gt;-1"),INDEX(Z$4:Z$200,1+MOD(_xlpm.ind+_xlpm.offsetBy,_xlpm.length)))),
IF(Z68=0,4,1)
-IF(_xlpm.reelOffset(-3,Z68)=0,0.25,0)
-IF(_xlpm.reelOffset(-2,Z68)=0,0.5,0)
-IF(_xlpm.reelOffset(-1,Z68)=0,0.75,0)
-IF(_xlpm.reelOffset(1,Z68)=0,0.75,0)
-IF(_xlpm.reelOffset(2,Z68)=0,0.5,0)
-IF(_xlpm.reelOffset(3,Z68)=0,0.25,0)
))</f>
        <v/>
      </c>
      <c r="AG68" s="49" cm="1">
        <f t="array" ref="AG68">IF(AA68="","",_xlfn.LET(_xlpm.reelOffset,_xlfn.LAMBDA(_xlpm.offsetBy,_xlpm.cell,_xlfn.LET(_xlpm.ind,ROW(_xlpm.cell)-4,_xlpm.length,COUNTIF(AA$4:AA$200,"&gt;-1"),INDEX(AA$4:AA$200,1+MOD(_xlpm.ind+_xlpm.offsetBy,_xlpm.length)))),
IF(AA68=0,4,1)
-IF(_xlpm.reelOffset(-3,AA68)=0,0.25,0)
-IF(_xlpm.reelOffset(-2,AA68)=0,0.5,0)
-IF(_xlpm.reelOffset(-1,AA68)=0,0.75,0)
-IF(_xlpm.reelOffset(1,AA68)=0,0.75,0)
-IF(_xlpm.reelOffset(2,AA68)=0,0.5,0)
-IF(_xlpm.reelOffset(3,AA68)=0,0.25,0)
))</f>
        <v>1</v>
      </c>
      <c r="AH68" s="49" cm="1">
        <f t="array" ref="AH68">IF(AB68="","",_xlfn.LET(_xlpm.reelOffset,_xlfn.LAMBDA(_xlpm.offsetBy,_xlpm.cell,_xlfn.LET(_xlpm.ind,ROW(_xlpm.cell)-4,_xlpm.length,COUNTIF(AB$4:AB$200,"&gt;-1"),INDEX(AB$4:AB$200,1+MOD(_xlpm.ind+_xlpm.offsetBy,_xlpm.length)))),
IF(AB68=0,4,1)
-IF(_xlpm.reelOffset(-3,AB68)=0,0.25,0)
-IF(_xlpm.reelOffset(-2,AB68)=0,0.5,0)
-IF(_xlpm.reelOffset(-1,AB68)=0,0.75,0)
-IF(_xlpm.reelOffset(1,AB68)=0,0.75,0)
-IF(_xlpm.reelOffset(2,AB68)=0,0.5,0)
-IF(_xlpm.reelOffset(3,AB68)=0,0.25,0)
))</f>
        <v>1</v>
      </c>
      <c r="AI68" s="49" cm="1">
        <f t="array" ref="AI68">IF(AC68="","",_xlfn.LET(_xlpm.reelOffset,_xlfn.LAMBDA(_xlpm.offsetBy,_xlpm.cell,_xlfn.LET(_xlpm.ind,ROW(_xlpm.cell)-4,_xlpm.length,COUNTIF(AC$4:AC$200,"&gt;-1"),INDEX(AC$4:AC$200,1+MOD(_xlpm.ind+_xlpm.offsetBy,_xlpm.length)))),
IF(AC68=0,4,1)
-IF(_xlpm.reelOffset(-3,AC68)=0,0.25,0)
-IF(_xlpm.reelOffset(-2,AC68)=0,0.5,0)
-IF(_xlpm.reelOffset(-1,AC68)=0,0.75,0)
-IF(_xlpm.reelOffset(1,AC68)=0,0.75,0)
-IF(_xlpm.reelOffset(2,AC68)=0,0.5,0)
-IF(_xlpm.reelOffset(3,AC68)=0,0.25,0)
))</f>
        <v>1</v>
      </c>
      <c r="AJ68" s="49" cm="1">
        <f t="array" ref="AJ68">IF(AD68="","",_xlfn.LET(_xlpm.reelOffset,_xlfn.LAMBDA(_xlpm.offsetBy,_xlpm.cell,_xlfn.LET(_xlpm.ind,ROW(_xlpm.cell)-4,_xlpm.length,COUNTIF(AD$4:AD$200,"&gt;-1"),INDEX(AD$4:AD$200,1+MOD(_xlpm.ind+_xlpm.offsetBy,_xlpm.length)))),
IF(AD68=0,4,1)
-IF(_xlpm.reelOffset(-3,AD68)=0,0.25,0)
-IF(_xlpm.reelOffset(-2,AD68)=0,0.5,0)
-IF(_xlpm.reelOffset(-1,AD68)=0,0.75,0)
-IF(_xlpm.reelOffset(1,AD68)=0,0.75,0)
-IF(_xlpm.reelOffset(2,AD68)=0,0.5,0)
-IF(_xlpm.reelOffset(3,AD68)=0,0.25,0)
))</f>
        <v>1</v>
      </c>
    </row>
    <row r="69" spans="1:36" x14ac:dyDescent="0.25">
      <c r="A69" s="54"/>
      <c r="B69" s="54"/>
      <c r="C69" s="54"/>
      <c r="D69" s="54"/>
      <c r="E69" s="54"/>
      <c r="F69" s="54"/>
      <c r="Y69" s="48">
        <v>66</v>
      </c>
      <c r="Z69" s="49"/>
      <c r="AA69" s="49">
        <v>7</v>
      </c>
      <c r="AB69" s="49">
        <v>6</v>
      </c>
      <c r="AC69" s="49">
        <v>8</v>
      </c>
      <c r="AD69" s="49">
        <v>5</v>
      </c>
      <c r="AF69" s="49" t="str" cm="1">
        <f t="array" ref="AF69">IF(Z69="","",_xlfn.LET(_xlpm.reelOffset,_xlfn.LAMBDA(_xlpm.offsetBy,_xlpm.cell,_xlfn.LET(_xlpm.ind,ROW(_xlpm.cell)-4,_xlpm.length,COUNTIF(Z$4:Z$200,"&gt;-1"),INDEX(Z$4:Z$200,1+MOD(_xlpm.ind+_xlpm.offsetBy,_xlpm.length)))),
IF(Z69=0,4,1)
-IF(_xlpm.reelOffset(-3,Z69)=0,0.25,0)
-IF(_xlpm.reelOffset(-2,Z69)=0,0.5,0)
-IF(_xlpm.reelOffset(-1,Z69)=0,0.75,0)
-IF(_xlpm.reelOffset(1,Z69)=0,0.75,0)
-IF(_xlpm.reelOffset(2,Z69)=0,0.5,0)
-IF(_xlpm.reelOffset(3,Z69)=0,0.25,0)
))</f>
        <v/>
      </c>
      <c r="AG69" s="49" cm="1">
        <f t="array" ref="AG69">IF(AA69="","",_xlfn.LET(_xlpm.reelOffset,_xlfn.LAMBDA(_xlpm.offsetBy,_xlpm.cell,_xlfn.LET(_xlpm.ind,ROW(_xlpm.cell)-4,_xlpm.length,COUNTIF(AA$4:AA$200,"&gt;-1"),INDEX(AA$4:AA$200,1+MOD(_xlpm.ind+_xlpm.offsetBy,_xlpm.length)))),
IF(AA69=0,4,1)
-IF(_xlpm.reelOffset(-3,AA69)=0,0.25,0)
-IF(_xlpm.reelOffset(-2,AA69)=0,0.5,0)
-IF(_xlpm.reelOffset(-1,AA69)=0,0.75,0)
-IF(_xlpm.reelOffset(1,AA69)=0,0.75,0)
-IF(_xlpm.reelOffset(2,AA69)=0,0.5,0)
-IF(_xlpm.reelOffset(3,AA69)=0,0.25,0)
))</f>
        <v>1</v>
      </c>
      <c r="AH69" s="49" cm="1">
        <f t="array" ref="AH69">IF(AB69="","",_xlfn.LET(_xlpm.reelOffset,_xlfn.LAMBDA(_xlpm.offsetBy,_xlpm.cell,_xlfn.LET(_xlpm.ind,ROW(_xlpm.cell)-4,_xlpm.length,COUNTIF(AB$4:AB$200,"&gt;-1"),INDEX(AB$4:AB$200,1+MOD(_xlpm.ind+_xlpm.offsetBy,_xlpm.length)))),
IF(AB69=0,4,1)
-IF(_xlpm.reelOffset(-3,AB69)=0,0.25,0)
-IF(_xlpm.reelOffset(-2,AB69)=0,0.5,0)
-IF(_xlpm.reelOffset(-1,AB69)=0,0.75,0)
-IF(_xlpm.reelOffset(1,AB69)=0,0.75,0)
-IF(_xlpm.reelOffset(2,AB69)=0,0.5,0)
-IF(_xlpm.reelOffset(3,AB69)=0,0.25,0)
))</f>
        <v>1</v>
      </c>
      <c r="AI69" s="49" cm="1">
        <f t="array" ref="AI69">IF(AC69="","",_xlfn.LET(_xlpm.reelOffset,_xlfn.LAMBDA(_xlpm.offsetBy,_xlpm.cell,_xlfn.LET(_xlpm.ind,ROW(_xlpm.cell)-4,_xlpm.length,COUNTIF(AC$4:AC$200,"&gt;-1"),INDEX(AC$4:AC$200,1+MOD(_xlpm.ind+_xlpm.offsetBy,_xlpm.length)))),
IF(AC69=0,4,1)
-IF(_xlpm.reelOffset(-3,AC69)=0,0.25,0)
-IF(_xlpm.reelOffset(-2,AC69)=0,0.5,0)
-IF(_xlpm.reelOffset(-1,AC69)=0,0.75,0)
-IF(_xlpm.reelOffset(1,AC69)=0,0.75,0)
-IF(_xlpm.reelOffset(2,AC69)=0,0.5,0)
-IF(_xlpm.reelOffset(3,AC69)=0,0.25,0)
))</f>
        <v>1</v>
      </c>
      <c r="AJ69" s="49" cm="1">
        <f t="array" ref="AJ69">IF(AD69="","",_xlfn.LET(_xlpm.reelOffset,_xlfn.LAMBDA(_xlpm.offsetBy,_xlpm.cell,_xlfn.LET(_xlpm.ind,ROW(_xlpm.cell)-4,_xlpm.length,COUNTIF(AD$4:AD$200,"&gt;-1"),INDEX(AD$4:AD$200,1+MOD(_xlpm.ind+_xlpm.offsetBy,_xlpm.length)))),
IF(AD69=0,4,1)
-IF(_xlpm.reelOffset(-3,AD69)=0,0.25,0)
-IF(_xlpm.reelOffset(-2,AD69)=0,0.5,0)
-IF(_xlpm.reelOffset(-1,AD69)=0,0.75,0)
-IF(_xlpm.reelOffset(1,AD69)=0,0.75,0)
-IF(_xlpm.reelOffset(2,AD69)=0,0.5,0)
-IF(_xlpm.reelOffset(3,AD69)=0,0.25,0)
))</f>
        <v>1</v>
      </c>
    </row>
    <row r="70" spans="1:36" x14ac:dyDescent="0.25">
      <c r="A70" s="54"/>
      <c r="B70" s="54"/>
      <c r="C70" s="54"/>
      <c r="D70" s="54"/>
      <c r="E70" s="54"/>
      <c r="F70" s="54"/>
      <c r="V70" s="75"/>
      <c r="W70" s="75"/>
      <c r="Y70" s="48">
        <v>67</v>
      </c>
      <c r="Z70" s="49"/>
      <c r="AA70" s="49">
        <v>7</v>
      </c>
      <c r="AB70" s="49">
        <v>6</v>
      </c>
      <c r="AC70" s="49">
        <v>2</v>
      </c>
      <c r="AD70" s="49">
        <v>5</v>
      </c>
      <c r="AF70" s="49" t="str" cm="1">
        <f t="array" ref="AF70">IF(Z70="","",_xlfn.LET(_xlpm.reelOffset,_xlfn.LAMBDA(_xlpm.offsetBy,_xlpm.cell,_xlfn.LET(_xlpm.ind,ROW(_xlpm.cell)-4,_xlpm.length,COUNTIF(Z$4:Z$200,"&gt;-1"),INDEX(Z$4:Z$200,1+MOD(_xlpm.ind+_xlpm.offsetBy,_xlpm.length)))),
IF(Z70=0,4,1)
-IF(_xlpm.reelOffset(-3,Z70)=0,0.25,0)
-IF(_xlpm.reelOffset(-2,Z70)=0,0.5,0)
-IF(_xlpm.reelOffset(-1,Z70)=0,0.75,0)
-IF(_xlpm.reelOffset(1,Z70)=0,0.75,0)
-IF(_xlpm.reelOffset(2,Z70)=0,0.5,0)
-IF(_xlpm.reelOffset(3,Z70)=0,0.25,0)
))</f>
        <v/>
      </c>
      <c r="AG70" s="49" cm="1">
        <f t="array" ref="AG70">IF(AA70="","",_xlfn.LET(_xlpm.reelOffset,_xlfn.LAMBDA(_xlpm.offsetBy,_xlpm.cell,_xlfn.LET(_xlpm.ind,ROW(_xlpm.cell)-4,_xlpm.length,COUNTIF(AA$4:AA$200,"&gt;-1"),INDEX(AA$4:AA$200,1+MOD(_xlpm.ind+_xlpm.offsetBy,_xlpm.length)))),
IF(AA70=0,4,1)
-IF(_xlpm.reelOffset(-3,AA70)=0,0.25,0)
-IF(_xlpm.reelOffset(-2,AA70)=0,0.5,0)
-IF(_xlpm.reelOffset(-1,AA70)=0,0.75,0)
-IF(_xlpm.reelOffset(1,AA70)=0,0.75,0)
-IF(_xlpm.reelOffset(2,AA70)=0,0.5,0)
-IF(_xlpm.reelOffset(3,AA70)=0,0.25,0)
))</f>
        <v>0.75</v>
      </c>
      <c r="AH70" s="49" cm="1">
        <f t="array" ref="AH70">IF(AB70="","",_xlfn.LET(_xlpm.reelOffset,_xlfn.LAMBDA(_xlpm.offsetBy,_xlpm.cell,_xlfn.LET(_xlpm.ind,ROW(_xlpm.cell)-4,_xlpm.length,COUNTIF(AB$4:AB$200,"&gt;-1"),INDEX(AB$4:AB$200,1+MOD(_xlpm.ind+_xlpm.offsetBy,_xlpm.length)))),
IF(AB70=0,4,1)
-IF(_xlpm.reelOffset(-3,AB70)=0,0.25,0)
-IF(_xlpm.reelOffset(-2,AB70)=0,0.5,0)
-IF(_xlpm.reelOffset(-1,AB70)=0,0.75,0)
-IF(_xlpm.reelOffset(1,AB70)=0,0.75,0)
-IF(_xlpm.reelOffset(2,AB70)=0,0.5,0)
-IF(_xlpm.reelOffset(3,AB70)=0,0.25,0)
))</f>
        <v>1</v>
      </c>
      <c r="AI70" s="49" cm="1">
        <f t="array" ref="AI70">IF(AC70="","",_xlfn.LET(_xlpm.reelOffset,_xlfn.LAMBDA(_xlpm.offsetBy,_xlpm.cell,_xlfn.LET(_xlpm.ind,ROW(_xlpm.cell)-4,_xlpm.length,COUNTIF(AC$4:AC$200,"&gt;-1"),INDEX(AC$4:AC$200,1+MOD(_xlpm.ind+_xlpm.offsetBy,_xlpm.length)))),
IF(AC70=0,4,1)
-IF(_xlpm.reelOffset(-3,AC70)=0,0.25,0)
-IF(_xlpm.reelOffset(-2,AC70)=0,0.5,0)
-IF(_xlpm.reelOffset(-1,AC70)=0,0.75,0)
-IF(_xlpm.reelOffset(1,AC70)=0,0.75,0)
-IF(_xlpm.reelOffset(2,AC70)=0,0.5,0)
-IF(_xlpm.reelOffset(3,AC70)=0,0.25,0)
))</f>
        <v>1</v>
      </c>
      <c r="AJ70" s="49" cm="1">
        <f t="array" ref="AJ70">IF(AD70="","",_xlfn.LET(_xlpm.reelOffset,_xlfn.LAMBDA(_xlpm.offsetBy,_xlpm.cell,_xlfn.LET(_xlpm.ind,ROW(_xlpm.cell)-4,_xlpm.length,COUNTIF(AD$4:AD$200,"&gt;-1"),INDEX(AD$4:AD$200,1+MOD(_xlpm.ind+_xlpm.offsetBy,_xlpm.length)))),
IF(AD70=0,4,1)
-IF(_xlpm.reelOffset(-3,AD70)=0,0.25,0)
-IF(_xlpm.reelOffset(-2,AD70)=0,0.5,0)
-IF(_xlpm.reelOffset(-1,AD70)=0,0.75,0)
-IF(_xlpm.reelOffset(1,AD70)=0,0.75,0)
-IF(_xlpm.reelOffset(2,AD70)=0,0.5,0)
-IF(_xlpm.reelOffset(3,AD70)=0,0.25,0)
))</f>
        <v>1</v>
      </c>
    </row>
    <row r="71" spans="1:36" x14ac:dyDescent="0.25">
      <c r="A71" s="54"/>
      <c r="B71" s="54"/>
      <c r="C71" s="54"/>
      <c r="D71" s="54"/>
      <c r="E71" s="54"/>
      <c r="F71" s="54"/>
      <c r="V71" s="75"/>
      <c r="W71" s="75"/>
      <c r="Y71" s="48">
        <v>68</v>
      </c>
      <c r="Z71" s="49"/>
      <c r="AA71" s="49">
        <v>7</v>
      </c>
      <c r="AB71" s="49">
        <v>6</v>
      </c>
      <c r="AC71" s="49">
        <v>2</v>
      </c>
      <c r="AD71" s="49">
        <v>5</v>
      </c>
      <c r="AF71" s="49" t="str" cm="1">
        <f t="array" ref="AF71">IF(Z71="","",_xlfn.LET(_xlpm.reelOffset,_xlfn.LAMBDA(_xlpm.offsetBy,_xlpm.cell,_xlfn.LET(_xlpm.ind,ROW(_xlpm.cell)-4,_xlpm.length,COUNTIF(Z$4:Z$200,"&gt;-1"),INDEX(Z$4:Z$200,1+MOD(_xlpm.ind+_xlpm.offsetBy,_xlpm.length)))),
IF(Z71=0,4,1)
-IF(_xlpm.reelOffset(-3,Z71)=0,0.25,0)
-IF(_xlpm.reelOffset(-2,Z71)=0,0.5,0)
-IF(_xlpm.reelOffset(-1,Z71)=0,0.75,0)
-IF(_xlpm.reelOffset(1,Z71)=0,0.75,0)
-IF(_xlpm.reelOffset(2,Z71)=0,0.5,0)
-IF(_xlpm.reelOffset(3,Z71)=0,0.25,0)
))</f>
        <v/>
      </c>
      <c r="AG71" s="49" cm="1">
        <f t="array" ref="AG71">IF(AA71="","",_xlfn.LET(_xlpm.reelOffset,_xlfn.LAMBDA(_xlpm.offsetBy,_xlpm.cell,_xlfn.LET(_xlpm.ind,ROW(_xlpm.cell)-4,_xlpm.length,COUNTIF(AA$4:AA$200,"&gt;-1"),INDEX(AA$4:AA$200,1+MOD(_xlpm.ind+_xlpm.offsetBy,_xlpm.length)))),
IF(AA71=0,4,1)
-IF(_xlpm.reelOffset(-3,AA71)=0,0.25,0)
-IF(_xlpm.reelOffset(-2,AA71)=0,0.5,0)
-IF(_xlpm.reelOffset(-1,AA71)=0,0.75,0)
-IF(_xlpm.reelOffset(1,AA71)=0,0.75,0)
-IF(_xlpm.reelOffset(2,AA71)=0,0.5,0)
-IF(_xlpm.reelOffset(3,AA71)=0,0.25,0)
))</f>
        <v>0.5</v>
      </c>
      <c r="AH71" s="49" cm="1">
        <f t="array" ref="AH71">IF(AB71="","",_xlfn.LET(_xlpm.reelOffset,_xlfn.LAMBDA(_xlpm.offsetBy,_xlpm.cell,_xlfn.LET(_xlpm.ind,ROW(_xlpm.cell)-4,_xlpm.length,COUNTIF(AB$4:AB$200,"&gt;-1"),INDEX(AB$4:AB$200,1+MOD(_xlpm.ind+_xlpm.offsetBy,_xlpm.length)))),
IF(AB71=0,4,1)
-IF(_xlpm.reelOffset(-3,AB71)=0,0.25,0)
-IF(_xlpm.reelOffset(-2,AB71)=0,0.5,0)
-IF(_xlpm.reelOffset(-1,AB71)=0,0.75,0)
-IF(_xlpm.reelOffset(1,AB71)=0,0.75,0)
-IF(_xlpm.reelOffset(2,AB71)=0,0.5,0)
-IF(_xlpm.reelOffset(3,AB71)=0,0.25,0)
))</f>
        <v>1</v>
      </c>
      <c r="AI71" s="49" cm="1">
        <f t="array" ref="AI71">IF(AC71="","",_xlfn.LET(_xlpm.reelOffset,_xlfn.LAMBDA(_xlpm.offsetBy,_xlpm.cell,_xlfn.LET(_xlpm.ind,ROW(_xlpm.cell)-4,_xlpm.length,COUNTIF(AC$4:AC$200,"&gt;-1"),INDEX(AC$4:AC$200,1+MOD(_xlpm.ind+_xlpm.offsetBy,_xlpm.length)))),
IF(AC71=0,4,1)
-IF(_xlpm.reelOffset(-3,AC71)=0,0.25,0)
-IF(_xlpm.reelOffset(-2,AC71)=0,0.5,0)
-IF(_xlpm.reelOffset(-1,AC71)=0,0.75,0)
-IF(_xlpm.reelOffset(1,AC71)=0,0.75,0)
-IF(_xlpm.reelOffset(2,AC71)=0,0.5,0)
-IF(_xlpm.reelOffset(3,AC71)=0,0.25,0)
))</f>
        <v>1</v>
      </c>
      <c r="AJ71" s="49" cm="1">
        <f t="array" ref="AJ71">IF(AD71="","",_xlfn.LET(_xlpm.reelOffset,_xlfn.LAMBDA(_xlpm.offsetBy,_xlpm.cell,_xlfn.LET(_xlpm.ind,ROW(_xlpm.cell)-4,_xlpm.length,COUNTIF(AD$4:AD$200,"&gt;-1"),INDEX(AD$4:AD$200,1+MOD(_xlpm.ind+_xlpm.offsetBy,_xlpm.length)))),
IF(AD71=0,4,1)
-IF(_xlpm.reelOffset(-3,AD71)=0,0.25,0)
-IF(_xlpm.reelOffset(-2,AD71)=0,0.5,0)
-IF(_xlpm.reelOffset(-1,AD71)=0,0.75,0)
-IF(_xlpm.reelOffset(1,AD71)=0,0.75,0)
-IF(_xlpm.reelOffset(2,AD71)=0,0.5,0)
-IF(_xlpm.reelOffset(3,AD71)=0,0.25,0)
))</f>
        <v>1</v>
      </c>
    </row>
    <row r="72" spans="1:36" x14ac:dyDescent="0.25">
      <c r="A72" s="54"/>
      <c r="B72" s="54"/>
      <c r="C72" s="54"/>
      <c r="D72" s="54"/>
      <c r="E72" s="54"/>
      <c r="F72" s="54"/>
      <c r="Y72" s="48">
        <v>69</v>
      </c>
      <c r="Z72" s="49"/>
      <c r="AA72" s="49">
        <v>7</v>
      </c>
      <c r="AB72" s="49">
        <v>2</v>
      </c>
      <c r="AC72" s="49">
        <v>7</v>
      </c>
      <c r="AD72" s="49">
        <v>3</v>
      </c>
      <c r="AF72" s="49" t="str" cm="1">
        <f t="array" ref="AF72">IF(Z72="","",_xlfn.LET(_xlpm.reelOffset,_xlfn.LAMBDA(_xlpm.offsetBy,_xlpm.cell,_xlfn.LET(_xlpm.ind,ROW(_xlpm.cell)-4,_xlpm.length,COUNTIF(Z$4:Z$200,"&gt;-1"),INDEX(Z$4:Z$200,1+MOD(_xlpm.ind+_xlpm.offsetBy,_xlpm.length)))),
IF(Z72=0,4,1)
-IF(_xlpm.reelOffset(-3,Z72)=0,0.25,0)
-IF(_xlpm.reelOffset(-2,Z72)=0,0.5,0)
-IF(_xlpm.reelOffset(-1,Z72)=0,0.75,0)
-IF(_xlpm.reelOffset(1,Z72)=0,0.75,0)
-IF(_xlpm.reelOffset(2,Z72)=0,0.5,0)
-IF(_xlpm.reelOffset(3,Z72)=0,0.25,0)
))</f>
        <v/>
      </c>
      <c r="AG72" s="49" cm="1">
        <f t="array" ref="AG72">IF(AA72="","",_xlfn.LET(_xlpm.reelOffset,_xlfn.LAMBDA(_xlpm.offsetBy,_xlpm.cell,_xlfn.LET(_xlpm.ind,ROW(_xlpm.cell)-4,_xlpm.length,COUNTIF(AA$4:AA$200,"&gt;-1"),INDEX(AA$4:AA$200,1+MOD(_xlpm.ind+_xlpm.offsetBy,_xlpm.length)))),
IF(AA72=0,4,1)
-IF(_xlpm.reelOffset(-3,AA72)=0,0.25,0)
-IF(_xlpm.reelOffset(-2,AA72)=0,0.5,0)
-IF(_xlpm.reelOffset(-1,AA72)=0,0.75,0)
-IF(_xlpm.reelOffset(1,AA72)=0,0.75,0)
-IF(_xlpm.reelOffset(2,AA72)=0,0.5,0)
-IF(_xlpm.reelOffset(3,AA72)=0,0.25,0)
))</f>
        <v>0.25</v>
      </c>
      <c r="AH72" s="49" cm="1">
        <f t="array" ref="AH72">IF(AB72="","",_xlfn.LET(_xlpm.reelOffset,_xlfn.LAMBDA(_xlpm.offsetBy,_xlpm.cell,_xlfn.LET(_xlpm.ind,ROW(_xlpm.cell)-4,_xlpm.length,COUNTIF(AB$4:AB$200,"&gt;-1"),INDEX(AB$4:AB$200,1+MOD(_xlpm.ind+_xlpm.offsetBy,_xlpm.length)))),
IF(AB72=0,4,1)
-IF(_xlpm.reelOffset(-3,AB72)=0,0.25,0)
-IF(_xlpm.reelOffset(-2,AB72)=0,0.5,0)
-IF(_xlpm.reelOffset(-1,AB72)=0,0.75,0)
-IF(_xlpm.reelOffset(1,AB72)=0,0.75,0)
-IF(_xlpm.reelOffset(2,AB72)=0,0.5,0)
-IF(_xlpm.reelOffset(3,AB72)=0,0.25,0)
))</f>
        <v>1</v>
      </c>
      <c r="AI72" s="49" cm="1">
        <f t="array" ref="AI72">IF(AC72="","",_xlfn.LET(_xlpm.reelOffset,_xlfn.LAMBDA(_xlpm.offsetBy,_xlpm.cell,_xlfn.LET(_xlpm.ind,ROW(_xlpm.cell)-4,_xlpm.length,COUNTIF(AC$4:AC$200,"&gt;-1"),INDEX(AC$4:AC$200,1+MOD(_xlpm.ind+_xlpm.offsetBy,_xlpm.length)))),
IF(AC72=0,4,1)
-IF(_xlpm.reelOffset(-3,AC72)=0,0.25,0)
-IF(_xlpm.reelOffset(-2,AC72)=0,0.5,0)
-IF(_xlpm.reelOffset(-1,AC72)=0,0.75,0)
-IF(_xlpm.reelOffset(1,AC72)=0,0.75,0)
-IF(_xlpm.reelOffset(2,AC72)=0,0.5,0)
-IF(_xlpm.reelOffset(3,AC72)=0,0.25,0)
))</f>
        <v>1</v>
      </c>
      <c r="AJ72" s="49" cm="1">
        <f t="array" ref="AJ72">IF(AD72="","",_xlfn.LET(_xlpm.reelOffset,_xlfn.LAMBDA(_xlpm.offsetBy,_xlpm.cell,_xlfn.LET(_xlpm.ind,ROW(_xlpm.cell)-4,_xlpm.length,COUNTIF(AD$4:AD$200,"&gt;-1"),INDEX(AD$4:AD$200,1+MOD(_xlpm.ind+_xlpm.offsetBy,_xlpm.length)))),
IF(AD72=0,4,1)
-IF(_xlpm.reelOffset(-3,AD72)=0,0.25,0)
-IF(_xlpm.reelOffset(-2,AD72)=0,0.5,0)
-IF(_xlpm.reelOffset(-1,AD72)=0,0.75,0)
-IF(_xlpm.reelOffset(1,AD72)=0,0.75,0)
-IF(_xlpm.reelOffset(2,AD72)=0,0.5,0)
-IF(_xlpm.reelOffset(3,AD72)=0,0.25,0)
))</f>
        <v>1</v>
      </c>
    </row>
    <row r="73" spans="1:36" x14ac:dyDescent="0.25">
      <c r="A73" s="54"/>
      <c r="B73" s="54"/>
      <c r="C73" s="54"/>
      <c r="D73" s="54"/>
      <c r="E73" s="54"/>
      <c r="F73" s="54"/>
      <c r="Y73" s="48">
        <v>70</v>
      </c>
      <c r="Z73" s="49"/>
      <c r="AA73" s="49">
        <v>0</v>
      </c>
      <c r="AB73" s="49">
        <v>8</v>
      </c>
      <c r="AC73" s="49">
        <v>7</v>
      </c>
      <c r="AD73" s="49">
        <v>3</v>
      </c>
      <c r="AF73" s="49" t="str" cm="1">
        <f t="array" ref="AF73">IF(Z73="","",_xlfn.LET(_xlpm.reelOffset,_xlfn.LAMBDA(_xlpm.offsetBy,_xlpm.cell,_xlfn.LET(_xlpm.ind,ROW(_xlpm.cell)-4,_xlpm.length,COUNTIF(Z$4:Z$200,"&gt;-1"),INDEX(Z$4:Z$200,1+MOD(_xlpm.ind+_xlpm.offsetBy,_xlpm.length)))),
IF(Z73=0,4,1)
-IF(_xlpm.reelOffset(-3,Z73)=0,0.25,0)
-IF(_xlpm.reelOffset(-2,Z73)=0,0.5,0)
-IF(_xlpm.reelOffset(-1,Z73)=0,0.75,0)
-IF(_xlpm.reelOffset(1,Z73)=0,0.75,0)
-IF(_xlpm.reelOffset(2,Z73)=0,0.5,0)
-IF(_xlpm.reelOffset(3,Z73)=0,0.25,0)
))</f>
        <v/>
      </c>
      <c r="AG73" s="49" cm="1">
        <f t="array" ref="AG73">IF(AA73="","",_xlfn.LET(_xlpm.reelOffset,_xlfn.LAMBDA(_xlpm.offsetBy,_xlpm.cell,_xlfn.LET(_xlpm.ind,ROW(_xlpm.cell)-4,_xlpm.length,COUNTIF(AA$4:AA$200,"&gt;-1"),INDEX(AA$4:AA$200,1+MOD(_xlpm.ind+_xlpm.offsetBy,_xlpm.length)))),
IF(AA73=0,4,1)
-IF(_xlpm.reelOffset(-3,AA73)=0,0.25,0)
-IF(_xlpm.reelOffset(-2,AA73)=0,0.5,0)
-IF(_xlpm.reelOffset(-1,AA73)=0,0.75,0)
-IF(_xlpm.reelOffset(1,AA73)=0,0.75,0)
-IF(_xlpm.reelOffset(2,AA73)=0,0.5,0)
-IF(_xlpm.reelOffset(3,AA73)=0,0.25,0)
))</f>
        <v>4</v>
      </c>
      <c r="AH73" s="49" cm="1">
        <f t="array" ref="AH73">IF(AB73="","",_xlfn.LET(_xlpm.reelOffset,_xlfn.LAMBDA(_xlpm.offsetBy,_xlpm.cell,_xlfn.LET(_xlpm.ind,ROW(_xlpm.cell)-4,_xlpm.length,COUNTIF(AB$4:AB$200,"&gt;-1"),INDEX(AB$4:AB$200,1+MOD(_xlpm.ind+_xlpm.offsetBy,_xlpm.length)))),
IF(AB73=0,4,1)
-IF(_xlpm.reelOffset(-3,AB73)=0,0.25,0)
-IF(_xlpm.reelOffset(-2,AB73)=0,0.5,0)
-IF(_xlpm.reelOffset(-1,AB73)=0,0.75,0)
-IF(_xlpm.reelOffset(1,AB73)=0,0.75,0)
-IF(_xlpm.reelOffset(2,AB73)=0,0.5,0)
-IF(_xlpm.reelOffset(3,AB73)=0,0.25,0)
))</f>
        <v>1</v>
      </c>
      <c r="AI73" s="49" cm="1">
        <f t="array" ref="AI73">IF(AC73="","",_xlfn.LET(_xlpm.reelOffset,_xlfn.LAMBDA(_xlpm.offsetBy,_xlpm.cell,_xlfn.LET(_xlpm.ind,ROW(_xlpm.cell)-4,_xlpm.length,COUNTIF(AC$4:AC$200,"&gt;-1"),INDEX(AC$4:AC$200,1+MOD(_xlpm.ind+_xlpm.offsetBy,_xlpm.length)))),
IF(AC73=0,4,1)
-IF(_xlpm.reelOffset(-3,AC73)=0,0.25,0)
-IF(_xlpm.reelOffset(-2,AC73)=0,0.5,0)
-IF(_xlpm.reelOffset(-1,AC73)=0,0.75,0)
-IF(_xlpm.reelOffset(1,AC73)=0,0.75,0)
-IF(_xlpm.reelOffset(2,AC73)=0,0.5,0)
-IF(_xlpm.reelOffset(3,AC73)=0,0.25,0)
))</f>
        <v>1</v>
      </c>
      <c r="AJ73" s="49" cm="1">
        <f t="array" ref="AJ73">IF(AD73="","",_xlfn.LET(_xlpm.reelOffset,_xlfn.LAMBDA(_xlpm.offsetBy,_xlpm.cell,_xlfn.LET(_xlpm.ind,ROW(_xlpm.cell)-4,_xlpm.length,COUNTIF(AD$4:AD$200,"&gt;-1"),INDEX(AD$4:AD$200,1+MOD(_xlpm.ind+_xlpm.offsetBy,_xlpm.length)))),
IF(AD73=0,4,1)
-IF(_xlpm.reelOffset(-3,AD73)=0,0.25,0)
-IF(_xlpm.reelOffset(-2,AD73)=0,0.5,0)
-IF(_xlpm.reelOffset(-1,AD73)=0,0.75,0)
-IF(_xlpm.reelOffset(1,AD73)=0,0.75,0)
-IF(_xlpm.reelOffset(2,AD73)=0,0.5,0)
-IF(_xlpm.reelOffset(3,AD73)=0,0.25,0)
))</f>
        <v>1</v>
      </c>
    </row>
    <row r="74" spans="1:36" x14ac:dyDescent="0.25">
      <c r="A74" s="54"/>
      <c r="B74" s="54"/>
      <c r="C74" s="54"/>
      <c r="D74" s="54"/>
      <c r="E74" s="54"/>
      <c r="F74" s="54"/>
      <c r="Y74" s="48">
        <v>71</v>
      </c>
      <c r="Z74" s="49"/>
      <c r="AA74" s="49">
        <v>5</v>
      </c>
      <c r="AB74" s="49">
        <v>8</v>
      </c>
      <c r="AC74" s="49">
        <v>4</v>
      </c>
      <c r="AD74" s="49">
        <v>7</v>
      </c>
      <c r="AF74" s="49" t="str" cm="1">
        <f t="array" ref="AF74">IF(Z74="","",_xlfn.LET(_xlpm.reelOffset,_xlfn.LAMBDA(_xlpm.offsetBy,_xlpm.cell,_xlfn.LET(_xlpm.ind,ROW(_xlpm.cell)-4,_xlpm.length,COUNTIF(Z$4:Z$200,"&gt;-1"),INDEX(Z$4:Z$200,1+MOD(_xlpm.ind+_xlpm.offsetBy,_xlpm.length)))),
IF(Z74=0,4,1)
-IF(_xlpm.reelOffset(-3,Z74)=0,0.25,0)
-IF(_xlpm.reelOffset(-2,Z74)=0,0.5,0)
-IF(_xlpm.reelOffset(-1,Z74)=0,0.75,0)
-IF(_xlpm.reelOffset(1,Z74)=0,0.75,0)
-IF(_xlpm.reelOffset(2,Z74)=0,0.5,0)
-IF(_xlpm.reelOffset(3,Z74)=0,0.25,0)
))</f>
        <v/>
      </c>
      <c r="AG74" s="49" cm="1">
        <f t="array" ref="AG74">IF(AA74="","",_xlfn.LET(_xlpm.reelOffset,_xlfn.LAMBDA(_xlpm.offsetBy,_xlpm.cell,_xlfn.LET(_xlpm.ind,ROW(_xlpm.cell)-4,_xlpm.length,COUNTIF(AA$4:AA$200,"&gt;-1"),INDEX(AA$4:AA$200,1+MOD(_xlpm.ind+_xlpm.offsetBy,_xlpm.length)))),
IF(AA74=0,4,1)
-IF(_xlpm.reelOffset(-3,AA74)=0,0.25,0)
-IF(_xlpm.reelOffset(-2,AA74)=0,0.5,0)
-IF(_xlpm.reelOffset(-1,AA74)=0,0.75,0)
-IF(_xlpm.reelOffset(1,AA74)=0,0.75,0)
-IF(_xlpm.reelOffset(2,AA74)=0,0.5,0)
-IF(_xlpm.reelOffset(3,AA74)=0,0.25,0)
))</f>
        <v>0.25</v>
      </c>
      <c r="AH74" s="49" cm="1">
        <f t="array" ref="AH74">IF(AB74="","",_xlfn.LET(_xlpm.reelOffset,_xlfn.LAMBDA(_xlpm.offsetBy,_xlpm.cell,_xlfn.LET(_xlpm.ind,ROW(_xlpm.cell)-4,_xlpm.length,COUNTIF(AB$4:AB$200,"&gt;-1"),INDEX(AB$4:AB$200,1+MOD(_xlpm.ind+_xlpm.offsetBy,_xlpm.length)))),
IF(AB74=0,4,1)
-IF(_xlpm.reelOffset(-3,AB74)=0,0.25,0)
-IF(_xlpm.reelOffset(-2,AB74)=0,0.5,0)
-IF(_xlpm.reelOffset(-1,AB74)=0,0.75,0)
-IF(_xlpm.reelOffset(1,AB74)=0,0.75,0)
-IF(_xlpm.reelOffset(2,AB74)=0,0.5,0)
-IF(_xlpm.reelOffset(3,AB74)=0,0.25,0)
))</f>
        <v>1</v>
      </c>
      <c r="AI74" s="49" cm="1">
        <f t="array" ref="AI74">IF(AC74="","",_xlfn.LET(_xlpm.reelOffset,_xlfn.LAMBDA(_xlpm.offsetBy,_xlpm.cell,_xlfn.LET(_xlpm.ind,ROW(_xlpm.cell)-4,_xlpm.length,COUNTIF(AC$4:AC$200,"&gt;-1"),INDEX(AC$4:AC$200,1+MOD(_xlpm.ind+_xlpm.offsetBy,_xlpm.length)))),
IF(AC74=0,4,1)
-IF(_xlpm.reelOffset(-3,AC74)=0,0.25,0)
-IF(_xlpm.reelOffset(-2,AC74)=0,0.5,0)
-IF(_xlpm.reelOffset(-1,AC74)=0,0.75,0)
-IF(_xlpm.reelOffset(1,AC74)=0,0.75,0)
-IF(_xlpm.reelOffset(2,AC74)=0,0.5,0)
-IF(_xlpm.reelOffset(3,AC74)=0,0.25,0)
))</f>
        <v>1</v>
      </c>
      <c r="AJ74" s="49" cm="1">
        <f t="array" ref="AJ74">IF(AD74="","",_xlfn.LET(_xlpm.reelOffset,_xlfn.LAMBDA(_xlpm.offsetBy,_xlpm.cell,_xlfn.LET(_xlpm.ind,ROW(_xlpm.cell)-4,_xlpm.length,COUNTIF(AD$4:AD$200,"&gt;-1"),INDEX(AD$4:AD$200,1+MOD(_xlpm.ind+_xlpm.offsetBy,_xlpm.length)))),
IF(AD74=0,4,1)
-IF(_xlpm.reelOffset(-3,AD74)=0,0.25,0)
-IF(_xlpm.reelOffset(-2,AD74)=0,0.5,0)
-IF(_xlpm.reelOffset(-1,AD74)=0,0.75,0)
-IF(_xlpm.reelOffset(1,AD74)=0,0.75,0)
-IF(_xlpm.reelOffset(2,AD74)=0,0.5,0)
-IF(_xlpm.reelOffset(3,AD74)=0,0.25,0)
))</f>
        <v>1</v>
      </c>
    </row>
    <row r="75" spans="1:36" x14ac:dyDescent="0.25">
      <c r="A75" s="54"/>
      <c r="B75" s="54"/>
      <c r="C75" s="54"/>
      <c r="D75" s="54"/>
      <c r="E75" s="54"/>
      <c r="F75" s="54"/>
      <c r="Y75" s="48">
        <v>72</v>
      </c>
      <c r="Z75" s="49"/>
      <c r="AA75" s="49">
        <v>5</v>
      </c>
      <c r="AB75" s="49">
        <v>5</v>
      </c>
      <c r="AC75" s="49">
        <v>3</v>
      </c>
      <c r="AD75" s="49">
        <v>7</v>
      </c>
      <c r="AF75" s="49" t="str" cm="1">
        <f t="array" ref="AF75">IF(Z75="","",_xlfn.LET(_xlpm.reelOffset,_xlfn.LAMBDA(_xlpm.offsetBy,_xlpm.cell,_xlfn.LET(_xlpm.ind,ROW(_xlpm.cell)-4,_xlpm.length,COUNTIF(Z$4:Z$200,"&gt;-1"),INDEX(Z$4:Z$200,1+MOD(_xlpm.ind+_xlpm.offsetBy,_xlpm.length)))),
IF(Z75=0,4,1)
-IF(_xlpm.reelOffset(-3,Z75)=0,0.25,0)
-IF(_xlpm.reelOffset(-2,Z75)=0,0.5,0)
-IF(_xlpm.reelOffset(-1,Z75)=0,0.75,0)
-IF(_xlpm.reelOffset(1,Z75)=0,0.75,0)
-IF(_xlpm.reelOffset(2,Z75)=0,0.5,0)
-IF(_xlpm.reelOffset(3,Z75)=0,0.25,0)
))</f>
        <v/>
      </c>
      <c r="AG75" s="49" cm="1">
        <f t="array" ref="AG75">IF(AA75="","",_xlfn.LET(_xlpm.reelOffset,_xlfn.LAMBDA(_xlpm.offsetBy,_xlpm.cell,_xlfn.LET(_xlpm.ind,ROW(_xlpm.cell)-4,_xlpm.length,COUNTIF(AA$4:AA$200,"&gt;-1"),INDEX(AA$4:AA$200,1+MOD(_xlpm.ind+_xlpm.offsetBy,_xlpm.length)))),
IF(AA75=0,4,1)
-IF(_xlpm.reelOffset(-3,AA75)=0,0.25,0)
-IF(_xlpm.reelOffset(-2,AA75)=0,0.5,0)
-IF(_xlpm.reelOffset(-1,AA75)=0,0.75,0)
-IF(_xlpm.reelOffset(1,AA75)=0,0.75,0)
-IF(_xlpm.reelOffset(2,AA75)=0,0.5,0)
-IF(_xlpm.reelOffset(3,AA75)=0,0.25,0)
))</f>
        <v>0.5</v>
      </c>
      <c r="AH75" s="49" cm="1">
        <f t="array" ref="AH75">IF(AB75="","",_xlfn.LET(_xlpm.reelOffset,_xlfn.LAMBDA(_xlpm.offsetBy,_xlpm.cell,_xlfn.LET(_xlpm.ind,ROW(_xlpm.cell)-4,_xlpm.length,COUNTIF(AB$4:AB$200,"&gt;-1"),INDEX(AB$4:AB$200,1+MOD(_xlpm.ind+_xlpm.offsetBy,_xlpm.length)))),
IF(AB75=0,4,1)
-IF(_xlpm.reelOffset(-3,AB75)=0,0.25,0)
-IF(_xlpm.reelOffset(-2,AB75)=0,0.5,0)
-IF(_xlpm.reelOffset(-1,AB75)=0,0.75,0)
-IF(_xlpm.reelOffset(1,AB75)=0,0.75,0)
-IF(_xlpm.reelOffset(2,AB75)=0,0.5,0)
-IF(_xlpm.reelOffset(3,AB75)=0,0.25,0)
))</f>
        <v>1</v>
      </c>
      <c r="AI75" s="49" cm="1">
        <f t="array" ref="AI75">IF(AC75="","",_xlfn.LET(_xlpm.reelOffset,_xlfn.LAMBDA(_xlpm.offsetBy,_xlpm.cell,_xlfn.LET(_xlpm.ind,ROW(_xlpm.cell)-4,_xlpm.length,COUNTIF(AC$4:AC$200,"&gt;-1"),INDEX(AC$4:AC$200,1+MOD(_xlpm.ind+_xlpm.offsetBy,_xlpm.length)))),
IF(AC75=0,4,1)
-IF(_xlpm.reelOffset(-3,AC75)=0,0.25,0)
-IF(_xlpm.reelOffset(-2,AC75)=0,0.5,0)
-IF(_xlpm.reelOffset(-1,AC75)=0,0.75,0)
-IF(_xlpm.reelOffset(1,AC75)=0,0.75,0)
-IF(_xlpm.reelOffset(2,AC75)=0,0.5,0)
-IF(_xlpm.reelOffset(3,AC75)=0,0.25,0)
))</f>
        <v>1</v>
      </c>
      <c r="AJ75" s="49" cm="1">
        <f t="array" ref="AJ75">IF(AD75="","",_xlfn.LET(_xlpm.reelOffset,_xlfn.LAMBDA(_xlpm.offsetBy,_xlpm.cell,_xlfn.LET(_xlpm.ind,ROW(_xlpm.cell)-4,_xlpm.length,COUNTIF(AD$4:AD$200,"&gt;-1"),INDEX(AD$4:AD$200,1+MOD(_xlpm.ind+_xlpm.offsetBy,_xlpm.length)))),
IF(AD75=0,4,1)
-IF(_xlpm.reelOffset(-3,AD75)=0,0.25,0)
-IF(_xlpm.reelOffset(-2,AD75)=0,0.5,0)
-IF(_xlpm.reelOffset(-1,AD75)=0,0.75,0)
-IF(_xlpm.reelOffset(1,AD75)=0,0.75,0)
-IF(_xlpm.reelOffset(2,AD75)=0,0.5,0)
-IF(_xlpm.reelOffset(3,AD75)=0,0.25,0)
))</f>
        <v>1</v>
      </c>
    </row>
    <row r="76" spans="1:36" x14ac:dyDescent="0.25">
      <c r="A76" s="54"/>
      <c r="B76" s="54"/>
      <c r="C76" s="54"/>
      <c r="D76" s="54"/>
      <c r="E76" s="54"/>
      <c r="F76" s="54"/>
      <c r="Y76" s="48">
        <v>73</v>
      </c>
      <c r="Z76" s="49"/>
      <c r="AA76" s="49">
        <v>5</v>
      </c>
      <c r="AB76" s="49">
        <v>5</v>
      </c>
      <c r="AC76" s="49">
        <v>7</v>
      </c>
      <c r="AD76" s="49">
        <v>7</v>
      </c>
      <c r="AF76" s="49" t="str" cm="1">
        <f t="array" ref="AF76">IF(Z76="","",_xlfn.LET(_xlpm.reelOffset,_xlfn.LAMBDA(_xlpm.offsetBy,_xlpm.cell,_xlfn.LET(_xlpm.ind,ROW(_xlpm.cell)-4,_xlpm.length,COUNTIF(Z$4:Z$200,"&gt;-1"),INDEX(Z$4:Z$200,1+MOD(_xlpm.ind+_xlpm.offsetBy,_xlpm.length)))),
IF(Z76=0,4,1)
-IF(_xlpm.reelOffset(-3,Z76)=0,0.25,0)
-IF(_xlpm.reelOffset(-2,Z76)=0,0.5,0)
-IF(_xlpm.reelOffset(-1,Z76)=0,0.75,0)
-IF(_xlpm.reelOffset(1,Z76)=0,0.75,0)
-IF(_xlpm.reelOffset(2,Z76)=0,0.5,0)
-IF(_xlpm.reelOffset(3,Z76)=0,0.25,0)
))</f>
        <v/>
      </c>
      <c r="AG76" s="49" cm="1">
        <f t="array" ref="AG76">IF(AA76="","",_xlfn.LET(_xlpm.reelOffset,_xlfn.LAMBDA(_xlpm.offsetBy,_xlpm.cell,_xlfn.LET(_xlpm.ind,ROW(_xlpm.cell)-4,_xlpm.length,COUNTIF(AA$4:AA$200,"&gt;-1"),INDEX(AA$4:AA$200,1+MOD(_xlpm.ind+_xlpm.offsetBy,_xlpm.length)))),
IF(AA76=0,4,1)
-IF(_xlpm.reelOffset(-3,AA76)=0,0.25,0)
-IF(_xlpm.reelOffset(-2,AA76)=0,0.5,0)
-IF(_xlpm.reelOffset(-1,AA76)=0,0.75,0)
-IF(_xlpm.reelOffset(1,AA76)=0,0.75,0)
-IF(_xlpm.reelOffset(2,AA76)=0,0.5,0)
-IF(_xlpm.reelOffset(3,AA76)=0,0.25,0)
))</f>
        <v>0.75</v>
      </c>
      <c r="AH76" s="49" cm="1">
        <f t="array" ref="AH76">IF(AB76="","",_xlfn.LET(_xlpm.reelOffset,_xlfn.LAMBDA(_xlpm.offsetBy,_xlpm.cell,_xlfn.LET(_xlpm.ind,ROW(_xlpm.cell)-4,_xlpm.length,COUNTIF(AB$4:AB$200,"&gt;-1"),INDEX(AB$4:AB$200,1+MOD(_xlpm.ind+_xlpm.offsetBy,_xlpm.length)))),
IF(AB76=0,4,1)
-IF(_xlpm.reelOffset(-3,AB76)=0,0.25,0)
-IF(_xlpm.reelOffset(-2,AB76)=0,0.5,0)
-IF(_xlpm.reelOffset(-1,AB76)=0,0.75,0)
-IF(_xlpm.reelOffset(1,AB76)=0,0.75,0)
-IF(_xlpm.reelOffset(2,AB76)=0,0.5,0)
-IF(_xlpm.reelOffset(3,AB76)=0,0.25,0)
))</f>
        <v>1</v>
      </c>
      <c r="AI76" s="49" cm="1">
        <f t="array" ref="AI76">IF(AC76="","",_xlfn.LET(_xlpm.reelOffset,_xlfn.LAMBDA(_xlpm.offsetBy,_xlpm.cell,_xlfn.LET(_xlpm.ind,ROW(_xlpm.cell)-4,_xlpm.length,COUNTIF(AC$4:AC$200,"&gt;-1"),INDEX(AC$4:AC$200,1+MOD(_xlpm.ind+_xlpm.offsetBy,_xlpm.length)))),
IF(AC76=0,4,1)
-IF(_xlpm.reelOffset(-3,AC76)=0,0.25,0)
-IF(_xlpm.reelOffset(-2,AC76)=0,0.5,0)
-IF(_xlpm.reelOffset(-1,AC76)=0,0.75,0)
-IF(_xlpm.reelOffset(1,AC76)=0,0.75,0)
-IF(_xlpm.reelOffset(2,AC76)=0,0.5,0)
-IF(_xlpm.reelOffset(3,AC76)=0,0.25,0)
))</f>
        <v>1</v>
      </c>
      <c r="AJ76" s="49" cm="1">
        <f t="array" ref="AJ76">IF(AD76="","",_xlfn.LET(_xlpm.reelOffset,_xlfn.LAMBDA(_xlpm.offsetBy,_xlpm.cell,_xlfn.LET(_xlpm.ind,ROW(_xlpm.cell)-4,_xlpm.length,COUNTIF(AD$4:AD$200,"&gt;-1"),INDEX(AD$4:AD$200,1+MOD(_xlpm.ind+_xlpm.offsetBy,_xlpm.length)))),
IF(AD76=0,4,1)
-IF(_xlpm.reelOffset(-3,AD76)=0,0.25,0)
-IF(_xlpm.reelOffset(-2,AD76)=0,0.5,0)
-IF(_xlpm.reelOffset(-1,AD76)=0,0.75,0)
-IF(_xlpm.reelOffset(1,AD76)=0,0.75,0)
-IF(_xlpm.reelOffset(2,AD76)=0,0.5,0)
-IF(_xlpm.reelOffset(3,AD76)=0,0.25,0)
))</f>
        <v>1</v>
      </c>
    </row>
    <row r="77" spans="1:36" x14ac:dyDescent="0.25">
      <c r="A77" s="54"/>
      <c r="B77" s="54"/>
      <c r="C77" s="54"/>
      <c r="D77" s="54"/>
      <c r="E77" s="54"/>
      <c r="F77" s="54"/>
      <c r="Y77" s="48">
        <v>74</v>
      </c>
      <c r="Z77" s="49"/>
      <c r="AA77" s="49">
        <v>8</v>
      </c>
      <c r="AB77" s="49">
        <v>5</v>
      </c>
      <c r="AC77" s="49">
        <v>7</v>
      </c>
      <c r="AD77" s="49">
        <v>7</v>
      </c>
      <c r="AF77" s="49" t="str" cm="1">
        <f t="array" ref="AF77">IF(Z77="","",_xlfn.LET(_xlpm.reelOffset,_xlfn.LAMBDA(_xlpm.offsetBy,_xlpm.cell,_xlfn.LET(_xlpm.ind,ROW(_xlpm.cell)-4,_xlpm.length,COUNTIF(Z$4:Z$200,"&gt;-1"),INDEX(Z$4:Z$200,1+MOD(_xlpm.ind+_xlpm.offsetBy,_xlpm.length)))),
IF(Z77=0,4,1)
-IF(_xlpm.reelOffset(-3,Z77)=0,0.25,0)
-IF(_xlpm.reelOffset(-2,Z77)=0,0.5,0)
-IF(_xlpm.reelOffset(-1,Z77)=0,0.75,0)
-IF(_xlpm.reelOffset(1,Z77)=0,0.75,0)
-IF(_xlpm.reelOffset(2,Z77)=0,0.5,0)
-IF(_xlpm.reelOffset(3,Z77)=0,0.25,0)
))</f>
        <v/>
      </c>
      <c r="AG77" s="49" cm="1">
        <f t="array" ref="AG77">IF(AA77="","",_xlfn.LET(_xlpm.reelOffset,_xlfn.LAMBDA(_xlpm.offsetBy,_xlpm.cell,_xlfn.LET(_xlpm.ind,ROW(_xlpm.cell)-4,_xlpm.length,COUNTIF(AA$4:AA$200,"&gt;-1"),INDEX(AA$4:AA$200,1+MOD(_xlpm.ind+_xlpm.offsetBy,_xlpm.length)))),
IF(AA77=0,4,1)
-IF(_xlpm.reelOffset(-3,AA77)=0,0.25,0)
-IF(_xlpm.reelOffset(-2,AA77)=0,0.5,0)
-IF(_xlpm.reelOffset(-1,AA77)=0,0.75,0)
-IF(_xlpm.reelOffset(1,AA77)=0,0.75,0)
-IF(_xlpm.reelOffset(2,AA77)=0,0.5,0)
-IF(_xlpm.reelOffset(3,AA77)=0,0.25,0)
))</f>
        <v>1</v>
      </c>
      <c r="AH77" s="49" cm="1">
        <f t="array" ref="AH77">IF(AB77="","",_xlfn.LET(_xlpm.reelOffset,_xlfn.LAMBDA(_xlpm.offsetBy,_xlpm.cell,_xlfn.LET(_xlpm.ind,ROW(_xlpm.cell)-4,_xlpm.length,COUNTIF(AB$4:AB$200,"&gt;-1"),INDEX(AB$4:AB$200,1+MOD(_xlpm.ind+_xlpm.offsetBy,_xlpm.length)))),
IF(AB77=0,4,1)
-IF(_xlpm.reelOffset(-3,AB77)=0,0.25,0)
-IF(_xlpm.reelOffset(-2,AB77)=0,0.5,0)
-IF(_xlpm.reelOffset(-1,AB77)=0,0.75,0)
-IF(_xlpm.reelOffset(1,AB77)=0,0.75,0)
-IF(_xlpm.reelOffset(2,AB77)=0,0.5,0)
-IF(_xlpm.reelOffset(3,AB77)=0,0.25,0)
))</f>
        <v>1</v>
      </c>
      <c r="AI77" s="49" cm="1">
        <f t="array" ref="AI77">IF(AC77="","",_xlfn.LET(_xlpm.reelOffset,_xlfn.LAMBDA(_xlpm.offsetBy,_xlpm.cell,_xlfn.LET(_xlpm.ind,ROW(_xlpm.cell)-4,_xlpm.length,COUNTIF(AC$4:AC$200,"&gt;-1"),INDEX(AC$4:AC$200,1+MOD(_xlpm.ind+_xlpm.offsetBy,_xlpm.length)))),
IF(AC77=0,4,1)
-IF(_xlpm.reelOffset(-3,AC77)=0,0.25,0)
-IF(_xlpm.reelOffset(-2,AC77)=0,0.5,0)
-IF(_xlpm.reelOffset(-1,AC77)=0,0.75,0)
-IF(_xlpm.reelOffset(1,AC77)=0,0.75,0)
-IF(_xlpm.reelOffset(2,AC77)=0,0.5,0)
-IF(_xlpm.reelOffset(3,AC77)=0,0.25,0)
))</f>
        <v>1</v>
      </c>
      <c r="AJ77" s="49" cm="1">
        <f t="array" ref="AJ77">IF(AD77="","",_xlfn.LET(_xlpm.reelOffset,_xlfn.LAMBDA(_xlpm.offsetBy,_xlpm.cell,_xlfn.LET(_xlpm.ind,ROW(_xlpm.cell)-4,_xlpm.length,COUNTIF(AD$4:AD$200,"&gt;-1"),INDEX(AD$4:AD$200,1+MOD(_xlpm.ind+_xlpm.offsetBy,_xlpm.length)))),
IF(AD77=0,4,1)
-IF(_xlpm.reelOffset(-3,AD77)=0,0.25,0)
-IF(_xlpm.reelOffset(-2,AD77)=0,0.5,0)
-IF(_xlpm.reelOffset(-1,AD77)=0,0.75,0)
-IF(_xlpm.reelOffset(1,AD77)=0,0.75,0)
-IF(_xlpm.reelOffset(2,AD77)=0,0.5,0)
-IF(_xlpm.reelOffset(3,AD77)=0,0.25,0)
))</f>
        <v>1</v>
      </c>
    </row>
    <row r="78" spans="1:36" x14ac:dyDescent="0.25">
      <c r="A78" s="54"/>
      <c r="B78" s="54"/>
      <c r="C78" s="54"/>
      <c r="D78" s="54"/>
      <c r="E78" s="54"/>
      <c r="F78" s="54"/>
      <c r="Y78" s="48">
        <v>75</v>
      </c>
      <c r="Z78" s="49"/>
      <c r="AA78" s="49">
        <v>8</v>
      </c>
      <c r="AB78" s="49">
        <v>3</v>
      </c>
      <c r="AC78" s="49">
        <v>10</v>
      </c>
      <c r="AD78" s="49"/>
      <c r="AF78" s="49" t="str" cm="1">
        <f t="array" ref="AF78">IF(Z78="","",_xlfn.LET(_xlpm.reelOffset,_xlfn.LAMBDA(_xlpm.offsetBy,_xlpm.cell,_xlfn.LET(_xlpm.ind,ROW(_xlpm.cell)-4,_xlpm.length,COUNTIF(Z$4:Z$200,"&gt;-1"),INDEX(Z$4:Z$200,1+MOD(_xlpm.ind+_xlpm.offsetBy,_xlpm.length)))),
IF(Z78=0,4,1)
-IF(_xlpm.reelOffset(-3,Z78)=0,0.25,0)
-IF(_xlpm.reelOffset(-2,Z78)=0,0.5,0)
-IF(_xlpm.reelOffset(-1,Z78)=0,0.75,0)
-IF(_xlpm.reelOffset(1,Z78)=0,0.75,0)
-IF(_xlpm.reelOffset(2,Z78)=0,0.5,0)
-IF(_xlpm.reelOffset(3,Z78)=0,0.25,0)
))</f>
        <v/>
      </c>
      <c r="AG78" s="49" cm="1">
        <f t="array" ref="AG78">IF(AA78="","",_xlfn.LET(_xlpm.reelOffset,_xlfn.LAMBDA(_xlpm.offsetBy,_xlpm.cell,_xlfn.LET(_xlpm.ind,ROW(_xlpm.cell)-4,_xlpm.length,COUNTIF(AA$4:AA$200,"&gt;-1"),INDEX(AA$4:AA$200,1+MOD(_xlpm.ind+_xlpm.offsetBy,_xlpm.length)))),
IF(AA78=0,4,1)
-IF(_xlpm.reelOffset(-3,AA78)=0,0.25,0)
-IF(_xlpm.reelOffset(-2,AA78)=0,0.5,0)
-IF(_xlpm.reelOffset(-1,AA78)=0,0.75,0)
-IF(_xlpm.reelOffset(1,AA78)=0,0.75,0)
-IF(_xlpm.reelOffset(2,AA78)=0,0.5,0)
-IF(_xlpm.reelOffset(3,AA78)=0,0.25,0)
))</f>
        <v>1</v>
      </c>
      <c r="AH78" s="49" cm="1">
        <f t="array" ref="AH78">IF(AB78="","",_xlfn.LET(_xlpm.reelOffset,_xlfn.LAMBDA(_xlpm.offsetBy,_xlpm.cell,_xlfn.LET(_xlpm.ind,ROW(_xlpm.cell)-4,_xlpm.length,COUNTIF(AB$4:AB$200,"&gt;-1"),INDEX(AB$4:AB$200,1+MOD(_xlpm.ind+_xlpm.offsetBy,_xlpm.length)))),
IF(AB78=0,4,1)
-IF(_xlpm.reelOffset(-3,AB78)=0,0.25,0)
-IF(_xlpm.reelOffset(-2,AB78)=0,0.5,0)
-IF(_xlpm.reelOffset(-1,AB78)=0,0.75,0)
-IF(_xlpm.reelOffset(1,AB78)=0,0.75,0)
-IF(_xlpm.reelOffset(2,AB78)=0,0.5,0)
-IF(_xlpm.reelOffset(3,AB78)=0,0.25,0)
))</f>
        <v>1</v>
      </c>
      <c r="AI78" s="49" cm="1">
        <f t="array" ref="AI78">IF(AC78="","",_xlfn.LET(_xlpm.reelOffset,_xlfn.LAMBDA(_xlpm.offsetBy,_xlpm.cell,_xlfn.LET(_xlpm.ind,ROW(_xlpm.cell)-4,_xlpm.length,COUNTIF(AC$4:AC$200,"&gt;-1"),INDEX(AC$4:AC$200,1+MOD(_xlpm.ind+_xlpm.offsetBy,_xlpm.length)))),
IF(AC78=0,4,1)
-IF(_xlpm.reelOffset(-3,AC78)=0,0.25,0)
-IF(_xlpm.reelOffset(-2,AC78)=0,0.5,0)
-IF(_xlpm.reelOffset(-1,AC78)=0,0.75,0)
-IF(_xlpm.reelOffset(1,AC78)=0,0.75,0)
-IF(_xlpm.reelOffset(2,AC78)=0,0.5,0)
-IF(_xlpm.reelOffset(3,AC78)=0,0.25,0)
))</f>
        <v>1</v>
      </c>
      <c r="AJ78" s="49" t="str" cm="1">
        <f t="array" ref="AJ78">IF(AD78="","",_xlfn.LET(_xlpm.reelOffset,_xlfn.LAMBDA(_xlpm.offsetBy,_xlpm.cell,_xlfn.LET(_xlpm.ind,ROW(_xlpm.cell)-4,_xlpm.length,COUNTIF(AD$4:AD$200,"&gt;-1"),INDEX(AD$4:AD$200,1+MOD(_xlpm.ind+_xlpm.offsetBy,_xlpm.length)))),
IF(AD78=0,4,1)
-IF(_xlpm.reelOffset(-3,AD78)=0,0.25,0)
-IF(_xlpm.reelOffset(-2,AD78)=0,0.5,0)
-IF(_xlpm.reelOffset(-1,AD78)=0,0.75,0)
-IF(_xlpm.reelOffset(1,AD78)=0,0.75,0)
-IF(_xlpm.reelOffset(2,AD78)=0,0.5,0)
-IF(_xlpm.reelOffset(3,AD78)=0,0.25,0)
))</f>
        <v/>
      </c>
    </row>
    <row r="79" spans="1:36" x14ac:dyDescent="0.25">
      <c r="A79" s="54"/>
      <c r="B79" s="54"/>
      <c r="C79" s="54"/>
      <c r="D79" s="54"/>
      <c r="E79" s="54"/>
      <c r="F79" s="54"/>
      <c r="Y79" s="48">
        <v>76</v>
      </c>
      <c r="Z79" s="49"/>
      <c r="AA79" s="49">
        <v>3</v>
      </c>
      <c r="AB79" s="49">
        <v>3</v>
      </c>
      <c r="AC79" s="49">
        <v>2</v>
      </c>
      <c r="AD79" s="49"/>
      <c r="AF79" s="49" t="str" cm="1">
        <f t="array" ref="AF79">IF(Z79="","",_xlfn.LET(_xlpm.reelOffset,_xlfn.LAMBDA(_xlpm.offsetBy,_xlpm.cell,_xlfn.LET(_xlpm.ind,ROW(_xlpm.cell)-4,_xlpm.length,COUNTIF(Z$4:Z$200,"&gt;-1"),INDEX(Z$4:Z$200,1+MOD(_xlpm.ind+_xlpm.offsetBy,_xlpm.length)))),
IF(Z79=0,4,1)
-IF(_xlpm.reelOffset(-3,Z79)=0,0.25,0)
-IF(_xlpm.reelOffset(-2,Z79)=0,0.5,0)
-IF(_xlpm.reelOffset(-1,Z79)=0,0.75,0)
-IF(_xlpm.reelOffset(1,Z79)=0,0.75,0)
-IF(_xlpm.reelOffset(2,Z79)=0,0.5,0)
-IF(_xlpm.reelOffset(3,Z79)=0,0.25,0)
))</f>
        <v/>
      </c>
      <c r="AG79" s="49" cm="1">
        <f t="array" ref="AG79">IF(AA79="","",_xlfn.LET(_xlpm.reelOffset,_xlfn.LAMBDA(_xlpm.offsetBy,_xlpm.cell,_xlfn.LET(_xlpm.ind,ROW(_xlpm.cell)-4,_xlpm.length,COUNTIF(AA$4:AA$200,"&gt;-1"),INDEX(AA$4:AA$200,1+MOD(_xlpm.ind+_xlpm.offsetBy,_xlpm.length)))),
IF(AA79=0,4,1)
-IF(_xlpm.reelOffset(-3,AA79)=0,0.25,0)
-IF(_xlpm.reelOffset(-2,AA79)=0,0.5,0)
-IF(_xlpm.reelOffset(-1,AA79)=0,0.75,0)
-IF(_xlpm.reelOffset(1,AA79)=0,0.75,0)
-IF(_xlpm.reelOffset(2,AA79)=0,0.5,0)
-IF(_xlpm.reelOffset(3,AA79)=0,0.25,0)
))</f>
        <v>1</v>
      </c>
      <c r="AH79" s="49" cm="1">
        <f t="array" ref="AH79">IF(AB79="","",_xlfn.LET(_xlpm.reelOffset,_xlfn.LAMBDA(_xlpm.offsetBy,_xlpm.cell,_xlfn.LET(_xlpm.ind,ROW(_xlpm.cell)-4,_xlpm.length,COUNTIF(AB$4:AB$200,"&gt;-1"),INDEX(AB$4:AB$200,1+MOD(_xlpm.ind+_xlpm.offsetBy,_xlpm.length)))),
IF(AB79=0,4,1)
-IF(_xlpm.reelOffset(-3,AB79)=0,0.25,0)
-IF(_xlpm.reelOffset(-2,AB79)=0,0.5,0)
-IF(_xlpm.reelOffset(-1,AB79)=0,0.75,0)
-IF(_xlpm.reelOffset(1,AB79)=0,0.75,0)
-IF(_xlpm.reelOffset(2,AB79)=0,0.5,0)
-IF(_xlpm.reelOffset(3,AB79)=0,0.25,0)
))</f>
        <v>1</v>
      </c>
      <c r="AI79" s="49" cm="1">
        <f t="array" ref="AI79">IF(AC79="","",_xlfn.LET(_xlpm.reelOffset,_xlfn.LAMBDA(_xlpm.offsetBy,_xlpm.cell,_xlfn.LET(_xlpm.ind,ROW(_xlpm.cell)-4,_xlpm.length,COUNTIF(AC$4:AC$200,"&gt;-1"),INDEX(AC$4:AC$200,1+MOD(_xlpm.ind+_xlpm.offsetBy,_xlpm.length)))),
IF(AC79=0,4,1)
-IF(_xlpm.reelOffset(-3,AC79)=0,0.25,0)
-IF(_xlpm.reelOffset(-2,AC79)=0,0.5,0)
-IF(_xlpm.reelOffset(-1,AC79)=0,0.75,0)
-IF(_xlpm.reelOffset(1,AC79)=0,0.75,0)
-IF(_xlpm.reelOffset(2,AC79)=0,0.5,0)
-IF(_xlpm.reelOffset(3,AC79)=0,0.25,0)
))</f>
        <v>1</v>
      </c>
      <c r="AJ79" s="49" t="str" cm="1">
        <f t="array" ref="AJ79">IF(AD79="","",_xlfn.LET(_xlpm.reelOffset,_xlfn.LAMBDA(_xlpm.offsetBy,_xlpm.cell,_xlfn.LET(_xlpm.ind,ROW(_xlpm.cell)-4,_xlpm.length,COUNTIF(AD$4:AD$200,"&gt;-1"),INDEX(AD$4:AD$200,1+MOD(_xlpm.ind+_xlpm.offsetBy,_xlpm.length)))),
IF(AD79=0,4,1)
-IF(_xlpm.reelOffset(-3,AD79)=0,0.25,0)
-IF(_xlpm.reelOffset(-2,AD79)=0,0.5,0)
-IF(_xlpm.reelOffset(-1,AD79)=0,0.75,0)
-IF(_xlpm.reelOffset(1,AD79)=0,0.75,0)
-IF(_xlpm.reelOffset(2,AD79)=0,0.5,0)
-IF(_xlpm.reelOffset(3,AD79)=0,0.25,0)
))</f>
        <v/>
      </c>
    </row>
    <row r="80" spans="1:36" x14ac:dyDescent="0.25">
      <c r="A80" s="54"/>
      <c r="B80" s="54"/>
      <c r="C80" s="54"/>
      <c r="D80" s="54"/>
      <c r="E80" s="54"/>
      <c r="F80" s="54"/>
      <c r="Y80" s="48">
        <v>77</v>
      </c>
      <c r="Z80" s="49"/>
      <c r="AA80" s="49">
        <v>3</v>
      </c>
      <c r="AB80" s="49">
        <v>5</v>
      </c>
      <c r="AC80" s="49">
        <v>3</v>
      </c>
      <c r="AD80" s="49"/>
      <c r="AF80" s="49" t="str" cm="1">
        <f t="array" ref="AF80">IF(Z80="","",_xlfn.LET(_xlpm.reelOffset,_xlfn.LAMBDA(_xlpm.offsetBy,_xlpm.cell,_xlfn.LET(_xlpm.ind,ROW(_xlpm.cell)-4,_xlpm.length,COUNTIF(Z$4:Z$200,"&gt;-1"),INDEX(Z$4:Z$200,1+MOD(_xlpm.ind+_xlpm.offsetBy,_xlpm.length)))),
IF(Z80=0,4,1)
-IF(_xlpm.reelOffset(-3,Z80)=0,0.25,0)
-IF(_xlpm.reelOffset(-2,Z80)=0,0.5,0)
-IF(_xlpm.reelOffset(-1,Z80)=0,0.75,0)
-IF(_xlpm.reelOffset(1,Z80)=0,0.75,0)
-IF(_xlpm.reelOffset(2,Z80)=0,0.5,0)
-IF(_xlpm.reelOffset(3,Z80)=0,0.25,0)
))</f>
        <v/>
      </c>
      <c r="AG80" s="49" cm="1">
        <f t="array" ref="AG80">IF(AA80="","",_xlfn.LET(_xlpm.reelOffset,_xlfn.LAMBDA(_xlpm.offsetBy,_xlpm.cell,_xlfn.LET(_xlpm.ind,ROW(_xlpm.cell)-4,_xlpm.length,COUNTIF(AA$4:AA$200,"&gt;-1"),INDEX(AA$4:AA$200,1+MOD(_xlpm.ind+_xlpm.offsetBy,_xlpm.length)))),
IF(AA80=0,4,1)
-IF(_xlpm.reelOffset(-3,AA80)=0,0.25,0)
-IF(_xlpm.reelOffset(-2,AA80)=0,0.5,0)
-IF(_xlpm.reelOffset(-1,AA80)=0,0.75,0)
-IF(_xlpm.reelOffset(1,AA80)=0,0.75,0)
-IF(_xlpm.reelOffset(2,AA80)=0,0.5,0)
-IF(_xlpm.reelOffset(3,AA80)=0,0.25,0)
))</f>
        <v>1</v>
      </c>
      <c r="AH80" s="49" cm="1">
        <f t="array" ref="AH80">IF(AB80="","",_xlfn.LET(_xlpm.reelOffset,_xlfn.LAMBDA(_xlpm.offsetBy,_xlpm.cell,_xlfn.LET(_xlpm.ind,ROW(_xlpm.cell)-4,_xlpm.length,COUNTIF(AB$4:AB$200,"&gt;-1"),INDEX(AB$4:AB$200,1+MOD(_xlpm.ind+_xlpm.offsetBy,_xlpm.length)))),
IF(AB80=0,4,1)
-IF(_xlpm.reelOffset(-3,AB80)=0,0.25,0)
-IF(_xlpm.reelOffset(-2,AB80)=0,0.5,0)
-IF(_xlpm.reelOffset(-1,AB80)=0,0.75,0)
-IF(_xlpm.reelOffset(1,AB80)=0,0.75,0)
-IF(_xlpm.reelOffset(2,AB80)=0,0.5,0)
-IF(_xlpm.reelOffset(3,AB80)=0,0.25,0)
))</f>
        <v>1</v>
      </c>
      <c r="AI80" s="49" cm="1">
        <f t="array" ref="AI80">IF(AC80="","",_xlfn.LET(_xlpm.reelOffset,_xlfn.LAMBDA(_xlpm.offsetBy,_xlpm.cell,_xlfn.LET(_xlpm.ind,ROW(_xlpm.cell)-4,_xlpm.length,COUNTIF(AC$4:AC$200,"&gt;-1"),INDEX(AC$4:AC$200,1+MOD(_xlpm.ind+_xlpm.offsetBy,_xlpm.length)))),
IF(AC80=0,4,1)
-IF(_xlpm.reelOffset(-3,AC80)=0,0.25,0)
-IF(_xlpm.reelOffset(-2,AC80)=0,0.5,0)
-IF(_xlpm.reelOffset(-1,AC80)=0,0.75,0)
-IF(_xlpm.reelOffset(1,AC80)=0,0.75,0)
-IF(_xlpm.reelOffset(2,AC80)=0,0.5,0)
-IF(_xlpm.reelOffset(3,AC80)=0,0.25,0)
))</f>
        <v>1</v>
      </c>
      <c r="AJ80" s="49" t="str" cm="1">
        <f t="array" ref="AJ80">IF(AD80="","",_xlfn.LET(_xlpm.reelOffset,_xlfn.LAMBDA(_xlpm.offsetBy,_xlpm.cell,_xlfn.LET(_xlpm.ind,ROW(_xlpm.cell)-4,_xlpm.length,COUNTIF(AD$4:AD$200,"&gt;-1"),INDEX(AD$4:AD$200,1+MOD(_xlpm.ind+_xlpm.offsetBy,_xlpm.length)))),
IF(AD80=0,4,1)
-IF(_xlpm.reelOffset(-3,AD80)=0,0.25,0)
-IF(_xlpm.reelOffset(-2,AD80)=0,0.5,0)
-IF(_xlpm.reelOffset(-1,AD80)=0,0.75,0)
-IF(_xlpm.reelOffset(1,AD80)=0,0.75,0)
-IF(_xlpm.reelOffset(2,AD80)=0,0.5,0)
-IF(_xlpm.reelOffset(3,AD80)=0,0.25,0)
))</f>
        <v/>
      </c>
    </row>
    <row r="81" spans="1:36" x14ac:dyDescent="0.25">
      <c r="A81" s="54"/>
      <c r="B81" s="54"/>
      <c r="C81" s="54"/>
      <c r="D81" s="54"/>
      <c r="E81" s="54"/>
      <c r="F81" s="54"/>
      <c r="Y81" s="48">
        <v>78</v>
      </c>
      <c r="Z81" s="49"/>
      <c r="AA81" s="49">
        <v>3</v>
      </c>
      <c r="AB81" s="49">
        <v>5</v>
      </c>
      <c r="AC81" s="49">
        <v>3</v>
      </c>
      <c r="AD81" s="49"/>
      <c r="AF81" s="49" t="str" cm="1">
        <f t="array" ref="AF81">IF(Z81="","",_xlfn.LET(_xlpm.reelOffset,_xlfn.LAMBDA(_xlpm.offsetBy,_xlpm.cell,_xlfn.LET(_xlpm.ind,ROW(_xlpm.cell)-4,_xlpm.length,COUNTIF(Z$4:Z$200,"&gt;-1"),INDEX(Z$4:Z$200,1+MOD(_xlpm.ind+_xlpm.offsetBy,_xlpm.length)))),
IF(Z81=0,4,1)
-IF(_xlpm.reelOffset(-3,Z81)=0,0.25,0)
-IF(_xlpm.reelOffset(-2,Z81)=0,0.5,0)
-IF(_xlpm.reelOffset(-1,Z81)=0,0.75,0)
-IF(_xlpm.reelOffset(1,Z81)=0,0.75,0)
-IF(_xlpm.reelOffset(2,Z81)=0,0.5,0)
-IF(_xlpm.reelOffset(3,Z81)=0,0.25,0)
))</f>
        <v/>
      </c>
      <c r="AG81" s="49" cm="1">
        <f t="array" ref="AG81">IF(AA81="","",_xlfn.LET(_xlpm.reelOffset,_xlfn.LAMBDA(_xlpm.offsetBy,_xlpm.cell,_xlfn.LET(_xlpm.ind,ROW(_xlpm.cell)-4,_xlpm.length,COUNTIF(AA$4:AA$200,"&gt;-1"),INDEX(AA$4:AA$200,1+MOD(_xlpm.ind+_xlpm.offsetBy,_xlpm.length)))),
IF(AA81=0,4,1)
-IF(_xlpm.reelOffset(-3,AA81)=0,0.25,0)
-IF(_xlpm.reelOffset(-2,AA81)=0,0.5,0)
-IF(_xlpm.reelOffset(-1,AA81)=0,0.75,0)
-IF(_xlpm.reelOffset(1,AA81)=0,0.75,0)
-IF(_xlpm.reelOffset(2,AA81)=0,0.5,0)
-IF(_xlpm.reelOffset(3,AA81)=0,0.25,0)
))</f>
        <v>1</v>
      </c>
      <c r="AH81" s="49" cm="1">
        <f t="array" ref="AH81">IF(AB81="","",_xlfn.LET(_xlpm.reelOffset,_xlfn.LAMBDA(_xlpm.offsetBy,_xlpm.cell,_xlfn.LET(_xlpm.ind,ROW(_xlpm.cell)-4,_xlpm.length,COUNTIF(AB$4:AB$200,"&gt;-1"),INDEX(AB$4:AB$200,1+MOD(_xlpm.ind+_xlpm.offsetBy,_xlpm.length)))),
IF(AB81=0,4,1)
-IF(_xlpm.reelOffset(-3,AB81)=0,0.25,0)
-IF(_xlpm.reelOffset(-2,AB81)=0,0.5,0)
-IF(_xlpm.reelOffset(-1,AB81)=0,0.75,0)
-IF(_xlpm.reelOffset(1,AB81)=0,0.75,0)
-IF(_xlpm.reelOffset(2,AB81)=0,0.5,0)
-IF(_xlpm.reelOffset(3,AB81)=0,0.25,0)
))</f>
        <v>1</v>
      </c>
      <c r="AI81" s="49" cm="1">
        <f t="array" ref="AI81">IF(AC81="","",_xlfn.LET(_xlpm.reelOffset,_xlfn.LAMBDA(_xlpm.offsetBy,_xlpm.cell,_xlfn.LET(_xlpm.ind,ROW(_xlpm.cell)-4,_xlpm.length,COUNTIF(AC$4:AC$200,"&gt;-1"),INDEX(AC$4:AC$200,1+MOD(_xlpm.ind+_xlpm.offsetBy,_xlpm.length)))),
IF(AC81=0,4,1)
-IF(_xlpm.reelOffset(-3,AC81)=0,0.25,0)
-IF(_xlpm.reelOffset(-2,AC81)=0,0.5,0)
-IF(_xlpm.reelOffset(-1,AC81)=0,0.75,0)
-IF(_xlpm.reelOffset(1,AC81)=0,0.75,0)
-IF(_xlpm.reelOffset(2,AC81)=0,0.5,0)
-IF(_xlpm.reelOffset(3,AC81)=0,0.25,0)
))</f>
        <v>1</v>
      </c>
      <c r="AJ81" s="49" t="str" cm="1">
        <f t="array" ref="AJ81">IF(AD81="","",_xlfn.LET(_xlpm.reelOffset,_xlfn.LAMBDA(_xlpm.offsetBy,_xlpm.cell,_xlfn.LET(_xlpm.ind,ROW(_xlpm.cell)-4,_xlpm.length,COUNTIF(AD$4:AD$200,"&gt;-1"),INDEX(AD$4:AD$200,1+MOD(_xlpm.ind+_xlpm.offsetBy,_xlpm.length)))),
IF(AD81=0,4,1)
-IF(_xlpm.reelOffset(-3,AD81)=0,0.25,0)
-IF(_xlpm.reelOffset(-2,AD81)=0,0.5,0)
-IF(_xlpm.reelOffset(-1,AD81)=0,0.75,0)
-IF(_xlpm.reelOffset(1,AD81)=0,0.75,0)
-IF(_xlpm.reelOffset(2,AD81)=0,0.5,0)
-IF(_xlpm.reelOffset(3,AD81)=0,0.25,0)
))</f>
        <v/>
      </c>
    </row>
    <row r="82" spans="1:36" x14ac:dyDescent="0.25">
      <c r="A82" s="54"/>
      <c r="B82" s="54"/>
      <c r="C82" s="54"/>
      <c r="D82" s="54"/>
      <c r="E82" s="54"/>
      <c r="F82" s="54"/>
      <c r="Y82" s="48">
        <v>79</v>
      </c>
      <c r="Z82" s="49"/>
      <c r="AA82" s="49">
        <v>8</v>
      </c>
      <c r="AB82" s="49">
        <v>5</v>
      </c>
      <c r="AC82" s="49">
        <v>5</v>
      </c>
      <c r="AD82" s="49"/>
      <c r="AF82" s="49" t="str" cm="1">
        <f t="array" ref="AF82">IF(Z82="","",_xlfn.LET(_xlpm.reelOffset,_xlfn.LAMBDA(_xlpm.offsetBy,_xlpm.cell,_xlfn.LET(_xlpm.ind,ROW(_xlpm.cell)-4,_xlpm.length,COUNTIF(Z$4:Z$200,"&gt;-1"),INDEX(Z$4:Z$200,1+MOD(_xlpm.ind+_xlpm.offsetBy,_xlpm.length)))),
IF(Z82=0,4,1)
-IF(_xlpm.reelOffset(-3,Z82)=0,0.25,0)
-IF(_xlpm.reelOffset(-2,Z82)=0,0.5,0)
-IF(_xlpm.reelOffset(-1,Z82)=0,0.75,0)
-IF(_xlpm.reelOffset(1,Z82)=0,0.75,0)
-IF(_xlpm.reelOffset(2,Z82)=0,0.5,0)
-IF(_xlpm.reelOffset(3,Z82)=0,0.25,0)
))</f>
        <v/>
      </c>
      <c r="AG82" s="49" cm="1">
        <f t="array" ref="AG82">IF(AA82="","",_xlfn.LET(_xlpm.reelOffset,_xlfn.LAMBDA(_xlpm.offsetBy,_xlpm.cell,_xlfn.LET(_xlpm.ind,ROW(_xlpm.cell)-4,_xlpm.length,COUNTIF(AA$4:AA$200,"&gt;-1"),INDEX(AA$4:AA$200,1+MOD(_xlpm.ind+_xlpm.offsetBy,_xlpm.length)))),
IF(AA82=0,4,1)
-IF(_xlpm.reelOffset(-3,AA82)=0,0.25,0)
-IF(_xlpm.reelOffset(-2,AA82)=0,0.5,0)
-IF(_xlpm.reelOffset(-1,AA82)=0,0.75,0)
-IF(_xlpm.reelOffset(1,AA82)=0,0.75,0)
-IF(_xlpm.reelOffset(2,AA82)=0,0.5,0)
-IF(_xlpm.reelOffset(3,AA82)=0,0.25,0)
))</f>
        <v>1</v>
      </c>
      <c r="AH82" s="49" cm="1">
        <f t="array" ref="AH82">IF(AB82="","",_xlfn.LET(_xlpm.reelOffset,_xlfn.LAMBDA(_xlpm.offsetBy,_xlpm.cell,_xlfn.LET(_xlpm.ind,ROW(_xlpm.cell)-4,_xlpm.length,COUNTIF(AB$4:AB$200,"&gt;-1"),INDEX(AB$4:AB$200,1+MOD(_xlpm.ind+_xlpm.offsetBy,_xlpm.length)))),
IF(AB82=0,4,1)
-IF(_xlpm.reelOffset(-3,AB82)=0,0.25,0)
-IF(_xlpm.reelOffset(-2,AB82)=0,0.5,0)
-IF(_xlpm.reelOffset(-1,AB82)=0,0.75,0)
-IF(_xlpm.reelOffset(1,AB82)=0,0.75,0)
-IF(_xlpm.reelOffset(2,AB82)=0,0.5,0)
-IF(_xlpm.reelOffset(3,AB82)=0,0.25,0)
))</f>
        <v>1</v>
      </c>
      <c r="AI82" s="49" cm="1">
        <f t="array" ref="AI82">IF(AC82="","",_xlfn.LET(_xlpm.reelOffset,_xlfn.LAMBDA(_xlpm.offsetBy,_xlpm.cell,_xlfn.LET(_xlpm.ind,ROW(_xlpm.cell)-4,_xlpm.length,COUNTIF(AC$4:AC$200,"&gt;-1"),INDEX(AC$4:AC$200,1+MOD(_xlpm.ind+_xlpm.offsetBy,_xlpm.length)))),
IF(AC82=0,4,1)
-IF(_xlpm.reelOffset(-3,AC82)=0,0.25,0)
-IF(_xlpm.reelOffset(-2,AC82)=0,0.5,0)
-IF(_xlpm.reelOffset(-1,AC82)=0,0.75,0)
-IF(_xlpm.reelOffset(1,AC82)=0,0.75,0)
-IF(_xlpm.reelOffset(2,AC82)=0,0.5,0)
-IF(_xlpm.reelOffset(3,AC82)=0,0.25,0)
))</f>
        <v>1</v>
      </c>
      <c r="AJ82" s="49" t="str" cm="1">
        <f t="array" ref="AJ82">IF(AD82="","",_xlfn.LET(_xlpm.reelOffset,_xlfn.LAMBDA(_xlpm.offsetBy,_xlpm.cell,_xlfn.LET(_xlpm.ind,ROW(_xlpm.cell)-4,_xlpm.length,COUNTIF(AD$4:AD$200,"&gt;-1"),INDEX(AD$4:AD$200,1+MOD(_xlpm.ind+_xlpm.offsetBy,_xlpm.length)))),
IF(AD82=0,4,1)
-IF(_xlpm.reelOffset(-3,AD82)=0,0.25,0)
-IF(_xlpm.reelOffset(-2,AD82)=0,0.5,0)
-IF(_xlpm.reelOffset(-1,AD82)=0,0.75,0)
-IF(_xlpm.reelOffset(1,AD82)=0,0.75,0)
-IF(_xlpm.reelOffset(2,AD82)=0,0.5,0)
-IF(_xlpm.reelOffset(3,AD82)=0,0.25,0)
))</f>
        <v/>
      </c>
    </row>
    <row r="83" spans="1:36" x14ac:dyDescent="0.25">
      <c r="A83" s="54"/>
      <c r="B83" s="54"/>
      <c r="C83" s="54"/>
      <c r="D83" s="54"/>
      <c r="E83" s="54"/>
      <c r="F83" s="54"/>
      <c r="Y83" s="48">
        <v>80</v>
      </c>
      <c r="Z83" s="49"/>
      <c r="AA83" s="49">
        <v>1</v>
      </c>
      <c r="AB83" s="49">
        <v>5</v>
      </c>
      <c r="AC83" s="49">
        <v>5</v>
      </c>
      <c r="AD83" s="49"/>
      <c r="AF83" s="49" t="str" cm="1">
        <f t="array" ref="AF83">IF(Z83="","",_xlfn.LET(_xlpm.reelOffset,_xlfn.LAMBDA(_xlpm.offsetBy,_xlpm.cell,_xlfn.LET(_xlpm.ind,ROW(_xlpm.cell)-4,_xlpm.length,COUNTIF(Z$4:Z$200,"&gt;-1"),INDEX(Z$4:Z$200,1+MOD(_xlpm.ind+_xlpm.offsetBy,_xlpm.length)))),
IF(Z83=0,4,1)
-IF(_xlpm.reelOffset(-3,Z83)=0,0.25,0)
-IF(_xlpm.reelOffset(-2,Z83)=0,0.5,0)
-IF(_xlpm.reelOffset(-1,Z83)=0,0.75,0)
-IF(_xlpm.reelOffset(1,Z83)=0,0.75,0)
-IF(_xlpm.reelOffset(2,Z83)=0,0.5,0)
-IF(_xlpm.reelOffset(3,Z83)=0,0.25,0)
))</f>
        <v/>
      </c>
      <c r="AG83" s="49" cm="1">
        <f t="array" ref="AG83">IF(AA83="","",_xlfn.LET(_xlpm.reelOffset,_xlfn.LAMBDA(_xlpm.offsetBy,_xlpm.cell,_xlfn.LET(_xlpm.ind,ROW(_xlpm.cell)-4,_xlpm.length,COUNTIF(AA$4:AA$200,"&gt;-1"),INDEX(AA$4:AA$200,1+MOD(_xlpm.ind+_xlpm.offsetBy,_xlpm.length)))),
IF(AA83=0,4,1)
-IF(_xlpm.reelOffset(-3,AA83)=0,0.25,0)
-IF(_xlpm.reelOffset(-2,AA83)=0,0.5,0)
-IF(_xlpm.reelOffset(-1,AA83)=0,0.75,0)
-IF(_xlpm.reelOffset(1,AA83)=0,0.75,0)
-IF(_xlpm.reelOffset(2,AA83)=0,0.5,0)
-IF(_xlpm.reelOffset(3,AA83)=0,0.25,0)
))</f>
        <v>1</v>
      </c>
      <c r="AH83" s="49" cm="1">
        <f t="array" ref="AH83">IF(AB83="","",_xlfn.LET(_xlpm.reelOffset,_xlfn.LAMBDA(_xlpm.offsetBy,_xlpm.cell,_xlfn.LET(_xlpm.ind,ROW(_xlpm.cell)-4,_xlpm.length,COUNTIF(AB$4:AB$200,"&gt;-1"),INDEX(AB$4:AB$200,1+MOD(_xlpm.ind+_xlpm.offsetBy,_xlpm.length)))),
IF(AB83=0,4,1)
-IF(_xlpm.reelOffset(-3,AB83)=0,0.25,0)
-IF(_xlpm.reelOffset(-2,AB83)=0,0.5,0)
-IF(_xlpm.reelOffset(-1,AB83)=0,0.75,0)
-IF(_xlpm.reelOffset(1,AB83)=0,0.75,0)
-IF(_xlpm.reelOffset(2,AB83)=0,0.5,0)
-IF(_xlpm.reelOffset(3,AB83)=0,0.25,0)
))</f>
        <v>1</v>
      </c>
      <c r="AI83" s="49" cm="1">
        <f t="array" ref="AI83">IF(AC83="","",_xlfn.LET(_xlpm.reelOffset,_xlfn.LAMBDA(_xlpm.offsetBy,_xlpm.cell,_xlfn.LET(_xlpm.ind,ROW(_xlpm.cell)-4,_xlpm.length,COUNTIF(AC$4:AC$200,"&gt;-1"),INDEX(AC$4:AC$200,1+MOD(_xlpm.ind+_xlpm.offsetBy,_xlpm.length)))),
IF(AC83=0,4,1)
-IF(_xlpm.reelOffset(-3,AC83)=0,0.25,0)
-IF(_xlpm.reelOffset(-2,AC83)=0,0.5,0)
-IF(_xlpm.reelOffset(-1,AC83)=0,0.75,0)
-IF(_xlpm.reelOffset(1,AC83)=0,0.75,0)
-IF(_xlpm.reelOffset(2,AC83)=0,0.5,0)
-IF(_xlpm.reelOffset(3,AC83)=0,0.25,0)
))</f>
        <v>1</v>
      </c>
      <c r="AJ83" s="49" t="str" cm="1">
        <f t="array" ref="AJ83">IF(AD83="","",_xlfn.LET(_xlpm.reelOffset,_xlfn.LAMBDA(_xlpm.offsetBy,_xlpm.cell,_xlfn.LET(_xlpm.ind,ROW(_xlpm.cell)-4,_xlpm.length,COUNTIF(AD$4:AD$200,"&gt;-1"),INDEX(AD$4:AD$200,1+MOD(_xlpm.ind+_xlpm.offsetBy,_xlpm.length)))),
IF(AD83=0,4,1)
-IF(_xlpm.reelOffset(-3,AD83)=0,0.25,0)
-IF(_xlpm.reelOffset(-2,AD83)=0,0.5,0)
-IF(_xlpm.reelOffset(-1,AD83)=0,0.75,0)
-IF(_xlpm.reelOffset(1,AD83)=0,0.75,0)
-IF(_xlpm.reelOffset(2,AD83)=0,0.5,0)
-IF(_xlpm.reelOffset(3,AD83)=0,0.25,0)
))</f>
        <v/>
      </c>
    </row>
    <row r="84" spans="1:36" x14ac:dyDescent="0.25">
      <c r="A84" s="54"/>
      <c r="B84" s="54"/>
      <c r="C84" s="54"/>
      <c r="D84" s="54"/>
      <c r="E84" s="54"/>
      <c r="F84" s="54"/>
      <c r="Y84" s="48">
        <v>81</v>
      </c>
      <c r="Z84" s="49"/>
      <c r="AA84" s="49">
        <v>7</v>
      </c>
      <c r="AB84" s="49">
        <v>1</v>
      </c>
      <c r="AC84" s="49">
        <v>4</v>
      </c>
      <c r="AD84" s="49"/>
      <c r="AF84" s="49" t="str" cm="1">
        <f t="array" ref="AF84">IF(Z84="","",_xlfn.LET(_xlpm.reelOffset,_xlfn.LAMBDA(_xlpm.offsetBy,_xlpm.cell,_xlfn.LET(_xlpm.ind,ROW(_xlpm.cell)-4,_xlpm.length,COUNTIF(Z$4:Z$200,"&gt;-1"),INDEX(Z$4:Z$200,1+MOD(_xlpm.ind+_xlpm.offsetBy,_xlpm.length)))),
IF(Z84=0,4,1)
-IF(_xlpm.reelOffset(-3,Z84)=0,0.25,0)
-IF(_xlpm.reelOffset(-2,Z84)=0,0.5,0)
-IF(_xlpm.reelOffset(-1,Z84)=0,0.75,0)
-IF(_xlpm.reelOffset(1,Z84)=0,0.75,0)
-IF(_xlpm.reelOffset(2,Z84)=0,0.5,0)
-IF(_xlpm.reelOffset(3,Z84)=0,0.25,0)
))</f>
        <v/>
      </c>
      <c r="AG84" s="49" cm="1">
        <f t="array" ref="AG84">IF(AA84="","",_xlfn.LET(_xlpm.reelOffset,_xlfn.LAMBDA(_xlpm.offsetBy,_xlpm.cell,_xlfn.LET(_xlpm.ind,ROW(_xlpm.cell)-4,_xlpm.length,COUNTIF(AA$4:AA$200,"&gt;-1"),INDEX(AA$4:AA$200,1+MOD(_xlpm.ind+_xlpm.offsetBy,_xlpm.length)))),
IF(AA84=0,4,1)
-IF(_xlpm.reelOffset(-3,AA84)=0,0.25,0)
-IF(_xlpm.reelOffset(-2,AA84)=0,0.5,0)
-IF(_xlpm.reelOffset(-1,AA84)=0,0.75,0)
-IF(_xlpm.reelOffset(1,AA84)=0,0.75,0)
-IF(_xlpm.reelOffset(2,AA84)=0,0.5,0)
-IF(_xlpm.reelOffset(3,AA84)=0,0.25,0)
))</f>
        <v>1</v>
      </c>
      <c r="AH84" s="49" cm="1">
        <f t="array" ref="AH84">IF(AB84="","",_xlfn.LET(_xlpm.reelOffset,_xlfn.LAMBDA(_xlpm.offsetBy,_xlpm.cell,_xlfn.LET(_xlpm.ind,ROW(_xlpm.cell)-4,_xlpm.length,COUNTIF(AB$4:AB$200,"&gt;-1"),INDEX(AB$4:AB$200,1+MOD(_xlpm.ind+_xlpm.offsetBy,_xlpm.length)))),
IF(AB84=0,4,1)
-IF(_xlpm.reelOffset(-3,AB84)=0,0.25,0)
-IF(_xlpm.reelOffset(-2,AB84)=0,0.5,0)
-IF(_xlpm.reelOffset(-1,AB84)=0,0.75,0)
-IF(_xlpm.reelOffset(1,AB84)=0,0.75,0)
-IF(_xlpm.reelOffset(2,AB84)=0,0.5,0)
-IF(_xlpm.reelOffset(3,AB84)=0,0.25,0)
))</f>
        <v>1</v>
      </c>
      <c r="AI84" s="49" cm="1">
        <f t="array" ref="AI84">IF(AC84="","",_xlfn.LET(_xlpm.reelOffset,_xlfn.LAMBDA(_xlpm.offsetBy,_xlpm.cell,_xlfn.LET(_xlpm.ind,ROW(_xlpm.cell)-4,_xlpm.length,COUNTIF(AC$4:AC$200,"&gt;-1"),INDEX(AC$4:AC$200,1+MOD(_xlpm.ind+_xlpm.offsetBy,_xlpm.length)))),
IF(AC84=0,4,1)
-IF(_xlpm.reelOffset(-3,AC84)=0,0.25,0)
-IF(_xlpm.reelOffset(-2,AC84)=0,0.5,0)
-IF(_xlpm.reelOffset(-1,AC84)=0,0.75,0)
-IF(_xlpm.reelOffset(1,AC84)=0,0.75,0)
-IF(_xlpm.reelOffset(2,AC84)=0,0.5,0)
-IF(_xlpm.reelOffset(3,AC84)=0,0.25,0)
))</f>
        <v>1</v>
      </c>
      <c r="AJ84" s="49" t="str" cm="1">
        <f t="array" ref="AJ84">IF(AD84="","",_xlfn.LET(_xlpm.reelOffset,_xlfn.LAMBDA(_xlpm.offsetBy,_xlpm.cell,_xlfn.LET(_xlpm.ind,ROW(_xlpm.cell)-4,_xlpm.length,COUNTIF(AD$4:AD$200,"&gt;-1"),INDEX(AD$4:AD$200,1+MOD(_xlpm.ind+_xlpm.offsetBy,_xlpm.length)))),
IF(AD84=0,4,1)
-IF(_xlpm.reelOffset(-3,AD84)=0,0.25,0)
-IF(_xlpm.reelOffset(-2,AD84)=0,0.5,0)
-IF(_xlpm.reelOffset(-1,AD84)=0,0.75,0)
-IF(_xlpm.reelOffset(1,AD84)=0,0.75,0)
-IF(_xlpm.reelOffset(2,AD84)=0,0.5,0)
-IF(_xlpm.reelOffset(3,AD84)=0,0.25,0)
))</f>
        <v/>
      </c>
    </row>
    <row r="85" spans="1:36" x14ac:dyDescent="0.25">
      <c r="A85" s="54"/>
      <c r="B85" s="54"/>
      <c r="C85" s="54"/>
      <c r="D85" s="54"/>
      <c r="E85" s="54"/>
      <c r="F85" s="54"/>
      <c r="Y85" s="48">
        <v>82</v>
      </c>
      <c r="Z85" s="49"/>
      <c r="AA85" s="49">
        <v>4</v>
      </c>
      <c r="AB85" s="49">
        <v>1</v>
      </c>
      <c r="AC85" s="49">
        <v>7</v>
      </c>
      <c r="AD85" s="49"/>
      <c r="AF85" s="49" t="str" cm="1">
        <f t="array" ref="AF85">IF(Z85="","",_xlfn.LET(_xlpm.reelOffset,_xlfn.LAMBDA(_xlpm.offsetBy,_xlpm.cell,_xlfn.LET(_xlpm.ind,ROW(_xlpm.cell)-4,_xlpm.length,COUNTIF(Z$4:Z$200,"&gt;-1"),INDEX(Z$4:Z$200,1+MOD(_xlpm.ind+_xlpm.offsetBy,_xlpm.length)))),
IF(Z85=0,4,1)
-IF(_xlpm.reelOffset(-3,Z85)=0,0.25,0)
-IF(_xlpm.reelOffset(-2,Z85)=0,0.5,0)
-IF(_xlpm.reelOffset(-1,Z85)=0,0.75,0)
-IF(_xlpm.reelOffset(1,Z85)=0,0.75,0)
-IF(_xlpm.reelOffset(2,Z85)=0,0.5,0)
-IF(_xlpm.reelOffset(3,Z85)=0,0.25,0)
))</f>
        <v/>
      </c>
      <c r="AG85" s="49" cm="1">
        <f t="array" ref="AG85">IF(AA85="","",_xlfn.LET(_xlpm.reelOffset,_xlfn.LAMBDA(_xlpm.offsetBy,_xlpm.cell,_xlfn.LET(_xlpm.ind,ROW(_xlpm.cell)-4,_xlpm.length,COUNTIF(AA$4:AA$200,"&gt;-1"),INDEX(AA$4:AA$200,1+MOD(_xlpm.ind+_xlpm.offsetBy,_xlpm.length)))),
IF(AA85=0,4,1)
-IF(_xlpm.reelOffset(-3,AA85)=0,0.25,0)
-IF(_xlpm.reelOffset(-2,AA85)=0,0.5,0)
-IF(_xlpm.reelOffset(-1,AA85)=0,0.75,0)
-IF(_xlpm.reelOffset(1,AA85)=0,0.75,0)
-IF(_xlpm.reelOffset(2,AA85)=0,0.5,0)
-IF(_xlpm.reelOffset(3,AA85)=0,0.25,0)
))</f>
        <v>1</v>
      </c>
      <c r="AH85" s="49" cm="1">
        <f t="array" ref="AH85">IF(AB85="","",_xlfn.LET(_xlpm.reelOffset,_xlfn.LAMBDA(_xlpm.offsetBy,_xlpm.cell,_xlfn.LET(_xlpm.ind,ROW(_xlpm.cell)-4,_xlpm.length,COUNTIF(AB$4:AB$200,"&gt;-1"),INDEX(AB$4:AB$200,1+MOD(_xlpm.ind+_xlpm.offsetBy,_xlpm.length)))),
IF(AB85=0,4,1)
-IF(_xlpm.reelOffset(-3,AB85)=0,0.25,0)
-IF(_xlpm.reelOffset(-2,AB85)=0,0.5,0)
-IF(_xlpm.reelOffset(-1,AB85)=0,0.75,0)
-IF(_xlpm.reelOffset(1,AB85)=0,0.75,0)
-IF(_xlpm.reelOffset(2,AB85)=0,0.5,0)
-IF(_xlpm.reelOffset(3,AB85)=0,0.25,0)
))</f>
        <v>1</v>
      </c>
      <c r="AI85" s="49" cm="1">
        <f t="array" ref="AI85">IF(AC85="","",_xlfn.LET(_xlpm.reelOffset,_xlfn.LAMBDA(_xlpm.offsetBy,_xlpm.cell,_xlfn.LET(_xlpm.ind,ROW(_xlpm.cell)-4,_xlpm.length,COUNTIF(AC$4:AC$200,"&gt;-1"),INDEX(AC$4:AC$200,1+MOD(_xlpm.ind+_xlpm.offsetBy,_xlpm.length)))),
IF(AC85=0,4,1)
-IF(_xlpm.reelOffset(-3,AC85)=0,0.25,0)
-IF(_xlpm.reelOffset(-2,AC85)=0,0.5,0)
-IF(_xlpm.reelOffset(-1,AC85)=0,0.75,0)
-IF(_xlpm.reelOffset(1,AC85)=0,0.75,0)
-IF(_xlpm.reelOffset(2,AC85)=0,0.5,0)
-IF(_xlpm.reelOffset(3,AC85)=0,0.25,0)
))</f>
        <v>1</v>
      </c>
      <c r="AJ85" s="49" t="str" cm="1">
        <f t="array" ref="AJ85">IF(AD85="","",_xlfn.LET(_xlpm.reelOffset,_xlfn.LAMBDA(_xlpm.offsetBy,_xlpm.cell,_xlfn.LET(_xlpm.ind,ROW(_xlpm.cell)-4,_xlpm.length,COUNTIF(AD$4:AD$200,"&gt;-1"),INDEX(AD$4:AD$200,1+MOD(_xlpm.ind+_xlpm.offsetBy,_xlpm.length)))),
IF(AD85=0,4,1)
-IF(_xlpm.reelOffset(-3,AD85)=0,0.25,0)
-IF(_xlpm.reelOffset(-2,AD85)=0,0.5,0)
-IF(_xlpm.reelOffset(-1,AD85)=0,0.75,0)
-IF(_xlpm.reelOffset(1,AD85)=0,0.75,0)
-IF(_xlpm.reelOffset(2,AD85)=0,0.5,0)
-IF(_xlpm.reelOffset(3,AD85)=0,0.25,0)
))</f>
        <v/>
      </c>
    </row>
    <row r="86" spans="1:36" x14ac:dyDescent="0.25">
      <c r="A86" s="54"/>
      <c r="B86" s="54"/>
      <c r="C86" s="54"/>
      <c r="D86" s="54"/>
      <c r="E86" s="54"/>
      <c r="F86" s="54"/>
      <c r="Y86" s="48">
        <v>83</v>
      </c>
      <c r="Z86" s="49"/>
      <c r="AA86" s="49">
        <v>4</v>
      </c>
      <c r="AB86" s="49">
        <v>4</v>
      </c>
      <c r="AC86" s="49">
        <v>6</v>
      </c>
      <c r="AD86" s="49"/>
      <c r="AF86" s="49" t="str" cm="1">
        <f t="array" ref="AF86">IF(Z86="","",_xlfn.LET(_xlpm.reelOffset,_xlfn.LAMBDA(_xlpm.offsetBy,_xlpm.cell,_xlfn.LET(_xlpm.ind,ROW(_xlpm.cell)-4,_xlpm.length,COUNTIF(Z$4:Z$200,"&gt;-1"),INDEX(Z$4:Z$200,1+MOD(_xlpm.ind+_xlpm.offsetBy,_xlpm.length)))),
IF(Z86=0,4,1)
-IF(_xlpm.reelOffset(-3,Z86)=0,0.25,0)
-IF(_xlpm.reelOffset(-2,Z86)=0,0.5,0)
-IF(_xlpm.reelOffset(-1,Z86)=0,0.75,0)
-IF(_xlpm.reelOffset(1,Z86)=0,0.75,0)
-IF(_xlpm.reelOffset(2,Z86)=0,0.5,0)
-IF(_xlpm.reelOffset(3,Z86)=0,0.25,0)
))</f>
        <v/>
      </c>
      <c r="AG86" s="49" cm="1">
        <f t="array" ref="AG86">IF(AA86="","",_xlfn.LET(_xlpm.reelOffset,_xlfn.LAMBDA(_xlpm.offsetBy,_xlpm.cell,_xlfn.LET(_xlpm.ind,ROW(_xlpm.cell)-4,_xlpm.length,COUNTIF(AA$4:AA$200,"&gt;-1"),INDEX(AA$4:AA$200,1+MOD(_xlpm.ind+_xlpm.offsetBy,_xlpm.length)))),
IF(AA86=0,4,1)
-IF(_xlpm.reelOffset(-3,AA86)=0,0.25,0)
-IF(_xlpm.reelOffset(-2,AA86)=0,0.5,0)
-IF(_xlpm.reelOffset(-1,AA86)=0,0.75,0)
-IF(_xlpm.reelOffset(1,AA86)=0,0.75,0)
-IF(_xlpm.reelOffset(2,AA86)=0,0.5,0)
-IF(_xlpm.reelOffset(3,AA86)=0,0.25,0)
))</f>
        <v>1</v>
      </c>
      <c r="AH86" s="49" cm="1">
        <f t="array" ref="AH86">IF(AB86="","",_xlfn.LET(_xlpm.reelOffset,_xlfn.LAMBDA(_xlpm.offsetBy,_xlpm.cell,_xlfn.LET(_xlpm.ind,ROW(_xlpm.cell)-4,_xlpm.length,COUNTIF(AB$4:AB$200,"&gt;-1"),INDEX(AB$4:AB$200,1+MOD(_xlpm.ind+_xlpm.offsetBy,_xlpm.length)))),
IF(AB86=0,4,1)
-IF(_xlpm.reelOffset(-3,AB86)=0,0.25,0)
-IF(_xlpm.reelOffset(-2,AB86)=0,0.5,0)
-IF(_xlpm.reelOffset(-1,AB86)=0,0.75,0)
-IF(_xlpm.reelOffset(1,AB86)=0,0.75,0)
-IF(_xlpm.reelOffset(2,AB86)=0,0.5,0)
-IF(_xlpm.reelOffset(3,AB86)=0,0.25,0)
))</f>
        <v>1</v>
      </c>
      <c r="AI86" s="49" cm="1">
        <f t="array" ref="AI86">IF(AC86="","",_xlfn.LET(_xlpm.reelOffset,_xlfn.LAMBDA(_xlpm.offsetBy,_xlpm.cell,_xlfn.LET(_xlpm.ind,ROW(_xlpm.cell)-4,_xlpm.length,COUNTIF(AC$4:AC$200,"&gt;-1"),INDEX(AC$4:AC$200,1+MOD(_xlpm.ind+_xlpm.offsetBy,_xlpm.length)))),
IF(AC86=0,4,1)
-IF(_xlpm.reelOffset(-3,AC86)=0,0.25,0)
-IF(_xlpm.reelOffset(-2,AC86)=0,0.5,0)
-IF(_xlpm.reelOffset(-1,AC86)=0,0.75,0)
-IF(_xlpm.reelOffset(1,AC86)=0,0.75,0)
-IF(_xlpm.reelOffset(2,AC86)=0,0.5,0)
-IF(_xlpm.reelOffset(3,AC86)=0,0.25,0)
))</f>
        <v>1</v>
      </c>
      <c r="AJ86" s="49" t="str" cm="1">
        <f t="array" ref="AJ86">IF(AD86="","",_xlfn.LET(_xlpm.reelOffset,_xlfn.LAMBDA(_xlpm.offsetBy,_xlpm.cell,_xlfn.LET(_xlpm.ind,ROW(_xlpm.cell)-4,_xlpm.length,COUNTIF(AD$4:AD$200,"&gt;-1"),INDEX(AD$4:AD$200,1+MOD(_xlpm.ind+_xlpm.offsetBy,_xlpm.length)))),
IF(AD86=0,4,1)
-IF(_xlpm.reelOffset(-3,AD86)=0,0.25,0)
-IF(_xlpm.reelOffset(-2,AD86)=0,0.5,0)
-IF(_xlpm.reelOffset(-1,AD86)=0,0.75,0)
-IF(_xlpm.reelOffset(1,AD86)=0,0.75,0)
-IF(_xlpm.reelOffset(2,AD86)=0,0.5,0)
-IF(_xlpm.reelOffset(3,AD86)=0,0.25,0)
))</f>
        <v/>
      </c>
    </row>
    <row r="87" spans="1:36" x14ac:dyDescent="0.25">
      <c r="A87" s="54"/>
      <c r="B87" s="54"/>
      <c r="C87" s="54"/>
      <c r="D87" s="54"/>
      <c r="E87" s="54"/>
      <c r="F87" s="54"/>
      <c r="Y87" s="48">
        <v>84</v>
      </c>
      <c r="Z87" s="49"/>
      <c r="AA87" s="49">
        <v>5</v>
      </c>
      <c r="AB87" s="49">
        <v>5</v>
      </c>
      <c r="AC87" s="49">
        <v>6</v>
      </c>
      <c r="AD87" s="49"/>
      <c r="AF87" s="49" t="str" cm="1">
        <f t="array" ref="AF87">IF(Z87="","",_xlfn.LET(_xlpm.reelOffset,_xlfn.LAMBDA(_xlpm.offsetBy,_xlpm.cell,_xlfn.LET(_xlpm.ind,ROW(_xlpm.cell)-4,_xlpm.length,COUNTIF(Z$4:Z$200,"&gt;-1"),INDEX(Z$4:Z$200,1+MOD(_xlpm.ind+_xlpm.offsetBy,_xlpm.length)))),
IF(Z87=0,4,1)
-IF(_xlpm.reelOffset(-3,Z87)=0,0.25,0)
-IF(_xlpm.reelOffset(-2,Z87)=0,0.5,0)
-IF(_xlpm.reelOffset(-1,Z87)=0,0.75,0)
-IF(_xlpm.reelOffset(1,Z87)=0,0.75,0)
-IF(_xlpm.reelOffset(2,Z87)=0,0.5,0)
-IF(_xlpm.reelOffset(3,Z87)=0,0.25,0)
))</f>
        <v/>
      </c>
      <c r="AG87" s="49" cm="1">
        <f t="array" ref="AG87">IF(AA87="","",_xlfn.LET(_xlpm.reelOffset,_xlfn.LAMBDA(_xlpm.offsetBy,_xlpm.cell,_xlfn.LET(_xlpm.ind,ROW(_xlpm.cell)-4,_xlpm.length,COUNTIF(AA$4:AA$200,"&gt;-1"),INDEX(AA$4:AA$200,1+MOD(_xlpm.ind+_xlpm.offsetBy,_xlpm.length)))),
IF(AA87=0,4,1)
-IF(_xlpm.reelOffset(-3,AA87)=0,0.25,0)
-IF(_xlpm.reelOffset(-2,AA87)=0,0.5,0)
-IF(_xlpm.reelOffset(-1,AA87)=0,0.75,0)
-IF(_xlpm.reelOffset(1,AA87)=0,0.75,0)
-IF(_xlpm.reelOffset(2,AA87)=0,0.5,0)
-IF(_xlpm.reelOffset(3,AA87)=0,0.25,0)
))</f>
        <v>1</v>
      </c>
      <c r="AH87" s="49" cm="1">
        <f t="array" ref="AH87">IF(AB87="","",_xlfn.LET(_xlpm.reelOffset,_xlfn.LAMBDA(_xlpm.offsetBy,_xlpm.cell,_xlfn.LET(_xlpm.ind,ROW(_xlpm.cell)-4,_xlpm.length,COUNTIF(AB$4:AB$200,"&gt;-1"),INDEX(AB$4:AB$200,1+MOD(_xlpm.ind+_xlpm.offsetBy,_xlpm.length)))),
IF(AB87=0,4,1)
-IF(_xlpm.reelOffset(-3,AB87)=0,0.25,0)
-IF(_xlpm.reelOffset(-2,AB87)=0,0.5,0)
-IF(_xlpm.reelOffset(-1,AB87)=0,0.75,0)
-IF(_xlpm.reelOffset(1,AB87)=0,0.75,0)
-IF(_xlpm.reelOffset(2,AB87)=0,0.5,0)
-IF(_xlpm.reelOffset(3,AB87)=0,0.25,0)
))</f>
        <v>1</v>
      </c>
      <c r="AI87" s="49" cm="1">
        <f t="array" ref="AI87">IF(AC87="","",_xlfn.LET(_xlpm.reelOffset,_xlfn.LAMBDA(_xlpm.offsetBy,_xlpm.cell,_xlfn.LET(_xlpm.ind,ROW(_xlpm.cell)-4,_xlpm.length,COUNTIF(AC$4:AC$200,"&gt;-1"),INDEX(AC$4:AC$200,1+MOD(_xlpm.ind+_xlpm.offsetBy,_xlpm.length)))),
IF(AC87=0,4,1)
-IF(_xlpm.reelOffset(-3,AC87)=0,0.25,0)
-IF(_xlpm.reelOffset(-2,AC87)=0,0.5,0)
-IF(_xlpm.reelOffset(-1,AC87)=0,0.75,0)
-IF(_xlpm.reelOffset(1,AC87)=0,0.75,0)
-IF(_xlpm.reelOffset(2,AC87)=0,0.5,0)
-IF(_xlpm.reelOffset(3,AC87)=0,0.25,0)
))</f>
        <v>1</v>
      </c>
      <c r="AJ87" s="49" t="str" cm="1">
        <f t="array" ref="AJ87">IF(AD87="","",_xlfn.LET(_xlpm.reelOffset,_xlfn.LAMBDA(_xlpm.offsetBy,_xlpm.cell,_xlfn.LET(_xlpm.ind,ROW(_xlpm.cell)-4,_xlpm.length,COUNTIF(AD$4:AD$200,"&gt;-1"),INDEX(AD$4:AD$200,1+MOD(_xlpm.ind+_xlpm.offsetBy,_xlpm.length)))),
IF(AD87=0,4,1)
-IF(_xlpm.reelOffset(-3,AD87)=0,0.25,0)
-IF(_xlpm.reelOffset(-2,AD87)=0,0.5,0)
-IF(_xlpm.reelOffset(-1,AD87)=0,0.75,0)
-IF(_xlpm.reelOffset(1,AD87)=0,0.75,0)
-IF(_xlpm.reelOffset(2,AD87)=0,0.5,0)
-IF(_xlpm.reelOffset(3,AD87)=0,0.25,0)
))</f>
        <v/>
      </c>
    </row>
    <row r="88" spans="1:36" x14ac:dyDescent="0.25">
      <c r="A88" s="54"/>
      <c r="B88" s="54"/>
      <c r="C88" s="54"/>
      <c r="D88" s="54"/>
      <c r="E88" s="54"/>
      <c r="F88" s="54"/>
      <c r="Y88" s="48">
        <v>85</v>
      </c>
      <c r="Z88" s="49"/>
      <c r="AA88" s="49">
        <v>5</v>
      </c>
      <c r="AB88" s="49">
        <v>6</v>
      </c>
      <c r="AC88" s="49">
        <v>6</v>
      </c>
      <c r="AD88" s="49"/>
      <c r="AF88" s="49" t="str" cm="1">
        <f t="array" ref="AF88">IF(Z88="","",_xlfn.LET(_xlpm.reelOffset,_xlfn.LAMBDA(_xlpm.offsetBy,_xlpm.cell,_xlfn.LET(_xlpm.ind,ROW(_xlpm.cell)-4,_xlpm.length,COUNTIF(Z$4:Z$200,"&gt;-1"),INDEX(Z$4:Z$200,1+MOD(_xlpm.ind+_xlpm.offsetBy,_xlpm.length)))),
IF(Z88=0,4,1)
-IF(_xlpm.reelOffset(-3,Z88)=0,0.25,0)
-IF(_xlpm.reelOffset(-2,Z88)=0,0.5,0)
-IF(_xlpm.reelOffset(-1,Z88)=0,0.75,0)
-IF(_xlpm.reelOffset(1,Z88)=0,0.75,0)
-IF(_xlpm.reelOffset(2,Z88)=0,0.5,0)
-IF(_xlpm.reelOffset(3,Z88)=0,0.25,0)
))</f>
        <v/>
      </c>
      <c r="AG88" s="49" cm="1">
        <f t="array" ref="AG88">IF(AA88="","",_xlfn.LET(_xlpm.reelOffset,_xlfn.LAMBDA(_xlpm.offsetBy,_xlpm.cell,_xlfn.LET(_xlpm.ind,ROW(_xlpm.cell)-4,_xlpm.length,COUNTIF(AA$4:AA$200,"&gt;-1"),INDEX(AA$4:AA$200,1+MOD(_xlpm.ind+_xlpm.offsetBy,_xlpm.length)))),
IF(AA88=0,4,1)
-IF(_xlpm.reelOffset(-3,AA88)=0,0.25,0)
-IF(_xlpm.reelOffset(-2,AA88)=0,0.5,0)
-IF(_xlpm.reelOffset(-1,AA88)=0,0.75,0)
-IF(_xlpm.reelOffset(1,AA88)=0,0.75,0)
-IF(_xlpm.reelOffset(2,AA88)=0,0.5,0)
-IF(_xlpm.reelOffset(3,AA88)=0,0.25,0)
))</f>
        <v>1</v>
      </c>
      <c r="AH88" s="49" cm="1">
        <f t="array" ref="AH88">IF(AB88="","",_xlfn.LET(_xlpm.reelOffset,_xlfn.LAMBDA(_xlpm.offsetBy,_xlpm.cell,_xlfn.LET(_xlpm.ind,ROW(_xlpm.cell)-4,_xlpm.length,COUNTIF(AB$4:AB$200,"&gt;-1"),INDEX(AB$4:AB$200,1+MOD(_xlpm.ind+_xlpm.offsetBy,_xlpm.length)))),
IF(AB88=0,4,1)
-IF(_xlpm.reelOffset(-3,AB88)=0,0.25,0)
-IF(_xlpm.reelOffset(-2,AB88)=0,0.5,0)
-IF(_xlpm.reelOffset(-1,AB88)=0,0.75,0)
-IF(_xlpm.reelOffset(1,AB88)=0,0.75,0)
-IF(_xlpm.reelOffset(2,AB88)=0,0.5,0)
-IF(_xlpm.reelOffset(3,AB88)=0,0.25,0)
))</f>
        <v>1</v>
      </c>
      <c r="AI88" s="49" cm="1">
        <f t="array" ref="AI88">IF(AC88="","",_xlfn.LET(_xlpm.reelOffset,_xlfn.LAMBDA(_xlpm.offsetBy,_xlpm.cell,_xlfn.LET(_xlpm.ind,ROW(_xlpm.cell)-4,_xlpm.length,COUNTIF(AC$4:AC$200,"&gt;-1"),INDEX(AC$4:AC$200,1+MOD(_xlpm.ind+_xlpm.offsetBy,_xlpm.length)))),
IF(AC88=0,4,1)
-IF(_xlpm.reelOffset(-3,AC88)=0,0.25,0)
-IF(_xlpm.reelOffset(-2,AC88)=0,0.5,0)
-IF(_xlpm.reelOffset(-1,AC88)=0,0.75,0)
-IF(_xlpm.reelOffset(1,AC88)=0,0.75,0)
-IF(_xlpm.reelOffset(2,AC88)=0,0.5,0)
-IF(_xlpm.reelOffset(3,AC88)=0,0.25,0)
))</f>
        <v>1</v>
      </c>
      <c r="AJ88" s="49" t="str" cm="1">
        <f t="array" ref="AJ88">IF(AD88="","",_xlfn.LET(_xlpm.reelOffset,_xlfn.LAMBDA(_xlpm.offsetBy,_xlpm.cell,_xlfn.LET(_xlpm.ind,ROW(_xlpm.cell)-4,_xlpm.length,COUNTIF(AD$4:AD$200,"&gt;-1"),INDEX(AD$4:AD$200,1+MOD(_xlpm.ind+_xlpm.offsetBy,_xlpm.length)))),
IF(AD88=0,4,1)
-IF(_xlpm.reelOffset(-3,AD88)=0,0.25,0)
-IF(_xlpm.reelOffset(-2,AD88)=0,0.5,0)
-IF(_xlpm.reelOffset(-1,AD88)=0,0.75,0)
-IF(_xlpm.reelOffset(1,AD88)=0,0.75,0)
-IF(_xlpm.reelOffset(2,AD88)=0,0.5,0)
-IF(_xlpm.reelOffset(3,AD88)=0,0.25,0)
))</f>
        <v/>
      </c>
    </row>
    <row r="89" spans="1:36" x14ac:dyDescent="0.25">
      <c r="A89" s="54"/>
      <c r="B89" s="54"/>
      <c r="C89" s="54"/>
      <c r="D89" s="54"/>
      <c r="E89" s="54"/>
      <c r="F89" s="54"/>
      <c r="Y89" s="48">
        <v>86</v>
      </c>
      <c r="Z89" s="49"/>
      <c r="AA89" s="49">
        <v>8</v>
      </c>
      <c r="AB89" s="49">
        <v>6</v>
      </c>
      <c r="AC89" s="49">
        <v>4</v>
      </c>
      <c r="AD89" s="49"/>
      <c r="AF89" s="49" t="str" cm="1">
        <f t="array" ref="AF89">IF(Z89="","",_xlfn.LET(_xlpm.reelOffset,_xlfn.LAMBDA(_xlpm.offsetBy,_xlpm.cell,_xlfn.LET(_xlpm.ind,ROW(_xlpm.cell)-4,_xlpm.length,COUNTIF(Z$4:Z$200,"&gt;-1"),INDEX(Z$4:Z$200,1+MOD(_xlpm.ind+_xlpm.offsetBy,_xlpm.length)))),
IF(Z89=0,4,1)
-IF(_xlpm.reelOffset(-3,Z89)=0,0.25,0)
-IF(_xlpm.reelOffset(-2,Z89)=0,0.5,0)
-IF(_xlpm.reelOffset(-1,Z89)=0,0.75,0)
-IF(_xlpm.reelOffset(1,Z89)=0,0.75,0)
-IF(_xlpm.reelOffset(2,Z89)=0,0.5,0)
-IF(_xlpm.reelOffset(3,Z89)=0,0.25,0)
))</f>
        <v/>
      </c>
      <c r="AG89" s="49" cm="1">
        <f t="array" ref="AG89">IF(AA89="","",_xlfn.LET(_xlpm.reelOffset,_xlfn.LAMBDA(_xlpm.offsetBy,_xlpm.cell,_xlfn.LET(_xlpm.ind,ROW(_xlpm.cell)-4,_xlpm.length,COUNTIF(AA$4:AA$200,"&gt;-1"),INDEX(AA$4:AA$200,1+MOD(_xlpm.ind+_xlpm.offsetBy,_xlpm.length)))),
IF(AA89=0,4,1)
-IF(_xlpm.reelOffset(-3,AA89)=0,0.25,0)
-IF(_xlpm.reelOffset(-2,AA89)=0,0.5,0)
-IF(_xlpm.reelOffset(-1,AA89)=0,0.75,0)
-IF(_xlpm.reelOffset(1,AA89)=0,0.75,0)
-IF(_xlpm.reelOffset(2,AA89)=0,0.5,0)
-IF(_xlpm.reelOffset(3,AA89)=0,0.25,0)
))</f>
        <v>1</v>
      </c>
      <c r="AH89" s="49" cm="1">
        <f t="array" ref="AH89">IF(AB89="","",_xlfn.LET(_xlpm.reelOffset,_xlfn.LAMBDA(_xlpm.offsetBy,_xlpm.cell,_xlfn.LET(_xlpm.ind,ROW(_xlpm.cell)-4,_xlpm.length,COUNTIF(AB$4:AB$200,"&gt;-1"),INDEX(AB$4:AB$200,1+MOD(_xlpm.ind+_xlpm.offsetBy,_xlpm.length)))),
IF(AB89=0,4,1)
-IF(_xlpm.reelOffset(-3,AB89)=0,0.25,0)
-IF(_xlpm.reelOffset(-2,AB89)=0,0.5,0)
-IF(_xlpm.reelOffset(-1,AB89)=0,0.75,0)
-IF(_xlpm.reelOffset(1,AB89)=0,0.75,0)
-IF(_xlpm.reelOffset(2,AB89)=0,0.5,0)
-IF(_xlpm.reelOffset(3,AB89)=0,0.25,0)
))</f>
        <v>1</v>
      </c>
      <c r="AI89" s="49" cm="1">
        <f t="array" ref="AI89">IF(AC89="","",_xlfn.LET(_xlpm.reelOffset,_xlfn.LAMBDA(_xlpm.offsetBy,_xlpm.cell,_xlfn.LET(_xlpm.ind,ROW(_xlpm.cell)-4,_xlpm.length,COUNTIF(AC$4:AC$200,"&gt;-1"),INDEX(AC$4:AC$200,1+MOD(_xlpm.ind+_xlpm.offsetBy,_xlpm.length)))),
IF(AC89=0,4,1)
-IF(_xlpm.reelOffset(-3,AC89)=0,0.25,0)
-IF(_xlpm.reelOffset(-2,AC89)=0,0.5,0)
-IF(_xlpm.reelOffset(-1,AC89)=0,0.75,0)
-IF(_xlpm.reelOffset(1,AC89)=0,0.75,0)
-IF(_xlpm.reelOffset(2,AC89)=0,0.5,0)
-IF(_xlpm.reelOffset(3,AC89)=0,0.25,0)
))</f>
        <v>1</v>
      </c>
      <c r="AJ89" s="49" t="str" cm="1">
        <f t="array" ref="AJ89">IF(AD89="","",_xlfn.LET(_xlpm.reelOffset,_xlfn.LAMBDA(_xlpm.offsetBy,_xlpm.cell,_xlfn.LET(_xlpm.ind,ROW(_xlpm.cell)-4,_xlpm.length,COUNTIF(AD$4:AD$200,"&gt;-1"),INDEX(AD$4:AD$200,1+MOD(_xlpm.ind+_xlpm.offsetBy,_xlpm.length)))),
IF(AD89=0,4,1)
-IF(_xlpm.reelOffset(-3,AD89)=0,0.25,0)
-IF(_xlpm.reelOffset(-2,AD89)=0,0.5,0)
-IF(_xlpm.reelOffset(-1,AD89)=0,0.75,0)
-IF(_xlpm.reelOffset(1,AD89)=0,0.75,0)
-IF(_xlpm.reelOffset(2,AD89)=0,0.5,0)
-IF(_xlpm.reelOffset(3,AD89)=0,0.25,0)
))</f>
        <v/>
      </c>
    </row>
    <row r="90" spans="1:36" x14ac:dyDescent="0.25">
      <c r="A90" s="54"/>
      <c r="B90" s="54"/>
      <c r="C90" s="54"/>
      <c r="D90" s="54"/>
      <c r="E90" s="54"/>
      <c r="F90" s="54"/>
      <c r="Y90" s="48">
        <v>87</v>
      </c>
      <c r="Z90" s="49"/>
      <c r="AA90" s="49">
        <v>8</v>
      </c>
      <c r="AB90" s="49">
        <v>5</v>
      </c>
      <c r="AC90" s="49">
        <v>7</v>
      </c>
      <c r="AD90" s="49"/>
      <c r="AF90" s="49" t="str" cm="1">
        <f t="array" ref="AF90">IF(Z90="","",_xlfn.LET(_xlpm.reelOffset,_xlfn.LAMBDA(_xlpm.offsetBy,_xlpm.cell,_xlfn.LET(_xlpm.ind,ROW(_xlpm.cell)-4,_xlpm.length,COUNTIF(Z$4:Z$200,"&gt;-1"),INDEX(Z$4:Z$200,1+MOD(_xlpm.ind+_xlpm.offsetBy,_xlpm.length)))),
IF(Z90=0,4,1)
-IF(_xlpm.reelOffset(-3,Z90)=0,0.25,0)
-IF(_xlpm.reelOffset(-2,Z90)=0,0.5,0)
-IF(_xlpm.reelOffset(-1,Z90)=0,0.75,0)
-IF(_xlpm.reelOffset(1,Z90)=0,0.75,0)
-IF(_xlpm.reelOffset(2,Z90)=0,0.5,0)
-IF(_xlpm.reelOffset(3,Z90)=0,0.25,0)
))</f>
        <v/>
      </c>
      <c r="AG90" s="49" cm="1">
        <f t="array" ref="AG90">IF(AA90="","",_xlfn.LET(_xlpm.reelOffset,_xlfn.LAMBDA(_xlpm.offsetBy,_xlpm.cell,_xlfn.LET(_xlpm.ind,ROW(_xlpm.cell)-4,_xlpm.length,COUNTIF(AA$4:AA$200,"&gt;-1"),INDEX(AA$4:AA$200,1+MOD(_xlpm.ind+_xlpm.offsetBy,_xlpm.length)))),
IF(AA90=0,4,1)
-IF(_xlpm.reelOffset(-3,AA90)=0,0.25,0)
-IF(_xlpm.reelOffset(-2,AA90)=0,0.5,0)
-IF(_xlpm.reelOffset(-1,AA90)=0,0.75,0)
-IF(_xlpm.reelOffset(1,AA90)=0,0.75,0)
-IF(_xlpm.reelOffset(2,AA90)=0,0.5,0)
-IF(_xlpm.reelOffset(3,AA90)=0,0.25,0)
))</f>
        <v>1</v>
      </c>
      <c r="AH90" s="49" cm="1">
        <f t="array" ref="AH90">IF(AB90="","",_xlfn.LET(_xlpm.reelOffset,_xlfn.LAMBDA(_xlpm.offsetBy,_xlpm.cell,_xlfn.LET(_xlpm.ind,ROW(_xlpm.cell)-4,_xlpm.length,COUNTIF(AB$4:AB$200,"&gt;-1"),INDEX(AB$4:AB$200,1+MOD(_xlpm.ind+_xlpm.offsetBy,_xlpm.length)))),
IF(AB90=0,4,1)
-IF(_xlpm.reelOffset(-3,AB90)=0,0.25,0)
-IF(_xlpm.reelOffset(-2,AB90)=0,0.5,0)
-IF(_xlpm.reelOffset(-1,AB90)=0,0.75,0)
-IF(_xlpm.reelOffset(1,AB90)=0,0.75,0)
-IF(_xlpm.reelOffset(2,AB90)=0,0.5,0)
-IF(_xlpm.reelOffset(3,AB90)=0,0.25,0)
))</f>
        <v>1</v>
      </c>
      <c r="AI90" s="49" cm="1">
        <f t="array" ref="AI90">IF(AC90="","",_xlfn.LET(_xlpm.reelOffset,_xlfn.LAMBDA(_xlpm.offsetBy,_xlpm.cell,_xlfn.LET(_xlpm.ind,ROW(_xlpm.cell)-4,_xlpm.length,COUNTIF(AC$4:AC$200,"&gt;-1"),INDEX(AC$4:AC$200,1+MOD(_xlpm.ind+_xlpm.offsetBy,_xlpm.length)))),
IF(AC90=0,4,1)
-IF(_xlpm.reelOffset(-3,AC90)=0,0.25,0)
-IF(_xlpm.reelOffset(-2,AC90)=0,0.5,0)
-IF(_xlpm.reelOffset(-1,AC90)=0,0.75,0)
-IF(_xlpm.reelOffset(1,AC90)=0,0.75,0)
-IF(_xlpm.reelOffset(2,AC90)=0,0.5,0)
-IF(_xlpm.reelOffset(3,AC90)=0,0.25,0)
))</f>
        <v>1</v>
      </c>
      <c r="AJ90" s="49" t="str" cm="1">
        <f t="array" ref="AJ90">IF(AD90="","",_xlfn.LET(_xlpm.reelOffset,_xlfn.LAMBDA(_xlpm.offsetBy,_xlpm.cell,_xlfn.LET(_xlpm.ind,ROW(_xlpm.cell)-4,_xlpm.length,COUNTIF(AD$4:AD$200,"&gt;-1"),INDEX(AD$4:AD$200,1+MOD(_xlpm.ind+_xlpm.offsetBy,_xlpm.length)))),
IF(AD90=0,4,1)
-IF(_xlpm.reelOffset(-3,AD90)=0,0.25,0)
-IF(_xlpm.reelOffset(-2,AD90)=0,0.5,0)
-IF(_xlpm.reelOffset(-1,AD90)=0,0.75,0)
-IF(_xlpm.reelOffset(1,AD90)=0,0.75,0)
-IF(_xlpm.reelOffset(2,AD90)=0,0.5,0)
-IF(_xlpm.reelOffset(3,AD90)=0,0.25,0)
))</f>
        <v/>
      </c>
    </row>
    <row r="91" spans="1:36" x14ac:dyDescent="0.25">
      <c r="A91" s="54"/>
      <c r="B91" s="54"/>
      <c r="C91" s="54"/>
      <c r="D91" s="54"/>
      <c r="E91" s="54"/>
      <c r="F91" s="54"/>
      <c r="Y91" s="48">
        <v>88</v>
      </c>
      <c r="Z91" s="49"/>
      <c r="AA91" s="49">
        <v>8</v>
      </c>
      <c r="AB91" s="49">
        <v>7</v>
      </c>
      <c r="AC91" s="49">
        <v>8</v>
      </c>
      <c r="AD91" s="49"/>
      <c r="AF91" s="49" t="str" cm="1">
        <f t="array" ref="AF91">IF(Z91="","",_xlfn.LET(_xlpm.reelOffset,_xlfn.LAMBDA(_xlpm.offsetBy,_xlpm.cell,_xlfn.LET(_xlpm.ind,ROW(_xlpm.cell)-4,_xlpm.length,COUNTIF(Z$4:Z$200,"&gt;-1"),INDEX(Z$4:Z$200,1+MOD(_xlpm.ind+_xlpm.offsetBy,_xlpm.length)))),
IF(Z91=0,4,1)
-IF(_xlpm.reelOffset(-3,Z91)=0,0.25,0)
-IF(_xlpm.reelOffset(-2,Z91)=0,0.5,0)
-IF(_xlpm.reelOffset(-1,Z91)=0,0.75,0)
-IF(_xlpm.reelOffset(1,Z91)=0,0.75,0)
-IF(_xlpm.reelOffset(2,Z91)=0,0.5,0)
-IF(_xlpm.reelOffset(3,Z91)=0,0.25,0)
))</f>
        <v/>
      </c>
      <c r="AG91" s="49" cm="1">
        <f t="array" ref="AG91">IF(AA91="","",_xlfn.LET(_xlpm.reelOffset,_xlfn.LAMBDA(_xlpm.offsetBy,_xlpm.cell,_xlfn.LET(_xlpm.ind,ROW(_xlpm.cell)-4,_xlpm.length,COUNTIF(AA$4:AA$200,"&gt;-1"),INDEX(AA$4:AA$200,1+MOD(_xlpm.ind+_xlpm.offsetBy,_xlpm.length)))),
IF(AA91=0,4,1)
-IF(_xlpm.reelOffset(-3,AA91)=0,0.25,0)
-IF(_xlpm.reelOffset(-2,AA91)=0,0.5,0)
-IF(_xlpm.reelOffset(-1,AA91)=0,0.75,0)
-IF(_xlpm.reelOffset(1,AA91)=0,0.75,0)
-IF(_xlpm.reelOffset(2,AA91)=0,0.5,0)
-IF(_xlpm.reelOffset(3,AA91)=0,0.25,0)
))</f>
        <v>1</v>
      </c>
      <c r="AH91" s="49" cm="1">
        <f t="array" ref="AH91">IF(AB91="","",_xlfn.LET(_xlpm.reelOffset,_xlfn.LAMBDA(_xlpm.offsetBy,_xlpm.cell,_xlfn.LET(_xlpm.ind,ROW(_xlpm.cell)-4,_xlpm.length,COUNTIF(AB$4:AB$200,"&gt;-1"),INDEX(AB$4:AB$200,1+MOD(_xlpm.ind+_xlpm.offsetBy,_xlpm.length)))),
IF(AB91=0,4,1)
-IF(_xlpm.reelOffset(-3,AB91)=0,0.25,0)
-IF(_xlpm.reelOffset(-2,AB91)=0,0.5,0)
-IF(_xlpm.reelOffset(-1,AB91)=0,0.75,0)
-IF(_xlpm.reelOffset(1,AB91)=0,0.75,0)
-IF(_xlpm.reelOffset(2,AB91)=0,0.5,0)
-IF(_xlpm.reelOffset(3,AB91)=0,0.25,0)
))</f>
        <v>1</v>
      </c>
      <c r="AI91" s="49" cm="1">
        <f t="array" ref="AI91">IF(AC91="","",_xlfn.LET(_xlpm.reelOffset,_xlfn.LAMBDA(_xlpm.offsetBy,_xlpm.cell,_xlfn.LET(_xlpm.ind,ROW(_xlpm.cell)-4,_xlpm.length,COUNTIF(AC$4:AC$200,"&gt;-1"),INDEX(AC$4:AC$200,1+MOD(_xlpm.ind+_xlpm.offsetBy,_xlpm.length)))),
IF(AC91=0,4,1)
-IF(_xlpm.reelOffset(-3,AC91)=0,0.25,0)
-IF(_xlpm.reelOffset(-2,AC91)=0,0.5,0)
-IF(_xlpm.reelOffset(-1,AC91)=0,0.75,0)
-IF(_xlpm.reelOffset(1,AC91)=0,0.75,0)
-IF(_xlpm.reelOffset(2,AC91)=0,0.5,0)
-IF(_xlpm.reelOffset(3,AC91)=0,0.25,0)
))</f>
        <v>1</v>
      </c>
      <c r="AJ91" s="49" t="str" cm="1">
        <f t="array" ref="AJ91">IF(AD91="","",_xlfn.LET(_xlpm.reelOffset,_xlfn.LAMBDA(_xlpm.offsetBy,_xlpm.cell,_xlfn.LET(_xlpm.ind,ROW(_xlpm.cell)-4,_xlpm.length,COUNTIF(AD$4:AD$200,"&gt;-1"),INDEX(AD$4:AD$200,1+MOD(_xlpm.ind+_xlpm.offsetBy,_xlpm.length)))),
IF(AD91=0,4,1)
-IF(_xlpm.reelOffset(-3,AD91)=0,0.25,0)
-IF(_xlpm.reelOffset(-2,AD91)=0,0.5,0)
-IF(_xlpm.reelOffset(-1,AD91)=0,0.75,0)
-IF(_xlpm.reelOffset(1,AD91)=0,0.75,0)
-IF(_xlpm.reelOffset(2,AD91)=0,0.5,0)
-IF(_xlpm.reelOffset(3,AD91)=0,0.25,0)
))</f>
        <v/>
      </c>
    </row>
    <row r="92" spans="1:36" x14ac:dyDescent="0.25">
      <c r="A92" s="54"/>
      <c r="B92" s="54"/>
      <c r="C92" s="54"/>
      <c r="D92" s="54"/>
      <c r="E92" s="54"/>
      <c r="F92" s="54"/>
      <c r="Y92" s="48">
        <v>89</v>
      </c>
      <c r="Z92" s="49"/>
      <c r="AA92" s="49">
        <v>8</v>
      </c>
      <c r="AB92" s="49">
        <v>2</v>
      </c>
      <c r="AC92" s="49">
        <v>8</v>
      </c>
      <c r="AD92" s="49"/>
      <c r="AF92" s="49" t="str" cm="1">
        <f t="array" ref="AF92">IF(Z92="","",_xlfn.LET(_xlpm.reelOffset,_xlfn.LAMBDA(_xlpm.offsetBy,_xlpm.cell,_xlfn.LET(_xlpm.ind,ROW(_xlpm.cell)-4,_xlpm.length,COUNTIF(Z$4:Z$200,"&gt;-1"),INDEX(Z$4:Z$200,1+MOD(_xlpm.ind+_xlpm.offsetBy,_xlpm.length)))),
IF(Z92=0,4,1)
-IF(_xlpm.reelOffset(-3,Z92)=0,0.25,0)
-IF(_xlpm.reelOffset(-2,Z92)=0,0.5,0)
-IF(_xlpm.reelOffset(-1,Z92)=0,0.75,0)
-IF(_xlpm.reelOffset(1,Z92)=0,0.75,0)
-IF(_xlpm.reelOffset(2,Z92)=0,0.5,0)
-IF(_xlpm.reelOffset(3,Z92)=0,0.25,0)
))</f>
        <v/>
      </c>
      <c r="AG92" s="49" cm="1">
        <f t="array" ref="AG92">IF(AA92="","",_xlfn.LET(_xlpm.reelOffset,_xlfn.LAMBDA(_xlpm.offsetBy,_xlpm.cell,_xlfn.LET(_xlpm.ind,ROW(_xlpm.cell)-4,_xlpm.length,COUNTIF(AA$4:AA$200,"&gt;-1"),INDEX(AA$4:AA$200,1+MOD(_xlpm.ind+_xlpm.offsetBy,_xlpm.length)))),
IF(AA92=0,4,1)
-IF(_xlpm.reelOffset(-3,AA92)=0,0.25,0)
-IF(_xlpm.reelOffset(-2,AA92)=0,0.5,0)
-IF(_xlpm.reelOffset(-1,AA92)=0,0.75,0)
-IF(_xlpm.reelOffset(1,AA92)=0,0.75,0)
-IF(_xlpm.reelOffset(2,AA92)=0,0.5,0)
-IF(_xlpm.reelOffset(3,AA92)=0,0.25,0)
))</f>
        <v>1</v>
      </c>
      <c r="AH92" s="49" cm="1">
        <f t="array" ref="AH92">IF(AB92="","",_xlfn.LET(_xlpm.reelOffset,_xlfn.LAMBDA(_xlpm.offsetBy,_xlpm.cell,_xlfn.LET(_xlpm.ind,ROW(_xlpm.cell)-4,_xlpm.length,COUNTIF(AB$4:AB$200,"&gt;-1"),INDEX(AB$4:AB$200,1+MOD(_xlpm.ind+_xlpm.offsetBy,_xlpm.length)))),
IF(AB92=0,4,1)
-IF(_xlpm.reelOffset(-3,AB92)=0,0.25,0)
-IF(_xlpm.reelOffset(-2,AB92)=0,0.5,0)
-IF(_xlpm.reelOffset(-1,AB92)=0,0.75,0)
-IF(_xlpm.reelOffset(1,AB92)=0,0.75,0)
-IF(_xlpm.reelOffset(2,AB92)=0,0.5,0)
-IF(_xlpm.reelOffset(3,AB92)=0,0.25,0)
))</f>
        <v>1</v>
      </c>
      <c r="AI92" s="49" cm="1">
        <f t="array" ref="AI92">IF(AC92="","",_xlfn.LET(_xlpm.reelOffset,_xlfn.LAMBDA(_xlpm.offsetBy,_xlpm.cell,_xlfn.LET(_xlpm.ind,ROW(_xlpm.cell)-4,_xlpm.length,COUNTIF(AC$4:AC$200,"&gt;-1"),INDEX(AC$4:AC$200,1+MOD(_xlpm.ind+_xlpm.offsetBy,_xlpm.length)))),
IF(AC92=0,4,1)
-IF(_xlpm.reelOffset(-3,AC92)=0,0.25,0)
-IF(_xlpm.reelOffset(-2,AC92)=0,0.5,0)
-IF(_xlpm.reelOffset(-1,AC92)=0,0.75,0)
-IF(_xlpm.reelOffset(1,AC92)=0,0.75,0)
-IF(_xlpm.reelOffset(2,AC92)=0,0.5,0)
-IF(_xlpm.reelOffset(3,AC92)=0,0.25,0)
))</f>
        <v>1</v>
      </c>
      <c r="AJ92" s="49" t="str" cm="1">
        <f t="array" ref="AJ92">IF(AD92="","",_xlfn.LET(_xlpm.reelOffset,_xlfn.LAMBDA(_xlpm.offsetBy,_xlpm.cell,_xlfn.LET(_xlpm.ind,ROW(_xlpm.cell)-4,_xlpm.length,COUNTIF(AD$4:AD$200,"&gt;-1"),INDEX(AD$4:AD$200,1+MOD(_xlpm.ind+_xlpm.offsetBy,_xlpm.length)))),
IF(AD92=0,4,1)
-IF(_xlpm.reelOffset(-3,AD92)=0,0.25,0)
-IF(_xlpm.reelOffset(-2,AD92)=0,0.5,0)
-IF(_xlpm.reelOffset(-1,AD92)=0,0.75,0)
-IF(_xlpm.reelOffset(1,AD92)=0,0.75,0)
-IF(_xlpm.reelOffset(2,AD92)=0,0.5,0)
-IF(_xlpm.reelOffset(3,AD92)=0,0.25,0)
))</f>
        <v/>
      </c>
    </row>
    <row r="93" spans="1:36" x14ac:dyDescent="0.25">
      <c r="A93" s="54"/>
      <c r="B93" s="54"/>
      <c r="C93" s="54"/>
      <c r="D93" s="54"/>
      <c r="E93" s="54"/>
      <c r="F93" s="54"/>
      <c r="Y93" s="48">
        <v>90</v>
      </c>
      <c r="Z93" s="49"/>
      <c r="AA93" s="49">
        <v>7</v>
      </c>
      <c r="AB93" s="49">
        <v>10</v>
      </c>
      <c r="AC93" s="49">
        <v>8</v>
      </c>
      <c r="AD93" s="49"/>
      <c r="AF93" s="49" t="str" cm="1">
        <f t="array" ref="AF93">IF(Z93="","",_xlfn.LET(_xlpm.reelOffset,_xlfn.LAMBDA(_xlpm.offsetBy,_xlpm.cell,_xlfn.LET(_xlpm.ind,ROW(_xlpm.cell)-4,_xlpm.length,COUNTIF(Z$4:Z$200,"&gt;-1"),INDEX(Z$4:Z$200,1+MOD(_xlpm.ind+_xlpm.offsetBy,_xlpm.length)))),
IF(Z93=0,4,1)
-IF(_xlpm.reelOffset(-3,Z93)=0,0.25,0)
-IF(_xlpm.reelOffset(-2,Z93)=0,0.5,0)
-IF(_xlpm.reelOffset(-1,Z93)=0,0.75,0)
-IF(_xlpm.reelOffset(1,Z93)=0,0.75,0)
-IF(_xlpm.reelOffset(2,Z93)=0,0.5,0)
-IF(_xlpm.reelOffset(3,Z93)=0,0.25,0)
))</f>
        <v/>
      </c>
      <c r="AG93" s="49" cm="1">
        <f t="array" ref="AG93">IF(AA93="","",_xlfn.LET(_xlpm.reelOffset,_xlfn.LAMBDA(_xlpm.offsetBy,_xlpm.cell,_xlfn.LET(_xlpm.ind,ROW(_xlpm.cell)-4,_xlpm.length,COUNTIF(AA$4:AA$200,"&gt;-1"),INDEX(AA$4:AA$200,1+MOD(_xlpm.ind+_xlpm.offsetBy,_xlpm.length)))),
IF(AA93=0,4,1)
-IF(_xlpm.reelOffset(-3,AA93)=0,0.25,0)
-IF(_xlpm.reelOffset(-2,AA93)=0,0.5,0)
-IF(_xlpm.reelOffset(-1,AA93)=0,0.75,0)
-IF(_xlpm.reelOffset(1,AA93)=0,0.75,0)
-IF(_xlpm.reelOffset(2,AA93)=0,0.5,0)
-IF(_xlpm.reelOffset(3,AA93)=0,0.25,0)
))</f>
        <v>1</v>
      </c>
      <c r="AH93" s="49" cm="1">
        <f t="array" ref="AH93">IF(AB93="","",_xlfn.LET(_xlpm.reelOffset,_xlfn.LAMBDA(_xlpm.offsetBy,_xlpm.cell,_xlfn.LET(_xlpm.ind,ROW(_xlpm.cell)-4,_xlpm.length,COUNTIF(AB$4:AB$200,"&gt;-1"),INDEX(AB$4:AB$200,1+MOD(_xlpm.ind+_xlpm.offsetBy,_xlpm.length)))),
IF(AB93=0,4,1)
-IF(_xlpm.reelOffset(-3,AB93)=0,0.25,0)
-IF(_xlpm.reelOffset(-2,AB93)=0,0.5,0)
-IF(_xlpm.reelOffset(-1,AB93)=0,0.75,0)
-IF(_xlpm.reelOffset(1,AB93)=0,0.75,0)
-IF(_xlpm.reelOffset(2,AB93)=0,0.5,0)
-IF(_xlpm.reelOffset(3,AB93)=0,0.25,0)
))</f>
        <v>1</v>
      </c>
      <c r="AI93" s="49" cm="1">
        <f t="array" ref="AI93">IF(AC93="","",_xlfn.LET(_xlpm.reelOffset,_xlfn.LAMBDA(_xlpm.offsetBy,_xlpm.cell,_xlfn.LET(_xlpm.ind,ROW(_xlpm.cell)-4,_xlpm.length,COUNTIF(AC$4:AC$200,"&gt;-1"),INDEX(AC$4:AC$200,1+MOD(_xlpm.ind+_xlpm.offsetBy,_xlpm.length)))),
IF(AC93=0,4,1)
-IF(_xlpm.reelOffset(-3,AC93)=0,0.25,0)
-IF(_xlpm.reelOffset(-2,AC93)=0,0.5,0)
-IF(_xlpm.reelOffset(-1,AC93)=0,0.75,0)
-IF(_xlpm.reelOffset(1,AC93)=0,0.75,0)
-IF(_xlpm.reelOffset(2,AC93)=0,0.5,0)
-IF(_xlpm.reelOffset(3,AC93)=0,0.25,0)
))</f>
        <v>1</v>
      </c>
      <c r="AJ93" s="49" t="str" cm="1">
        <f t="array" ref="AJ93">IF(AD93="","",_xlfn.LET(_xlpm.reelOffset,_xlfn.LAMBDA(_xlpm.offsetBy,_xlpm.cell,_xlfn.LET(_xlpm.ind,ROW(_xlpm.cell)-4,_xlpm.length,COUNTIF(AD$4:AD$200,"&gt;-1"),INDEX(AD$4:AD$200,1+MOD(_xlpm.ind+_xlpm.offsetBy,_xlpm.length)))),
IF(AD93=0,4,1)
-IF(_xlpm.reelOffset(-3,AD93)=0,0.25,0)
-IF(_xlpm.reelOffset(-2,AD93)=0,0.5,0)
-IF(_xlpm.reelOffset(-1,AD93)=0,0.75,0)
-IF(_xlpm.reelOffset(1,AD93)=0,0.75,0)
-IF(_xlpm.reelOffset(2,AD93)=0,0.5,0)
-IF(_xlpm.reelOffset(3,AD93)=0,0.25,0)
))</f>
        <v/>
      </c>
    </row>
    <row r="94" spans="1:36" x14ac:dyDescent="0.25">
      <c r="Y94" s="48">
        <v>91</v>
      </c>
      <c r="Z94" s="49"/>
      <c r="AA94" s="49">
        <v>8</v>
      </c>
      <c r="AB94" s="49">
        <v>3</v>
      </c>
      <c r="AC94" s="49">
        <v>6</v>
      </c>
      <c r="AD94" s="49"/>
      <c r="AF94" s="49" t="str" cm="1">
        <f t="array" ref="AF94">IF(Z94="","",_xlfn.LET(_xlpm.reelOffset,_xlfn.LAMBDA(_xlpm.offsetBy,_xlpm.cell,_xlfn.LET(_xlpm.ind,ROW(_xlpm.cell)-4,_xlpm.length,COUNTIF(Z$4:Z$200,"&gt;-1"),INDEX(Z$4:Z$200,1+MOD(_xlpm.ind+_xlpm.offsetBy,_xlpm.length)))),
IF(Z94=0,4,1)
-IF(_xlpm.reelOffset(-3,Z94)=0,0.25,0)
-IF(_xlpm.reelOffset(-2,Z94)=0,0.5,0)
-IF(_xlpm.reelOffset(-1,Z94)=0,0.75,0)
-IF(_xlpm.reelOffset(1,Z94)=0,0.75,0)
-IF(_xlpm.reelOffset(2,Z94)=0,0.5,0)
-IF(_xlpm.reelOffset(3,Z94)=0,0.25,0)
))</f>
        <v/>
      </c>
      <c r="AG94" s="49" cm="1">
        <f t="array" ref="AG94">IF(AA94="","",_xlfn.LET(_xlpm.reelOffset,_xlfn.LAMBDA(_xlpm.offsetBy,_xlpm.cell,_xlfn.LET(_xlpm.ind,ROW(_xlpm.cell)-4,_xlpm.length,COUNTIF(AA$4:AA$200,"&gt;-1"),INDEX(AA$4:AA$200,1+MOD(_xlpm.ind+_xlpm.offsetBy,_xlpm.length)))),
IF(AA94=0,4,1)
-IF(_xlpm.reelOffset(-3,AA94)=0,0.25,0)
-IF(_xlpm.reelOffset(-2,AA94)=0,0.5,0)
-IF(_xlpm.reelOffset(-1,AA94)=0,0.75,0)
-IF(_xlpm.reelOffset(1,AA94)=0,0.75,0)
-IF(_xlpm.reelOffset(2,AA94)=0,0.5,0)
-IF(_xlpm.reelOffset(3,AA94)=0,0.25,0)
))</f>
        <v>1</v>
      </c>
      <c r="AH94" s="49" cm="1">
        <f t="array" ref="AH94">IF(AB94="","",_xlfn.LET(_xlpm.reelOffset,_xlfn.LAMBDA(_xlpm.offsetBy,_xlpm.cell,_xlfn.LET(_xlpm.ind,ROW(_xlpm.cell)-4,_xlpm.length,COUNTIF(AB$4:AB$200,"&gt;-1"),INDEX(AB$4:AB$200,1+MOD(_xlpm.ind+_xlpm.offsetBy,_xlpm.length)))),
IF(AB94=0,4,1)
-IF(_xlpm.reelOffset(-3,AB94)=0,0.25,0)
-IF(_xlpm.reelOffset(-2,AB94)=0,0.5,0)
-IF(_xlpm.reelOffset(-1,AB94)=0,0.75,0)
-IF(_xlpm.reelOffset(1,AB94)=0,0.75,0)
-IF(_xlpm.reelOffset(2,AB94)=0,0.5,0)
-IF(_xlpm.reelOffset(3,AB94)=0,0.25,0)
))</f>
        <v>1</v>
      </c>
      <c r="AI94" s="49" cm="1">
        <f t="array" ref="AI94">IF(AC94="","",_xlfn.LET(_xlpm.reelOffset,_xlfn.LAMBDA(_xlpm.offsetBy,_xlpm.cell,_xlfn.LET(_xlpm.ind,ROW(_xlpm.cell)-4,_xlpm.length,COUNTIF(AC$4:AC$200,"&gt;-1"),INDEX(AC$4:AC$200,1+MOD(_xlpm.ind+_xlpm.offsetBy,_xlpm.length)))),
IF(AC94=0,4,1)
-IF(_xlpm.reelOffset(-3,AC94)=0,0.25,0)
-IF(_xlpm.reelOffset(-2,AC94)=0,0.5,0)
-IF(_xlpm.reelOffset(-1,AC94)=0,0.75,0)
-IF(_xlpm.reelOffset(1,AC94)=0,0.75,0)
-IF(_xlpm.reelOffset(2,AC94)=0,0.5,0)
-IF(_xlpm.reelOffset(3,AC94)=0,0.25,0)
))</f>
        <v>1</v>
      </c>
      <c r="AJ94" s="49" t="str" cm="1">
        <f t="array" ref="AJ94">IF(AD94="","",_xlfn.LET(_xlpm.reelOffset,_xlfn.LAMBDA(_xlpm.offsetBy,_xlpm.cell,_xlfn.LET(_xlpm.ind,ROW(_xlpm.cell)-4,_xlpm.length,COUNTIF(AD$4:AD$200,"&gt;-1"),INDEX(AD$4:AD$200,1+MOD(_xlpm.ind+_xlpm.offsetBy,_xlpm.length)))),
IF(AD94=0,4,1)
-IF(_xlpm.reelOffset(-3,AD94)=0,0.25,0)
-IF(_xlpm.reelOffset(-2,AD94)=0,0.5,0)
-IF(_xlpm.reelOffset(-1,AD94)=0,0.75,0)
-IF(_xlpm.reelOffset(1,AD94)=0,0.75,0)
-IF(_xlpm.reelOffset(2,AD94)=0,0.5,0)
-IF(_xlpm.reelOffset(3,AD94)=0,0.25,0)
))</f>
        <v/>
      </c>
    </row>
    <row r="95" spans="1:36" x14ac:dyDescent="0.25">
      <c r="Y95" s="48">
        <v>92</v>
      </c>
      <c r="Z95" s="49"/>
      <c r="AA95" s="49">
        <v>4</v>
      </c>
      <c r="AB95" s="49">
        <v>5</v>
      </c>
      <c r="AC95" s="49">
        <v>6</v>
      </c>
      <c r="AD95" s="49"/>
      <c r="AF95" s="49" t="str" cm="1">
        <f t="array" ref="AF95">IF(Z95="","",_xlfn.LET(_xlpm.reelOffset,_xlfn.LAMBDA(_xlpm.offsetBy,_xlpm.cell,_xlfn.LET(_xlpm.ind,ROW(_xlpm.cell)-4,_xlpm.length,COUNTIF(Z$4:Z$200,"&gt;-1"),INDEX(Z$4:Z$200,1+MOD(_xlpm.ind+_xlpm.offsetBy,_xlpm.length)))),
IF(Z95=0,4,1)
-IF(_xlpm.reelOffset(-3,Z95)=0,0.25,0)
-IF(_xlpm.reelOffset(-2,Z95)=0,0.5,0)
-IF(_xlpm.reelOffset(-1,Z95)=0,0.75,0)
-IF(_xlpm.reelOffset(1,Z95)=0,0.75,0)
-IF(_xlpm.reelOffset(2,Z95)=0,0.5,0)
-IF(_xlpm.reelOffset(3,Z95)=0,0.25,0)
))</f>
        <v/>
      </c>
      <c r="AG95" s="49" cm="1">
        <f t="array" ref="AG95">IF(AA95="","",_xlfn.LET(_xlpm.reelOffset,_xlfn.LAMBDA(_xlpm.offsetBy,_xlpm.cell,_xlfn.LET(_xlpm.ind,ROW(_xlpm.cell)-4,_xlpm.length,COUNTIF(AA$4:AA$200,"&gt;-1"),INDEX(AA$4:AA$200,1+MOD(_xlpm.ind+_xlpm.offsetBy,_xlpm.length)))),
IF(AA95=0,4,1)
-IF(_xlpm.reelOffset(-3,AA95)=0,0.25,0)
-IF(_xlpm.reelOffset(-2,AA95)=0,0.5,0)
-IF(_xlpm.reelOffset(-1,AA95)=0,0.75,0)
-IF(_xlpm.reelOffset(1,AA95)=0,0.75,0)
-IF(_xlpm.reelOffset(2,AA95)=0,0.5,0)
-IF(_xlpm.reelOffset(3,AA95)=0,0.25,0)
))</f>
        <v>1</v>
      </c>
      <c r="AH95" s="49" cm="1">
        <f t="array" ref="AH95">IF(AB95="","",_xlfn.LET(_xlpm.reelOffset,_xlfn.LAMBDA(_xlpm.offsetBy,_xlpm.cell,_xlfn.LET(_xlpm.ind,ROW(_xlpm.cell)-4,_xlpm.length,COUNTIF(AB$4:AB$200,"&gt;-1"),INDEX(AB$4:AB$200,1+MOD(_xlpm.ind+_xlpm.offsetBy,_xlpm.length)))),
IF(AB95=0,4,1)
-IF(_xlpm.reelOffset(-3,AB95)=0,0.25,0)
-IF(_xlpm.reelOffset(-2,AB95)=0,0.5,0)
-IF(_xlpm.reelOffset(-1,AB95)=0,0.75,0)
-IF(_xlpm.reelOffset(1,AB95)=0,0.75,0)
-IF(_xlpm.reelOffset(2,AB95)=0,0.5,0)
-IF(_xlpm.reelOffset(3,AB95)=0,0.25,0)
))</f>
        <v>1</v>
      </c>
      <c r="AI95" s="49" cm="1">
        <f t="array" ref="AI95">IF(AC95="","",_xlfn.LET(_xlpm.reelOffset,_xlfn.LAMBDA(_xlpm.offsetBy,_xlpm.cell,_xlfn.LET(_xlpm.ind,ROW(_xlpm.cell)-4,_xlpm.length,COUNTIF(AC$4:AC$200,"&gt;-1"),INDEX(AC$4:AC$200,1+MOD(_xlpm.ind+_xlpm.offsetBy,_xlpm.length)))),
IF(AC95=0,4,1)
-IF(_xlpm.reelOffset(-3,AC95)=0,0.25,0)
-IF(_xlpm.reelOffset(-2,AC95)=0,0.5,0)
-IF(_xlpm.reelOffset(-1,AC95)=0,0.75,0)
-IF(_xlpm.reelOffset(1,AC95)=0,0.75,0)
-IF(_xlpm.reelOffset(2,AC95)=0,0.5,0)
-IF(_xlpm.reelOffset(3,AC95)=0,0.25,0)
))</f>
        <v>1</v>
      </c>
      <c r="AJ95" s="49" t="str" cm="1">
        <f t="array" ref="AJ95">IF(AD95="","",_xlfn.LET(_xlpm.reelOffset,_xlfn.LAMBDA(_xlpm.offsetBy,_xlpm.cell,_xlfn.LET(_xlpm.ind,ROW(_xlpm.cell)-4,_xlpm.length,COUNTIF(AD$4:AD$200,"&gt;-1"),INDEX(AD$4:AD$200,1+MOD(_xlpm.ind+_xlpm.offsetBy,_xlpm.length)))),
IF(AD95=0,4,1)
-IF(_xlpm.reelOffset(-3,AD95)=0,0.25,0)
-IF(_xlpm.reelOffset(-2,AD95)=0,0.5,0)
-IF(_xlpm.reelOffset(-1,AD95)=0,0.75,0)
-IF(_xlpm.reelOffset(1,AD95)=0,0.75,0)
-IF(_xlpm.reelOffset(2,AD95)=0,0.5,0)
-IF(_xlpm.reelOffset(3,AD95)=0,0.25,0)
))</f>
        <v/>
      </c>
    </row>
    <row r="96" spans="1:36" x14ac:dyDescent="0.25">
      <c r="Y96" s="48">
        <v>93</v>
      </c>
      <c r="Z96" s="49"/>
      <c r="AA96" s="49">
        <v>4</v>
      </c>
      <c r="AB96" s="49">
        <v>5</v>
      </c>
      <c r="AC96" s="49">
        <v>2</v>
      </c>
      <c r="AD96" s="49"/>
      <c r="AF96" s="49" t="str" cm="1">
        <f t="array" ref="AF96">IF(Z96="","",_xlfn.LET(_xlpm.reelOffset,_xlfn.LAMBDA(_xlpm.offsetBy,_xlpm.cell,_xlfn.LET(_xlpm.ind,ROW(_xlpm.cell)-4,_xlpm.length,COUNTIF(Z$4:Z$200,"&gt;-1"),INDEX(Z$4:Z$200,1+MOD(_xlpm.ind+_xlpm.offsetBy,_xlpm.length)))),
IF(Z96=0,4,1)
-IF(_xlpm.reelOffset(-3,Z96)=0,0.25,0)
-IF(_xlpm.reelOffset(-2,Z96)=0,0.5,0)
-IF(_xlpm.reelOffset(-1,Z96)=0,0.75,0)
-IF(_xlpm.reelOffset(1,Z96)=0,0.75,0)
-IF(_xlpm.reelOffset(2,Z96)=0,0.5,0)
-IF(_xlpm.reelOffset(3,Z96)=0,0.25,0)
))</f>
        <v/>
      </c>
      <c r="AG96" s="49" cm="1">
        <f t="array" ref="AG96">IF(AA96="","",_xlfn.LET(_xlpm.reelOffset,_xlfn.LAMBDA(_xlpm.offsetBy,_xlpm.cell,_xlfn.LET(_xlpm.ind,ROW(_xlpm.cell)-4,_xlpm.length,COUNTIF(AA$4:AA$200,"&gt;-1"),INDEX(AA$4:AA$200,1+MOD(_xlpm.ind+_xlpm.offsetBy,_xlpm.length)))),
IF(AA96=0,4,1)
-IF(_xlpm.reelOffset(-3,AA96)=0,0.25,0)
-IF(_xlpm.reelOffset(-2,AA96)=0,0.5,0)
-IF(_xlpm.reelOffset(-1,AA96)=0,0.75,0)
-IF(_xlpm.reelOffset(1,AA96)=0,0.75,0)
-IF(_xlpm.reelOffset(2,AA96)=0,0.5,0)
-IF(_xlpm.reelOffset(3,AA96)=0,0.25,0)
))</f>
        <v>1</v>
      </c>
      <c r="AH96" s="49" cm="1">
        <f t="array" ref="AH96">IF(AB96="","",_xlfn.LET(_xlpm.reelOffset,_xlfn.LAMBDA(_xlpm.offsetBy,_xlpm.cell,_xlfn.LET(_xlpm.ind,ROW(_xlpm.cell)-4,_xlpm.length,COUNTIF(AB$4:AB$200,"&gt;-1"),INDEX(AB$4:AB$200,1+MOD(_xlpm.ind+_xlpm.offsetBy,_xlpm.length)))),
IF(AB96=0,4,1)
-IF(_xlpm.reelOffset(-3,AB96)=0,0.25,0)
-IF(_xlpm.reelOffset(-2,AB96)=0,0.5,0)
-IF(_xlpm.reelOffset(-1,AB96)=0,0.75,0)
-IF(_xlpm.reelOffset(1,AB96)=0,0.75,0)
-IF(_xlpm.reelOffset(2,AB96)=0,0.5,0)
-IF(_xlpm.reelOffset(3,AB96)=0,0.25,0)
))</f>
        <v>1</v>
      </c>
      <c r="AI96" s="49" cm="1">
        <f t="array" ref="AI96">IF(AC96="","",_xlfn.LET(_xlpm.reelOffset,_xlfn.LAMBDA(_xlpm.offsetBy,_xlpm.cell,_xlfn.LET(_xlpm.ind,ROW(_xlpm.cell)-4,_xlpm.length,COUNTIF(AC$4:AC$200,"&gt;-1"),INDEX(AC$4:AC$200,1+MOD(_xlpm.ind+_xlpm.offsetBy,_xlpm.length)))),
IF(AC96=0,4,1)
-IF(_xlpm.reelOffset(-3,AC96)=0,0.25,0)
-IF(_xlpm.reelOffset(-2,AC96)=0,0.5,0)
-IF(_xlpm.reelOffset(-1,AC96)=0,0.75,0)
-IF(_xlpm.reelOffset(1,AC96)=0,0.75,0)
-IF(_xlpm.reelOffset(2,AC96)=0,0.5,0)
-IF(_xlpm.reelOffset(3,AC96)=0,0.25,0)
))</f>
        <v>1</v>
      </c>
      <c r="AJ96" s="49" t="str" cm="1">
        <f t="array" ref="AJ96">IF(AD96="","",_xlfn.LET(_xlpm.reelOffset,_xlfn.LAMBDA(_xlpm.offsetBy,_xlpm.cell,_xlfn.LET(_xlpm.ind,ROW(_xlpm.cell)-4,_xlpm.length,COUNTIF(AD$4:AD$200,"&gt;-1"),INDEX(AD$4:AD$200,1+MOD(_xlpm.ind+_xlpm.offsetBy,_xlpm.length)))),
IF(AD96=0,4,1)
-IF(_xlpm.reelOffset(-3,AD96)=0,0.25,0)
-IF(_xlpm.reelOffset(-2,AD96)=0,0.5,0)
-IF(_xlpm.reelOffset(-1,AD96)=0,0.75,0)
-IF(_xlpm.reelOffset(1,AD96)=0,0.75,0)
-IF(_xlpm.reelOffset(2,AD96)=0,0.5,0)
-IF(_xlpm.reelOffset(3,AD96)=0,0.25,0)
))</f>
        <v/>
      </c>
    </row>
    <row r="97" spans="25:36" x14ac:dyDescent="0.25">
      <c r="Y97" s="48">
        <v>94</v>
      </c>
      <c r="Z97" s="49"/>
      <c r="AA97" s="49">
        <v>3</v>
      </c>
      <c r="AB97" s="49">
        <v>5</v>
      </c>
      <c r="AC97" s="49">
        <v>2</v>
      </c>
      <c r="AD97" s="49"/>
      <c r="AF97" s="49" t="str" cm="1">
        <f t="array" ref="AF97">IF(Z97="","",_xlfn.LET(_xlpm.reelOffset,_xlfn.LAMBDA(_xlpm.offsetBy,_xlpm.cell,_xlfn.LET(_xlpm.ind,ROW(_xlpm.cell)-4,_xlpm.length,COUNTIF(Z$4:Z$200,"&gt;-1"),INDEX(Z$4:Z$200,1+MOD(_xlpm.ind+_xlpm.offsetBy,_xlpm.length)))),
IF(Z97=0,4,1)
-IF(_xlpm.reelOffset(-3,Z97)=0,0.25,0)
-IF(_xlpm.reelOffset(-2,Z97)=0,0.5,0)
-IF(_xlpm.reelOffset(-1,Z97)=0,0.75,0)
-IF(_xlpm.reelOffset(1,Z97)=0,0.75,0)
-IF(_xlpm.reelOffset(2,Z97)=0,0.5,0)
-IF(_xlpm.reelOffset(3,Z97)=0,0.25,0)
))</f>
        <v/>
      </c>
      <c r="AG97" s="49" cm="1">
        <f t="array" ref="AG97">IF(AA97="","",_xlfn.LET(_xlpm.reelOffset,_xlfn.LAMBDA(_xlpm.offsetBy,_xlpm.cell,_xlfn.LET(_xlpm.ind,ROW(_xlpm.cell)-4,_xlpm.length,COUNTIF(AA$4:AA$200,"&gt;-1"),INDEX(AA$4:AA$200,1+MOD(_xlpm.ind+_xlpm.offsetBy,_xlpm.length)))),
IF(AA97=0,4,1)
-IF(_xlpm.reelOffset(-3,AA97)=0,0.25,0)
-IF(_xlpm.reelOffset(-2,AA97)=0,0.5,0)
-IF(_xlpm.reelOffset(-1,AA97)=0,0.75,0)
-IF(_xlpm.reelOffset(1,AA97)=0,0.75,0)
-IF(_xlpm.reelOffset(2,AA97)=0,0.5,0)
-IF(_xlpm.reelOffset(3,AA97)=0,0.25,0)
))</f>
        <v>1</v>
      </c>
      <c r="AH97" s="49" cm="1">
        <f t="array" ref="AH97">IF(AB97="","",_xlfn.LET(_xlpm.reelOffset,_xlfn.LAMBDA(_xlpm.offsetBy,_xlpm.cell,_xlfn.LET(_xlpm.ind,ROW(_xlpm.cell)-4,_xlpm.length,COUNTIF(AB$4:AB$200,"&gt;-1"),INDEX(AB$4:AB$200,1+MOD(_xlpm.ind+_xlpm.offsetBy,_xlpm.length)))),
IF(AB97=0,4,1)
-IF(_xlpm.reelOffset(-3,AB97)=0,0.25,0)
-IF(_xlpm.reelOffset(-2,AB97)=0,0.5,0)
-IF(_xlpm.reelOffset(-1,AB97)=0,0.75,0)
-IF(_xlpm.reelOffset(1,AB97)=0,0.75,0)
-IF(_xlpm.reelOffset(2,AB97)=0,0.5,0)
-IF(_xlpm.reelOffset(3,AB97)=0,0.25,0)
))</f>
        <v>1</v>
      </c>
      <c r="AI97" s="49" cm="1">
        <f t="array" ref="AI97">IF(AC97="","",_xlfn.LET(_xlpm.reelOffset,_xlfn.LAMBDA(_xlpm.offsetBy,_xlpm.cell,_xlfn.LET(_xlpm.ind,ROW(_xlpm.cell)-4,_xlpm.length,COUNTIF(AC$4:AC$200,"&gt;-1"),INDEX(AC$4:AC$200,1+MOD(_xlpm.ind+_xlpm.offsetBy,_xlpm.length)))),
IF(AC97=0,4,1)
-IF(_xlpm.reelOffset(-3,AC97)=0,0.25,0)
-IF(_xlpm.reelOffset(-2,AC97)=0,0.5,0)
-IF(_xlpm.reelOffset(-1,AC97)=0,0.75,0)
-IF(_xlpm.reelOffset(1,AC97)=0,0.75,0)
-IF(_xlpm.reelOffset(2,AC97)=0,0.5,0)
-IF(_xlpm.reelOffset(3,AC97)=0,0.25,0)
))</f>
        <v>1</v>
      </c>
      <c r="AJ97" s="49" t="str" cm="1">
        <f t="array" ref="AJ97">IF(AD97="","",_xlfn.LET(_xlpm.reelOffset,_xlfn.LAMBDA(_xlpm.offsetBy,_xlpm.cell,_xlfn.LET(_xlpm.ind,ROW(_xlpm.cell)-4,_xlpm.length,COUNTIF(AD$4:AD$200,"&gt;-1"),INDEX(AD$4:AD$200,1+MOD(_xlpm.ind+_xlpm.offsetBy,_xlpm.length)))),
IF(AD97=0,4,1)
-IF(_xlpm.reelOffset(-3,AD97)=0,0.25,0)
-IF(_xlpm.reelOffset(-2,AD97)=0,0.5,0)
-IF(_xlpm.reelOffset(-1,AD97)=0,0.75,0)
-IF(_xlpm.reelOffset(1,AD97)=0,0.75,0)
-IF(_xlpm.reelOffset(2,AD97)=0,0.5,0)
-IF(_xlpm.reelOffset(3,AD97)=0,0.25,0)
))</f>
        <v/>
      </c>
    </row>
    <row r="98" spans="25:36" x14ac:dyDescent="0.25">
      <c r="Y98" s="48">
        <v>95</v>
      </c>
      <c r="Z98" s="49"/>
      <c r="AA98" s="49">
        <v>8</v>
      </c>
      <c r="AB98" s="49">
        <v>6</v>
      </c>
      <c r="AC98" s="49">
        <v>7</v>
      </c>
      <c r="AD98" s="49"/>
      <c r="AF98" s="49" t="str" cm="1">
        <f t="array" ref="AF98">IF(Z98="","",_xlfn.LET(_xlpm.reelOffset,_xlfn.LAMBDA(_xlpm.offsetBy,_xlpm.cell,_xlfn.LET(_xlpm.ind,ROW(_xlpm.cell)-4,_xlpm.length,COUNTIF(Z$4:Z$200,"&gt;-1"),INDEX(Z$4:Z$200,1+MOD(_xlpm.ind+_xlpm.offsetBy,_xlpm.length)))),
IF(Z98=0,4,1)
-IF(_xlpm.reelOffset(-3,Z98)=0,0.25,0)
-IF(_xlpm.reelOffset(-2,Z98)=0,0.5,0)
-IF(_xlpm.reelOffset(-1,Z98)=0,0.75,0)
-IF(_xlpm.reelOffset(1,Z98)=0,0.75,0)
-IF(_xlpm.reelOffset(2,Z98)=0,0.5,0)
-IF(_xlpm.reelOffset(3,Z98)=0,0.25,0)
))</f>
        <v/>
      </c>
      <c r="AG98" s="49" cm="1">
        <f t="array" ref="AG98">IF(AA98="","",_xlfn.LET(_xlpm.reelOffset,_xlfn.LAMBDA(_xlpm.offsetBy,_xlpm.cell,_xlfn.LET(_xlpm.ind,ROW(_xlpm.cell)-4,_xlpm.length,COUNTIF(AA$4:AA$200,"&gt;-1"),INDEX(AA$4:AA$200,1+MOD(_xlpm.ind+_xlpm.offsetBy,_xlpm.length)))),
IF(AA98=0,4,1)
-IF(_xlpm.reelOffset(-3,AA98)=0,0.25,0)
-IF(_xlpm.reelOffset(-2,AA98)=0,0.5,0)
-IF(_xlpm.reelOffset(-1,AA98)=0,0.75,0)
-IF(_xlpm.reelOffset(1,AA98)=0,0.75,0)
-IF(_xlpm.reelOffset(2,AA98)=0,0.5,0)
-IF(_xlpm.reelOffset(3,AA98)=0,0.25,0)
))</f>
        <v>1</v>
      </c>
      <c r="AH98" s="49" cm="1">
        <f t="array" ref="AH98">IF(AB98="","",_xlfn.LET(_xlpm.reelOffset,_xlfn.LAMBDA(_xlpm.offsetBy,_xlpm.cell,_xlfn.LET(_xlpm.ind,ROW(_xlpm.cell)-4,_xlpm.length,COUNTIF(AB$4:AB$200,"&gt;-1"),INDEX(AB$4:AB$200,1+MOD(_xlpm.ind+_xlpm.offsetBy,_xlpm.length)))),
IF(AB98=0,4,1)
-IF(_xlpm.reelOffset(-3,AB98)=0,0.25,0)
-IF(_xlpm.reelOffset(-2,AB98)=0,0.5,0)
-IF(_xlpm.reelOffset(-1,AB98)=0,0.75,0)
-IF(_xlpm.reelOffset(1,AB98)=0,0.75,0)
-IF(_xlpm.reelOffset(2,AB98)=0,0.5,0)
-IF(_xlpm.reelOffset(3,AB98)=0,0.25,0)
))</f>
        <v>1</v>
      </c>
      <c r="AI98" s="49" cm="1">
        <f t="array" ref="AI98">IF(AC98="","",_xlfn.LET(_xlpm.reelOffset,_xlfn.LAMBDA(_xlpm.offsetBy,_xlpm.cell,_xlfn.LET(_xlpm.ind,ROW(_xlpm.cell)-4,_xlpm.length,COUNTIF(AC$4:AC$200,"&gt;-1"),INDEX(AC$4:AC$200,1+MOD(_xlpm.ind+_xlpm.offsetBy,_xlpm.length)))),
IF(AC98=0,4,1)
-IF(_xlpm.reelOffset(-3,AC98)=0,0.25,0)
-IF(_xlpm.reelOffset(-2,AC98)=0,0.5,0)
-IF(_xlpm.reelOffset(-1,AC98)=0,0.75,0)
-IF(_xlpm.reelOffset(1,AC98)=0,0.75,0)
-IF(_xlpm.reelOffset(2,AC98)=0,0.5,0)
-IF(_xlpm.reelOffset(3,AC98)=0,0.25,0)
))</f>
        <v>1</v>
      </c>
      <c r="AJ98" s="49" t="str" cm="1">
        <f t="array" ref="AJ98">IF(AD98="","",_xlfn.LET(_xlpm.reelOffset,_xlfn.LAMBDA(_xlpm.offsetBy,_xlpm.cell,_xlfn.LET(_xlpm.ind,ROW(_xlpm.cell)-4,_xlpm.length,COUNTIF(AD$4:AD$200,"&gt;-1"),INDEX(AD$4:AD$200,1+MOD(_xlpm.ind+_xlpm.offsetBy,_xlpm.length)))),
IF(AD98=0,4,1)
-IF(_xlpm.reelOffset(-3,AD98)=0,0.25,0)
-IF(_xlpm.reelOffset(-2,AD98)=0,0.5,0)
-IF(_xlpm.reelOffset(-1,AD98)=0,0.75,0)
-IF(_xlpm.reelOffset(1,AD98)=0,0.75,0)
-IF(_xlpm.reelOffset(2,AD98)=0,0.5,0)
-IF(_xlpm.reelOffset(3,AD98)=0,0.25,0)
))</f>
        <v/>
      </c>
    </row>
    <row r="99" spans="25:36" x14ac:dyDescent="0.25">
      <c r="Y99" s="48">
        <v>96</v>
      </c>
      <c r="Z99" s="49"/>
      <c r="AA99" s="49">
        <v>8</v>
      </c>
      <c r="AB99" s="49">
        <v>6</v>
      </c>
      <c r="AC99" s="49">
        <v>7</v>
      </c>
      <c r="AD99" s="49"/>
      <c r="AF99" s="49" t="str" cm="1">
        <f t="array" ref="AF99">IF(Z99="","",_xlfn.LET(_xlpm.reelOffset,_xlfn.LAMBDA(_xlpm.offsetBy,_xlpm.cell,_xlfn.LET(_xlpm.ind,ROW(_xlpm.cell)-4,_xlpm.length,COUNTIF(Z$4:Z$200,"&gt;-1"),INDEX(Z$4:Z$200,1+MOD(_xlpm.ind+_xlpm.offsetBy,_xlpm.length)))),
IF(Z99=0,4,1)
-IF(_xlpm.reelOffset(-3,Z99)=0,0.25,0)
-IF(_xlpm.reelOffset(-2,Z99)=0,0.5,0)
-IF(_xlpm.reelOffset(-1,Z99)=0,0.75,0)
-IF(_xlpm.reelOffset(1,Z99)=0,0.75,0)
-IF(_xlpm.reelOffset(2,Z99)=0,0.5,0)
-IF(_xlpm.reelOffset(3,Z99)=0,0.25,0)
))</f>
        <v/>
      </c>
      <c r="AG99" s="49" cm="1">
        <f t="array" ref="AG99">IF(AA99="","",_xlfn.LET(_xlpm.reelOffset,_xlfn.LAMBDA(_xlpm.offsetBy,_xlpm.cell,_xlfn.LET(_xlpm.ind,ROW(_xlpm.cell)-4,_xlpm.length,COUNTIF(AA$4:AA$200,"&gt;-1"),INDEX(AA$4:AA$200,1+MOD(_xlpm.ind+_xlpm.offsetBy,_xlpm.length)))),
IF(AA99=0,4,1)
-IF(_xlpm.reelOffset(-3,AA99)=0,0.25,0)
-IF(_xlpm.reelOffset(-2,AA99)=0,0.5,0)
-IF(_xlpm.reelOffset(-1,AA99)=0,0.75,0)
-IF(_xlpm.reelOffset(1,AA99)=0,0.75,0)
-IF(_xlpm.reelOffset(2,AA99)=0,0.5,0)
-IF(_xlpm.reelOffset(3,AA99)=0,0.25,0)
))</f>
        <v>1</v>
      </c>
      <c r="AH99" s="49" cm="1">
        <f t="array" ref="AH99">IF(AB99="","",_xlfn.LET(_xlpm.reelOffset,_xlfn.LAMBDA(_xlpm.offsetBy,_xlpm.cell,_xlfn.LET(_xlpm.ind,ROW(_xlpm.cell)-4,_xlpm.length,COUNTIF(AB$4:AB$200,"&gt;-1"),INDEX(AB$4:AB$200,1+MOD(_xlpm.ind+_xlpm.offsetBy,_xlpm.length)))),
IF(AB99=0,4,1)
-IF(_xlpm.reelOffset(-3,AB99)=0,0.25,0)
-IF(_xlpm.reelOffset(-2,AB99)=0,0.5,0)
-IF(_xlpm.reelOffset(-1,AB99)=0,0.75,0)
-IF(_xlpm.reelOffset(1,AB99)=0,0.75,0)
-IF(_xlpm.reelOffset(2,AB99)=0,0.5,0)
-IF(_xlpm.reelOffset(3,AB99)=0,0.25,0)
))</f>
        <v>1</v>
      </c>
      <c r="AI99" s="49" cm="1">
        <f t="array" ref="AI99">IF(AC99="","",_xlfn.LET(_xlpm.reelOffset,_xlfn.LAMBDA(_xlpm.offsetBy,_xlpm.cell,_xlfn.LET(_xlpm.ind,ROW(_xlpm.cell)-4,_xlpm.length,COUNTIF(AC$4:AC$200,"&gt;-1"),INDEX(AC$4:AC$200,1+MOD(_xlpm.ind+_xlpm.offsetBy,_xlpm.length)))),
IF(AC99=0,4,1)
-IF(_xlpm.reelOffset(-3,AC99)=0,0.25,0)
-IF(_xlpm.reelOffset(-2,AC99)=0,0.5,0)
-IF(_xlpm.reelOffset(-1,AC99)=0,0.75,0)
-IF(_xlpm.reelOffset(1,AC99)=0,0.75,0)
-IF(_xlpm.reelOffset(2,AC99)=0,0.5,0)
-IF(_xlpm.reelOffset(3,AC99)=0,0.25,0)
))</f>
        <v>1</v>
      </c>
      <c r="AJ99" s="49" t="str" cm="1">
        <f t="array" ref="AJ99">IF(AD99="","",_xlfn.LET(_xlpm.reelOffset,_xlfn.LAMBDA(_xlpm.offsetBy,_xlpm.cell,_xlfn.LET(_xlpm.ind,ROW(_xlpm.cell)-4,_xlpm.length,COUNTIF(AD$4:AD$200,"&gt;-1"),INDEX(AD$4:AD$200,1+MOD(_xlpm.ind+_xlpm.offsetBy,_xlpm.length)))),
IF(AD99=0,4,1)
-IF(_xlpm.reelOffset(-3,AD99)=0,0.25,0)
-IF(_xlpm.reelOffset(-2,AD99)=0,0.5,0)
-IF(_xlpm.reelOffset(-1,AD99)=0,0.75,0)
-IF(_xlpm.reelOffset(1,AD99)=0,0.75,0)
-IF(_xlpm.reelOffset(2,AD99)=0,0.5,0)
-IF(_xlpm.reelOffset(3,AD99)=0,0.25,0)
))</f>
        <v/>
      </c>
    </row>
    <row r="100" spans="25:36" x14ac:dyDescent="0.25">
      <c r="Y100" s="48">
        <v>97</v>
      </c>
      <c r="Z100" s="48"/>
      <c r="AA100" s="49">
        <v>8</v>
      </c>
      <c r="AB100" s="49">
        <v>9</v>
      </c>
      <c r="AC100" s="48">
        <v>7</v>
      </c>
      <c r="AD100" s="48"/>
      <c r="AF100" s="48" t="str" cm="1">
        <f t="array" ref="AF100">IF(Z100="","",_xlfn.LET(_xlpm.reelOffset,_xlfn.LAMBDA(_xlpm.offsetBy,_xlpm.cell,_xlfn.LET(_xlpm.ind,ROW(_xlpm.cell)-4,_xlpm.length,COUNTIF(Z$4:Z$200,"&gt;-1"),INDEX(Z$4:Z$200,1+MOD(_xlpm.ind+_xlpm.offsetBy,_xlpm.length)))),
IF(Z100=0,4,1)
-IF(_xlpm.reelOffset(-3,Z100)=0,0.25,0)
-IF(_xlpm.reelOffset(-2,Z100)=0,0.5,0)
-IF(_xlpm.reelOffset(-1,Z100)=0,0.75,0)
-IF(_xlpm.reelOffset(1,Z100)=0,0.75,0)
-IF(_xlpm.reelOffset(2,Z100)=0,0.5,0)
-IF(_xlpm.reelOffset(3,Z100)=0,0.25,0)
))</f>
        <v/>
      </c>
      <c r="AG100" s="49" cm="1">
        <f t="array" ref="AG100">IF(AA100="","",_xlfn.LET(_xlpm.reelOffset,_xlfn.LAMBDA(_xlpm.offsetBy,_xlpm.cell,_xlfn.LET(_xlpm.ind,ROW(_xlpm.cell)-4,_xlpm.length,COUNTIF(AA$4:AA$200,"&gt;-1"),INDEX(AA$4:AA$200,1+MOD(_xlpm.ind+_xlpm.offsetBy,_xlpm.length)))),
IF(AA100=0,4,1)
-IF(_xlpm.reelOffset(-3,AA100)=0,0.25,0)
-IF(_xlpm.reelOffset(-2,AA100)=0,0.5,0)
-IF(_xlpm.reelOffset(-1,AA100)=0,0.75,0)
-IF(_xlpm.reelOffset(1,AA100)=0,0.75,0)
-IF(_xlpm.reelOffset(2,AA100)=0,0.5,0)
-IF(_xlpm.reelOffset(3,AA100)=0,0.25,0)
))</f>
        <v>1</v>
      </c>
      <c r="AH100" s="49" cm="1">
        <f t="array" ref="AH100">IF(AB100="","",_xlfn.LET(_xlpm.reelOffset,_xlfn.LAMBDA(_xlpm.offsetBy,_xlpm.cell,_xlfn.LET(_xlpm.ind,ROW(_xlpm.cell)-4,_xlpm.length,COUNTIF(AB$4:AB$200,"&gt;-1"),INDEX(AB$4:AB$200,1+MOD(_xlpm.ind+_xlpm.offsetBy,_xlpm.length)))),
IF(AB100=0,4,1)
-IF(_xlpm.reelOffset(-3,AB100)=0,0.25,0)
-IF(_xlpm.reelOffset(-2,AB100)=0,0.5,0)
-IF(_xlpm.reelOffset(-1,AB100)=0,0.75,0)
-IF(_xlpm.reelOffset(1,AB100)=0,0.75,0)
-IF(_xlpm.reelOffset(2,AB100)=0,0.5,0)
-IF(_xlpm.reelOffset(3,AB100)=0,0.25,0)
))</f>
        <v>1</v>
      </c>
      <c r="AI100" s="48" cm="1">
        <f t="array" ref="AI100">IF(AC100="","",_xlfn.LET(_xlpm.reelOffset,_xlfn.LAMBDA(_xlpm.offsetBy,_xlpm.cell,_xlfn.LET(_xlpm.ind,ROW(_xlpm.cell)-4,_xlpm.length,COUNTIF(AC$4:AC$200,"&gt;-1"),INDEX(AC$4:AC$200,1+MOD(_xlpm.ind+_xlpm.offsetBy,_xlpm.length)))),
IF(AC100=0,4,1)
-IF(_xlpm.reelOffset(-3,AC100)=0,0.25,0)
-IF(_xlpm.reelOffset(-2,AC100)=0,0.5,0)
-IF(_xlpm.reelOffset(-1,AC100)=0,0.75,0)
-IF(_xlpm.reelOffset(1,AC100)=0,0.75,0)
-IF(_xlpm.reelOffset(2,AC100)=0,0.5,0)
-IF(_xlpm.reelOffset(3,AC100)=0,0.25,0)
))</f>
        <v>1</v>
      </c>
      <c r="AJ100" s="48" t="str" cm="1">
        <f t="array" ref="AJ100">IF(AD100="","",_xlfn.LET(_xlpm.reelOffset,_xlfn.LAMBDA(_xlpm.offsetBy,_xlpm.cell,_xlfn.LET(_xlpm.ind,ROW(_xlpm.cell)-4,_xlpm.length,COUNTIF(AD$4:AD$200,"&gt;-1"),INDEX(AD$4:AD$200,1+MOD(_xlpm.ind+_xlpm.offsetBy,_xlpm.length)))),
IF(AD100=0,4,1)
-IF(_xlpm.reelOffset(-3,AD100)=0,0.25,0)
-IF(_xlpm.reelOffset(-2,AD100)=0,0.5,0)
-IF(_xlpm.reelOffset(-1,AD100)=0,0.75,0)
-IF(_xlpm.reelOffset(1,AD100)=0,0.75,0)
-IF(_xlpm.reelOffset(2,AD100)=0,0.5,0)
-IF(_xlpm.reelOffset(3,AD100)=0,0.25,0)
))</f>
        <v/>
      </c>
    </row>
    <row r="101" spans="25:36" x14ac:dyDescent="0.25">
      <c r="Y101" s="48">
        <v>98</v>
      </c>
      <c r="Z101" s="48"/>
      <c r="AA101" s="49">
        <v>1</v>
      </c>
      <c r="AB101" s="49">
        <v>4</v>
      </c>
      <c r="AC101" s="48">
        <v>1</v>
      </c>
      <c r="AD101" s="48"/>
      <c r="AF101" s="48" t="str" cm="1">
        <f t="array" ref="AF101">IF(Z101="","",_xlfn.LET(_xlpm.reelOffset,_xlfn.LAMBDA(_xlpm.offsetBy,_xlpm.cell,_xlfn.LET(_xlpm.ind,ROW(_xlpm.cell)-4,_xlpm.length,COUNTIF(Z$4:Z$200,"&gt;-1"),INDEX(Z$4:Z$200,1+MOD(_xlpm.ind+_xlpm.offsetBy,_xlpm.length)))),
IF(Z101=0,4,1)
-IF(_xlpm.reelOffset(-3,Z101)=0,0.25,0)
-IF(_xlpm.reelOffset(-2,Z101)=0,0.5,0)
-IF(_xlpm.reelOffset(-1,Z101)=0,0.75,0)
-IF(_xlpm.reelOffset(1,Z101)=0,0.75,0)
-IF(_xlpm.reelOffset(2,Z101)=0,0.5,0)
-IF(_xlpm.reelOffset(3,Z101)=0,0.25,0)
))</f>
        <v/>
      </c>
      <c r="AG101" s="49" cm="1">
        <f t="array" ref="AG101">IF(AA101="","",_xlfn.LET(_xlpm.reelOffset,_xlfn.LAMBDA(_xlpm.offsetBy,_xlpm.cell,_xlfn.LET(_xlpm.ind,ROW(_xlpm.cell)-4,_xlpm.length,COUNTIF(AA$4:AA$200,"&gt;-1"),INDEX(AA$4:AA$200,1+MOD(_xlpm.ind+_xlpm.offsetBy,_xlpm.length)))),
IF(AA101=0,4,1)
-IF(_xlpm.reelOffset(-3,AA101)=0,0.25,0)
-IF(_xlpm.reelOffset(-2,AA101)=0,0.5,0)
-IF(_xlpm.reelOffset(-1,AA101)=0,0.75,0)
-IF(_xlpm.reelOffset(1,AA101)=0,0.75,0)
-IF(_xlpm.reelOffset(2,AA101)=0,0.5,0)
-IF(_xlpm.reelOffset(3,AA101)=0,0.25,0)
))</f>
        <v>1</v>
      </c>
      <c r="AH101" s="49" cm="1">
        <f t="array" ref="AH101">IF(AB101="","",_xlfn.LET(_xlpm.reelOffset,_xlfn.LAMBDA(_xlpm.offsetBy,_xlpm.cell,_xlfn.LET(_xlpm.ind,ROW(_xlpm.cell)-4,_xlpm.length,COUNTIF(AB$4:AB$200,"&gt;-1"),INDEX(AB$4:AB$200,1+MOD(_xlpm.ind+_xlpm.offsetBy,_xlpm.length)))),
IF(AB101=0,4,1)
-IF(_xlpm.reelOffset(-3,AB101)=0,0.25,0)
-IF(_xlpm.reelOffset(-2,AB101)=0,0.5,0)
-IF(_xlpm.reelOffset(-1,AB101)=0,0.75,0)
-IF(_xlpm.reelOffset(1,AB101)=0,0.75,0)
-IF(_xlpm.reelOffset(2,AB101)=0,0.5,0)
-IF(_xlpm.reelOffset(3,AB101)=0,0.25,0)
))</f>
        <v>1</v>
      </c>
      <c r="AI101" s="48" cm="1">
        <f t="array" ref="AI101">IF(AC101="","",_xlfn.LET(_xlpm.reelOffset,_xlfn.LAMBDA(_xlpm.offsetBy,_xlpm.cell,_xlfn.LET(_xlpm.ind,ROW(_xlpm.cell)-4,_xlpm.length,COUNTIF(AC$4:AC$200,"&gt;-1"),INDEX(AC$4:AC$200,1+MOD(_xlpm.ind+_xlpm.offsetBy,_xlpm.length)))),
IF(AC101=0,4,1)
-IF(_xlpm.reelOffset(-3,AC101)=0,0.25,0)
-IF(_xlpm.reelOffset(-2,AC101)=0,0.5,0)
-IF(_xlpm.reelOffset(-1,AC101)=0,0.75,0)
-IF(_xlpm.reelOffset(1,AC101)=0,0.75,0)
-IF(_xlpm.reelOffset(2,AC101)=0,0.5,0)
-IF(_xlpm.reelOffset(3,AC101)=0,0.25,0)
))</f>
        <v>1</v>
      </c>
      <c r="AJ101" s="48" t="str" cm="1">
        <f t="array" ref="AJ101">IF(AD101="","",_xlfn.LET(_xlpm.reelOffset,_xlfn.LAMBDA(_xlpm.offsetBy,_xlpm.cell,_xlfn.LET(_xlpm.ind,ROW(_xlpm.cell)-4,_xlpm.length,COUNTIF(AD$4:AD$200,"&gt;-1"),INDEX(AD$4:AD$200,1+MOD(_xlpm.ind+_xlpm.offsetBy,_xlpm.length)))),
IF(AD101=0,4,1)
-IF(_xlpm.reelOffset(-3,AD101)=0,0.25,0)
-IF(_xlpm.reelOffset(-2,AD101)=0,0.5,0)
-IF(_xlpm.reelOffset(-1,AD101)=0,0.75,0)
-IF(_xlpm.reelOffset(1,AD101)=0,0.75,0)
-IF(_xlpm.reelOffset(2,AD101)=0,0.5,0)
-IF(_xlpm.reelOffset(3,AD101)=0,0.25,0)
))</f>
        <v/>
      </c>
    </row>
    <row r="102" spans="25:36" x14ac:dyDescent="0.25">
      <c r="Y102" s="48">
        <v>99</v>
      </c>
      <c r="Z102" s="76"/>
      <c r="AA102" s="49">
        <v>1</v>
      </c>
      <c r="AB102" s="49">
        <v>3</v>
      </c>
      <c r="AC102" s="76">
        <v>3</v>
      </c>
      <c r="AD102" s="76"/>
      <c r="AF102" s="76" t="str" cm="1">
        <f t="array" ref="AF102">IF(Z102="","",_xlfn.LET(_xlpm.reelOffset,_xlfn.LAMBDA(_xlpm.offsetBy,_xlpm.cell,_xlfn.LET(_xlpm.ind,ROW(_xlpm.cell)-4,_xlpm.length,COUNTIF(Z$4:Z$200,"&gt;-1"),INDEX(Z$4:Z$200,1+MOD(_xlpm.ind+_xlpm.offsetBy,_xlpm.length)))),
IF(Z102=0,4,1)
-IF(_xlpm.reelOffset(-3,Z102)=0,0.25,0)
-IF(_xlpm.reelOffset(-2,Z102)=0,0.5,0)
-IF(_xlpm.reelOffset(-1,Z102)=0,0.75,0)
-IF(_xlpm.reelOffset(1,Z102)=0,0.75,0)
-IF(_xlpm.reelOffset(2,Z102)=0,0.5,0)
-IF(_xlpm.reelOffset(3,Z102)=0,0.25,0)
))</f>
        <v/>
      </c>
      <c r="AG102" s="49" cm="1">
        <f t="array" ref="AG102">IF(AA102="","",_xlfn.LET(_xlpm.reelOffset,_xlfn.LAMBDA(_xlpm.offsetBy,_xlpm.cell,_xlfn.LET(_xlpm.ind,ROW(_xlpm.cell)-4,_xlpm.length,COUNTIF(AA$4:AA$200,"&gt;-1"),INDEX(AA$4:AA$200,1+MOD(_xlpm.ind+_xlpm.offsetBy,_xlpm.length)))),
IF(AA102=0,4,1)
-IF(_xlpm.reelOffset(-3,AA102)=0,0.25,0)
-IF(_xlpm.reelOffset(-2,AA102)=0,0.5,0)
-IF(_xlpm.reelOffset(-1,AA102)=0,0.75,0)
-IF(_xlpm.reelOffset(1,AA102)=0,0.75,0)
-IF(_xlpm.reelOffset(2,AA102)=0,0.5,0)
-IF(_xlpm.reelOffset(3,AA102)=0,0.25,0)
))</f>
        <v>1</v>
      </c>
      <c r="AH102" s="49" cm="1">
        <f t="array" ref="AH102">IF(AB102="","",_xlfn.LET(_xlpm.reelOffset,_xlfn.LAMBDA(_xlpm.offsetBy,_xlpm.cell,_xlfn.LET(_xlpm.ind,ROW(_xlpm.cell)-4,_xlpm.length,COUNTIF(AB$4:AB$200,"&gt;-1"),INDEX(AB$4:AB$200,1+MOD(_xlpm.ind+_xlpm.offsetBy,_xlpm.length)))),
IF(AB102=0,4,1)
-IF(_xlpm.reelOffset(-3,AB102)=0,0.25,0)
-IF(_xlpm.reelOffset(-2,AB102)=0,0.5,0)
-IF(_xlpm.reelOffset(-1,AB102)=0,0.75,0)
-IF(_xlpm.reelOffset(1,AB102)=0,0.75,0)
-IF(_xlpm.reelOffset(2,AB102)=0,0.5,0)
-IF(_xlpm.reelOffset(3,AB102)=0,0.25,0)
))</f>
        <v>1</v>
      </c>
      <c r="AI102" s="76" cm="1">
        <f t="array" ref="AI102">IF(AC102="","",_xlfn.LET(_xlpm.reelOffset,_xlfn.LAMBDA(_xlpm.offsetBy,_xlpm.cell,_xlfn.LET(_xlpm.ind,ROW(_xlpm.cell)-4,_xlpm.length,COUNTIF(AC$4:AC$200,"&gt;-1"),INDEX(AC$4:AC$200,1+MOD(_xlpm.ind+_xlpm.offsetBy,_xlpm.length)))),
IF(AC102=0,4,1)
-IF(_xlpm.reelOffset(-3,AC102)=0,0.25,0)
-IF(_xlpm.reelOffset(-2,AC102)=0,0.5,0)
-IF(_xlpm.reelOffset(-1,AC102)=0,0.75,0)
-IF(_xlpm.reelOffset(1,AC102)=0,0.75,0)
-IF(_xlpm.reelOffset(2,AC102)=0,0.5,0)
-IF(_xlpm.reelOffset(3,AC102)=0,0.25,0)
))</f>
        <v>1</v>
      </c>
      <c r="AJ102" s="76" t="str" cm="1">
        <f t="array" ref="AJ102">IF(AD102="","",_xlfn.LET(_xlpm.reelOffset,_xlfn.LAMBDA(_xlpm.offsetBy,_xlpm.cell,_xlfn.LET(_xlpm.ind,ROW(_xlpm.cell)-4,_xlpm.length,COUNTIF(AD$4:AD$200,"&gt;-1"),INDEX(AD$4:AD$200,1+MOD(_xlpm.ind+_xlpm.offsetBy,_xlpm.length)))),
IF(AD102=0,4,1)
-IF(_xlpm.reelOffset(-3,AD102)=0,0.25,0)
-IF(_xlpm.reelOffset(-2,AD102)=0,0.5,0)
-IF(_xlpm.reelOffset(-1,AD102)=0,0.75,0)
-IF(_xlpm.reelOffset(1,AD102)=0,0.75,0)
-IF(_xlpm.reelOffset(2,AD102)=0,0.5,0)
-IF(_xlpm.reelOffset(3,AD102)=0,0.25,0)
))</f>
        <v/>
      </c>
    </row>
    <row r="103" spans="25:36" x14ac:dyDescent="0.25">
      <c r="Y103" s="48">
        <v>100</v>
      </c>
      <c r="Z103" s="76"/>
      <c r="AA103" s="49">
        <v>7</v>
      </c>
      <c r="AB103" s="49">
        <v>8</v>
      </c>
      <c r="AC103" s="76">
        <v>3</v>
      </c>
      <c r="AD103" s="76"/>
      <c r="AF103" s="76" t="str" cm="1">
        <f t="array" ref="AF103">IF(Z103="","",_xlfn.LET(_xlpm.reelOffset,_xlfn.LAMBDA(_xlpm.offsetBy,_xlpm.cell,_xlfn.LET(_xlpm.ind,ROW(_xlpm.cell)-4,_xlpm.length,COUNTIF(Z$4:Z$200,"&gt;-1"),INDEX(Z$4:Z$200,1+MOD(_xlpm.ind+_xlpm.offsetBy,_xlpm.length)))),
IF(Z103=0,4,1)
-IF(_xlpm.reelOffset(-3,Z103)=0,0.25,0)
-IF(_xlpm.reelOffset(-2,Z103)=0,0.5,0)
-IF(_xlpm.reelOffset(-1,Z103)=0,0.75,0)
-IF(_xlpm.reelOffset(1,Z103)=0,0.75,0)
-IF(_xlpm.reelOffset(2,Z103)=0,0.5,0)
-IF(_xlpm.reelOffset(3,Z103)=0,0.25,0)
))</f>
        <v/>
      </c>
      <c r="AG103" s="49" cm="1">
        <f t="array" ref="AG103">IF(AA103="","",_xlfn.LET(_xlpm.reelOffset,_xlfn.LAMBDA(_xlpm.offsetBy,_xlpm.cell,_xlfn.LET(_xlpm.ind,ROW(_xlpm.cell)-4,_xlpm.length,COUNTIF(AA$4:AA$200,"&gt;-1"),INDEX(AA$4:AA$200,1+MOD(_xlpm.ind+_xlpm.offsetBy,_xlpm.length)))),
IF(AA103=0,4,1)
-IF(_xlpm.reelOffset(-3,AA103)=0,0.25,0)
-IF(_xlpm.reelOffset(-2,AA103)=0,0.5,0)
-IF(_xlpm.reelOffset(-1,AA103)=0,0.75,0)
-IF(_xlpm.reelOffset(1,AA103)=0,0.75,0)
-IF(_xlpm.reelOffset(2,AA103)=0,0.5,0)
-IF(_xlpm.reelOffset(3,AA103)=0,0.25,0)
))</f>
        <v>1</v>
      </c>
      <c r="AH103" s="49" cm="1">
        <f t="array" ref="AH103">IF(AB103="","",_xlfn.LET(_xlpm.reelOffset,_xlfn.LAMBDA(_xlpm.offsetBy,_xlpm.cell,_xlfn.LET(_xlpm.ind,ROW(_xlpm.cell)-4,_xlpm.length,COUNTIF(AB$4:AB$200,"&gt;-1"),INDEX(AB$4:AB$200,1+MOD(_xlpm.ind+_xlpm.offsetBy,_xlpm.length)))),
IF(AB103=0,4,1)
-IF(_xlpm.reelOffset(-3,AB103)=0,0.25,0)
-IF(_xlpm.reelOffset(-2,AB103)=0,0.5,0)
-IF(_xlpm.reelOffset(-1,AB103)=0,0.75,0)
-IF(_xlpm.reelOffset(1,AB103)=0,0.75,0)
-IF(_xlpm.reelOffset(2,AB103)=0,0.5,0)
-IF(_xlpm.reelOffset(3,AB103)=0,0.25,0)
))</f>
        <v>1</v>
      </c>
      <c r="AI103" s="76" cm="1">
        <f t="array" ref="AI103">IF(AC103="","",_xlfn.LET(_xlpm.reelOffset,_xlfn.LAMBDA(_xlpm.offsetBy,_xlpm.cell,_xlfn.LET(_xlpm.ind,ROW(_xlpm.cell)-4,_xlpm.length,COUNTIF(AC$4:AC$200,"&gt;-1"),INDEX(AC$4:AC$200,1+MOD(_xlpm.ind+_xlpm.offsetBy,_xlpm.length)))),
IF(AC103=0,4,1)
-IF(_xlpm.reelOffset(-3,AC103)=0,0.25,0)
-IF(_xlpm.reelOffset(-2,AC103)=0,0.5,0)
-IF(_xlpm.reelOffset(-1,AC103)=0,0.75,0)
-IF(_xlpm.reelOffset(1,AC103)=0,0.75,0)
-IF(_xlpm.reelOffset(2,AC103)=0,0.5,0)
-IF(_xlpm.reelOffset(3,AC103)=0,0.25,0)
))</f>
        <v>1</v>
      </c>
      <c r="AJ103" s="76" t="str" cm="1">
        <f t="array" ref="AJ103">IF(AD103="","",_xlfn.LET(_xlpm.reelOffset,_xlfn.LAMBDA(_xlpm.offsetBy,_xlpm.cell,_xlfn.LET(_xlpm.ind,ROW(_xlpm.cell)-4,_xlpm.length,COUNTIF(AD$4:AD$200,"&gt;-1"),INDEX(AD$4:AD$200,1+MOD(_xlpm.ind+_xlpm.offsetBy,_xlpm.length)))),
IF(AD103=0,4,1)
-IF(_xlpm.reelOffset(-3,AD103)=0,0.25,0)
-IF(_xlpm.reelOffset(-2,AD103)=0,0.5,0)
-IF(_xlpm.reelOffset(-1,AD103)=0,0.75,0)
-IF(_xlpm.reelOffset(1,AD103)=0,0.75,0)
-IF(_xlpm.reelOffset(2,AD103)=0,0.5,0)
-IF(_xlpm.reelOffset(3,AD103)=0,0.25,0)
))</f>
        <v/>
      </c>
    </row>
    <row r="104" spans="25:36" x14ac:dyDescent="0.25">
      <c r="Y104" s="48">
        <v>101</v>
      </c>
      <c r="Z104" s="76"/>
      <c r="AA104" s="49">
        <v>7</v>
      </c>
      <c r="AB104" s="49">
        <v>8</v>
      </c>
      <c r="AC104" s="76">
        <v>4</v>
      </c>
      <c r="AD104" s="76"/>
      <c r="AF104" s="76" t="str" cm="1">
        <f t="array" ref="AF104">IF(Z104="","",_xlfn.LET(_xlpm.reelOffset,_xlfn.LAMBDA(_xlpm.offsetBy,_xlpm.cell,_xlfn.LET(_xlpm.ind,ROW(_xlpm.cell)-4,_xlpm.length,COUNTIF(Z$4:Z$200,"&gt;-1"),INDEX(Z$4:Z$200,1+MOD(_xlpm.ind+_xlpm.offsetBy,_xlpm.length)))),
IF(Z104=0,4,1)
-IF(_xlpm.reelOffset(-3,Z104)=0,0.25,0)
-IF(_xlpm.reelOffset(-2,Z104)=0,0.5,0)
-IF(_xlpm.reelOffset(-1,Z104)=0,0.75,0)
-IF(_xlpm.reelOffset(1,Z104)=0,0.75,0)
-IF(_xlpm.reelOffset(2,Z104)=0,0.5,0)
-IF(_xlpm.reelOffset(3,Z104)=0,0.25,0)
))</f>
        <v/>
      </c>
      <c r="AG104" s="49" cm="1">
        <f t="array" ref="AG104">IF(AA104="","",_xlfn.LET(_xlpm.reelOffset,_xlfn.LAMBDA(_xlpm.offsetBy,_xlpm.cell,_xlfn.LET(_xlpm.ind,ROW(_xlpm.cell)-4,_xlpm.length,COUNTIF(AA$4:AA$200,"&gt;-1"),INDEX(AA$4:AA$200,1+MOD(_xlpm.ind+_xlpm.offsetBy,_xlpm.length)))),
IF(AA104=0,4,1)
-IF(_xlpm.reelOffset(-3,AA104)=0,0.25,0)
-IF(_xlpm.reelOffset(-2,AA104)=0,0.5,0)
-IF(_xlpm.reelOffset(-1,AA104)=0,0.75,0)
-IF(_xlpm.reelOffset(1,AA104)=0,0.75,0)
-IF(_xlpm.reelOffset(2,AA104)=0,0.5,0)
-IF(_xlpm.reelOffset(3,AA104)=0,0.25,0)
))</f>
        <v>1</v>
      </c>
      <c r="AH104" s="49" cm="1">
        <f t="array" ref="AH104">IF(AB104="","",_xlfn.LET(_xlpm.reelOffset,_xlfn.LAMBDA(_xlpm.offsetBy,_xlpm.cell,_xlfn.LET(_xlpm.ind,ROW(_xlpm.cell)-4,_xlpm.length,COUNTIF(AB$4:AB$200,"&gt;-1"),INDEX(AB$4:AB$200,1+MOD(_xlpm.ind+_xlpm.offsetBy,_xlpm.length)))),
IF(AB104=0,4,1)
-IF(_xlpm.reelOffset(-3,AB104)=0,0.25,0)
-IF(_xlpm.reelOffset(-2,AB104)=0,0.5,0)
-IF(_xlpm.reelOffset(-1,AB104)=0,0.75,0)
-IF(_xlpm.reelOffset(1,AB104)=0,0.75,0)
-IF(_xlpm.reelOffset(2,AB104)=0,0.5,0)
-IF(_xlpm.reelOffset(3,AB104)=0,0.25,0)
))</f>
        <v>1</v>
      </c>
      <c r="AI104" s="76" cm="1">
        <f t="array" ref="AI104">IF(AC104="","",_xlfn.LET(_xlpm.reelOffset,_xlfn.LAMBDA(_xlpm.offsetBy,_xlpm.cell,_xlfn.LET(_xlpm.ind,ROW(_xlpm.cell)-4,_xlpm.length,COUNTIF(AC$4:AC$200,"&gt;-1"),INDEX(AC$4:AC$200,1+MOD(_xlpm.ind+_xlpm.offsetBy,_xlpm.length)))),
IF(AC104=0,4,1)
-IF(_xlpm.reelOffset(-3,AC104)=0,0.25,0)
-IF(_xlpm.reelOffset(-2,AC104)=0,0.5,0)
-IF(_xlpm.reelOffset(-1,AC104)=0,0.75,0)
-IF(_xlpm.reelOffset(1,AC104)=0,0.75,0)
-IF(_xlpm.reelOffset(2,AC104)=0,0.5,0)
-IF(_xlpm.reelOffset(3,AC104)=0,0.25,0)
))</f>
        <v>0.75</v>
      </c>
      <c r="AJ104" s="76" t="str" cm="1">
        <f t="array" ref="AJ104">IF(AD104="","",_xlfn.LET(_xlpm.reelOffset,_xlfn.LAMBDA(_xlpm.offsetBy,_xlpm.cell,_xlfn.LET(_xlpm.ind,ROW(_xlpm.cell)-4,_xlpm.length,COUNTIF(AD$4:AD$200,"&gt;-1"),INDEX(AD$4:AD$200,1+MOD(_xlpm.ind+_xlpm.offsetBy,_xlpm.length)))),
IF(AD104=0,4,1)
-IF(_xlpm.reelOffset(-3,AD104)=0,0.25,0)
-IF(_xlpm.reelOffset(-2,AD104)=0,0.5,0)
-IF(_xlpm.reelOffset(-1,AD104)=0,0.75,0)
-IF(_xlpm.reelOffset(1,AD104)=0,0.75,0)
-IF(_xlpm.reelOffset(2,AD104)=0,0.5,0)
-IF(_xlpm.reelOffset(3,AD104)=0,0.25,0)
))</f>
        <v/>
      </c>
    </row>
    <row r="105" spans="25:36" x14ac:dyDescent="0.25">
      <c r="Y105" s="48">
        <v>102</v>
      </c>
      <c r="Z105" s="76"/>
      <c r="AA105" s="49">
        <v>7</v>
      </c>
      <c r="AB105" s="49">
        <v>8</v>
      </c>
      <c r="AC105" s="76">
        <v>6</v>
      </c>
      <c r="AD105" s="76"/>
      <c r="AF105" s="76" t="str" cm="1">
        <f t="array" ref="AF105">IF(Z105="","",_xlfn.LET(_xlpm.reelOffset,_xlfn.LAMBDA(_xlpm.offsetBy,_xlpm.cell,_xlfn.LET(_xlpm.ind,ROW(_xlpm.cell)-4,_xlpm.length,COUNTIF(Z$4:Z$200,"&gt;-1"),INDEX(Z$4:Z$200,1+MOD(_xlpm.ind+_xlpm.offsetBy,_xlpm.length)))),
IF(Z105=0,4,1)
-IF(_xlpm.reelOffset(-3,Z105)=0,0.25,0)
-IF(_xlpm.reelOffset(-2,Z105)=0,0.5,0)
-IF(_xlpm.reelOffset(-1,Z105)=0,0.75,0)
-IF(_xlpm.reelOffset(1,Z105)=0,0.75,0)
-IF(_xlpm.reelOffset(2,Z105)=0,0.5,0)
-IF(_xlpm.reelOffset(3,Z105)=0,0.25,0)
))</f>
        <v/>
      </c>
      <c r="AG105" s="49" cm="1">
        <f t="array" ref="AG105">IF(AA105="","",_xlfn.LET(_xlpm.reelOffset,_xlfn.LAMBDA(_xlpm.offsetBy,_xlpm.cell,_xlfn.LET(_xlpm.ind,ROW(_xlpm.cell)-4,_xlpm.length,COUNTIF(AA$4:AA$200,"&gt;-1"),INDEX(AA$4:AA$200,1+MOD(_xlpm.ind+_xlpm.offsetBy,_xlpm.length)))),
IF(AA105=0,4,1)
-IF(_xlpm.reelOffset(-3,AA105)=0,0.25,0)
-IF(_xlpm.reelOffset(-2,AA105)=0,0.5,0)
-IF(_xlpm.reelOffset(-1,AA105)=0,0.75,0)
-IF(_xlpm.reelOffset(1,AA105)=0,0.75,0)
-IF(_xlpm.reelOffset(2,AA105)=0,0.5,0)
-IF(_xlpm.reelOffset(3,AA105)=0,0.25,0)
))</f>
        <v>1</v>
      </c>
      <c r="AH105" s="49" cm="1">
        <f t="array" ref="AH105">IF(AB105="","",_xlfn.LET(_xlpm.reelOffset,_xlfn.LAMBDA(_xlpm.offsetBy,_xlpm.cell,_xlfn.LET(_xlpm.ind,ROW(_xlpm.cell)-4,_xlpm.length,COUNTIF(AB$4:AB$200,"&gt;-1"),INDEX(AB$4:AB$200,1+MOD(_xlpm.ind+_xlpm.offsetBy,_xlpm.length)))),
IF(AB105=0,4,1)
-IF(_xlpm.reelOffset(-3,AB105)=0,0.25,0)
-IF(_xlpm.reelOffset(-2,AB105)=0,0.5,0)
-IF(_xlpm.reelOffset(-1,AB105)=0,0.75,0)
-IF(_xlpm.reelOffset(1,AB105)=0,0.75,0)
-IF(_xlpm.reelOffset(2,AB105)=0,0.5,0)
-IF(_xlpm.reelOffset(3,AB105)=0,0.25,0)
))</f>
        <v>1</v>
      </c>
      <c r="AI105" s="76" cm="1">
        <f t="array" ref="AI105">IF(AC105="","",_xlfn.LET(_xlpm.reelOffset,_xlfn.LAMBDA(_xlpm.offsetBy,_xlpm.cell,_xlfn.LET(_xlpm.ind,ROW(_xlpm.cell)-4,_xlpm.length,COUNTIF(AC$4:AC$200,"&gt;-1"),INDEX(AC$4:AC$200,1+MOD(_xlpm.ind+_xlpm.offsetBy,_xlpm.length)))),
IF(AC105=0,4,1)
-IF(_xlpm.reelOffset(-3,AC105)=0,0.25,0)
-IF(_xlpm.reelOffset(-2,AC105)=0,0.5,0)
-IF(_xlpm.reelOffset(-1,AC105)=0,0.75,0)
-IF(_xlpm.reelOffset(1,AC105)=0,0.75,0)
-IF(_xlpm.reelOffset(2,AC105)=0,0.5,0)
-IF(_xlpm.reelOffset(3,AC105)=0,0.25,0)
))</f>
        <v>0.5</v>
      </c>
      <c r="AJ105" s="76" t="str" cm="1">
        <f t="array" ref="AJ105">IF(AD105="","",_xlfn.LET(_xlpm.reelOffset,_xlfn.LAMBDA(_xlpm.offsetBy,_xlpm.cell,_xlfn.LET(_xlpm.ind,ROW(_xlpm.cell)-4,_xlpm.length,COUNTIF(AD$4:AD$200,"&gt;-1"),INDEX(AD$4:AD$200,1+MOD(_xlpm.ind+_xlpm.offsetBy,_xlpm.length)))),
IF(AD105=0,4,1)
-IF(_xlpm.reelOffset(-3,AD105)=0,0.25,0)
-IF(_xlpm.reelOffset(-2,AD105)=0,0.5,0)
-IF(_xlpm.reelOffset(-1,AD105)=0,0.75,0)
-IF(_xlpm.reelOffset(1,AD105)=0,0.75,0)
-IF(_xlpm.reelOffset(2,AD105)=0,0.5,0)
-IF(_xlpm.reelOffset(3,AD105)=0,0.25,0)
))</f>
        <v/>
      </c>
    </row>
    <row r="106" spans="25:36" x14ac:dyDescent="0.25">
      <c r="Y106" s="48">
        <v>103</v>
      </c>
      <c r="Z106" s="76"/>
      <c r="AA106" s="49">
        <v>6</v>
      </c>
      <c r="AB106" s="49">
        <v>8</v>
      </c>
      <c r="AC106" s="76">
        <v>1</v>
      </c>
      <c r="AD106" s="76"/>
      <c r="AF106" s="76" t="str" cm="1">
        <f t="array" ref="AF106">IF(Z106="","",_xlfn.LET(_xlpm.reelOffset,_xlfn.LAMBDA(_xlpm.offsetBy,_xlpm.cell,_xlfn.LET(_xlpm.ind,ROW(_xlpm.cell)-4,_xlpm.length,COUNTIF(Z$4:Z$200,"&gt;-1"),INDEX(Z$4:Z$200,1+MOD(_xlpm.ind+_xlpm.offsetBy,_xlpm.length)))),
IF(Z106=0,4,1)
-IF(_xlpm.reelOffset(-3,Z106)=0,0.25,0)
-IF(_xlpm.reelOffset(-2,Z106)=0,0.5,0)
-IF(_xlpm.reelOffset(-1,Z106)=0,0.75,0)
-IF(_xlpm.reelOffset(1,Z106)=0,0.75,0)
-IF(_xlpm.reelOffset(2,Z106)=0,0.5,0)
-IF(_xlpm.reelOffset(3,Z106)=0,0.25,0)
))</f>
        <v/>
      </c>
      <c r="AG106" s="49" cm="1">
        <f t="array" ref="AG106">IF(AA106="","",_xlfn.LET(_xlpm.reelOffset,_xlfn.LAMBDA(_xlpm.offsetBy,_xlpm.cell,_xlfn.LET(_xlpm.ind,ROW(_xlpm.cell)-4,_xlpm.length,COUNTIF(AA$4:AA$200,"&gt;-1"),INDEX(AA$4:AA$200,1+MOD(_xlpm.ind+_xlpm.offsetBy,_xlpm.length)))),
IF(AA106=0,4,1)
-IF(_xlpm.reelOffset(-3,AA106)=0,0.25,0)
-IF(_xlpm.reelOffset(-2,AA106)=0,0.5,0)
-IF(_xlpm.reelOffset(-1,AA106)=0,0.75,0)
-IF(_xlpm.reelOffset(1,AA106)=0,0.75,0)
-IF(_xlpm.reelOffset(2,AA106)=0,0.5,0)
-IF(_xlpm.reelOffset(3,AA106)=0,0.25,0)
))</f>
        <v>1</v>
      </c>
      <c r="AH106" s="49" cm="1">
        <f t="array" ref="AH106">IF(AB106="","",_xlfn.LET(_xlpm.reelOffset,_xlfn.LAMBDA(_xlpm.offsetBy,_xlpm.cell,_xlfn.LET(_xlpm.ind,ROW(_xlpm.cell)-4,_xlpm.length,COUNTIF(AB$4:AB$200,"&gt;-1"),INDEX(AB$4:AB$200,1+MOD(_xlpm.ind+_xlpm.offsetBy,_xlpm.length)))),
IF(AB106=0,4,1)
-IF(_xlpm.reelOffset(-3,AB106)=0,0.25,0)
-IF(_xlpm.reelOffset(-2,AB106)=0,0.5,0)
-IF(_xlpm.reelOffset(-1,AB106)=0,0.75,0)
-IF(_xlpm.reelOffset(1,AB106)=0,0.75,0)
-IF(_xlpm.reelOffset(2,AB106)=0,0.5,0)
-IF(_xlpm.reelOffset(3,AB106)=0,0.25,0)
))</f>
        <v>1</v>
      </c>
      <c r="AI106" s="76" cm="1">
        <f t="array" ref="AI106">IF(AC106="","",_xlfn.LET(_xlpm.reelOffset,_xlfn.LAMBDA(_xlpm.offsetBy,_xlpm.cell,_xlfn.LET(_xlpm.ind,ROW(_xlpm.cell)-4,_xlpm.length,COUNTIF(AC$4:AC$200,"&gt;-1"),INDEX(AC$4:AC$200,1+MOD(_xlpm.ind+_xlpm.offsetBy,_xlpm.length)))),
IF(AC106=0,4,1)
-IF(_xlpm.reelOffset(-3,AC106)=0,0.25,0)
-IF(_xlpm.reelOffset(-2,AC106)=0,0.5,0)
-IF(_xlpm.reelOffset(-1,AC106)=0,0.75,0)
-IF(_xlpm.reelOffset(1,AC106)=0,0.75,0)
-IF(_xlpm.reelOffset(2,AC106)=0,0.5,0)
-IF(_xlpm.reelOffset(3,AC106)=0,0.25,0)
))</f>
        <v>0.25</v>
      </c>
      <c r="AJ106" s="76" t="str" cm="1">
        <f t="array" ref="AJ106">IF(AD106="","",_xlfn.LET(_xlpm.reelOffset,_xlfn.LAMBDA(_xlpm.offsetBy,_xlpm.cell,_xlfn.LET(_xlpm.ind,ROW(_xlpm.cell)-4,_xlpm.length,COUNTIF(AD$4:AD$200,"&gt;-1"),INDEX(AD$4:AD$200,1+MOD(_xlpm.ind+_xlpm.offsetBy,_xlpm.length)))),
IF(AD106=0,4,1)
-IF(_xlpm.reelOffset(-3,AD106)=0,0.25,0)
-IF(_xlpm.reelOffset(-2,AD106)=0,0.5,0)
-IF(_xlpm.reelOffset(-1,AD106)=0,0.75,0)
-IF(_xlpm.reelOffset(1,AD106)=0,0.75,0)
-IF(_xlpm.reelOffset(2,AD106)=0,0.5,0)
-IF(_xlpm.reelOffset(3,AD106)=0,0.25,0)
))</f>
        <v/>
      </c>
    </row>
    <row r="107" spans="25:36" x14ac:dyDescent="0.25">
      <c r="Y107" s="48">
        <v>104</v>
      </c>
      <c r="Z107" s="76"/>
      <c r="AA107" s="49">
        <v>6</v>
      </c>
      <c r="AB107" s="49">
        <v>2</v>
      </c>
      <c r="AC107" s="76">
        <v>0</v>
      </c>
      <c r="AD107" s="76"/>
      <c r="AF107" s="76" t="str" cm="1">
        <f t="array" ref="AF107">IF(Z107="","",_xlfn.LET(_xlpm.reelOffset,_xlfn.LAMBDA(_xlpm.offsetBy,_xlpm.cell,_xlfn.LET(_xlpm.ind,ROW(_xlpm.cell)-4,_xlpm.length,COUNTIF(Z$4:Z$200,"&gt;-1"),INDEX(Z$4:Z$200,1+MOD(_xlpm.ind+_xlpm.offsetBy,_xlpm.length)))),
IF(Z107=0,4,1)
-IF(_xlpm.reelOffset(-3,Z107)=0,0.25,0)
-IF(_xlpm.reelOffset(-2,Z107)=0,0.5,0)
-IF(_xlpm.reelOffset(-1,Z107)=0,0.75,0)
-IF(_xlpm.reelOffset(1,Z107)=0,0.75,0)
-IF(_xlpm.reelOffset(2,Z107)=0,0.5,0)
-IF(_xlpm.reelOffset(3,Z107)=0,0.25,0)
))</f>
        <v/>
      </c>
      <c r="AG107" s="49" cm="1">
        <f t="array" ref="AG107">IF(AA107="","",_xlfn.LET(_xlpm.reelOffset,_xlfn.LAMBDA(_xlpm.offsetBy,_xlpm.cell,_xlfn.LET(_xlpm.ind,ROW(_xlpm.cell)-4,_xlpm.length,COUNTIF(AA$4:AA$200,"&gt;-1"),INDEX(AA$4:AA$200,1+MOD(_xlpm.ind+_xlpm.offsetBy,_xlpm.length)))),
IF(AA107=0,4,1)
-IF(_xlpm.reelOffset(-3,AA107)=0,0.25,0)
-IF(_xlpm.reelOffset(-2,AA107)=0,0.5,0)
-IF(_xlpm.reelOffset(-1,AA107)=0,0.75,0)
-IF(_xlpm.reelOffset(1,AA107)=0,0.75,0)
-IF(_xlpm.reelOffset(2,AA107)=0,0.5,0)
-IF(_xlpm.reelOffset(3,AA107)=0,0.25,0)
))</f>
        <v>1</v>
      </c>
      <c r="AH107" s="49" cm="1">
        <f t="array" ref="AH107">IF(AB107="","",_xlfn.LET(_xlpm.reelOffset,_xlfn.LAMBDA(_xlpm.offsetBy,_xlpm.cell,_xlfn.LET(_xlpm.ind,ROW(_xlpm.cell)-4,_xlpm.length,COUNTIF(AB$4:AB$200,"&gt;-1"),INDEX(AB$4:AB$200,1+MOD(_xlpm.ind+_xlpm.offsetBy,_xlpm.length)))),
IF(AB107=0,4,1)
-IF(_xlpm.reelOffset(-3,AB107)=0,0.25,0)
-IF(_xlpm.reelOffset(-2,AB107)=0,0.5,0)
-IF(_xlpm.reelOffset(-1,AB107)=0,0.75,0)
-IF(_xlpm.reelOffset(1,AB107)=0,0.75,0)
-IF(_xlpm.reelOffset(2,AB107)=0,0.5,0)
-IF(_xlpm.reelOffset(3,AB107)=0,0.25,0)
))</f>
        <v>1</v>
      </c>
      <c r="AI107" s="76" cm="1">
        <f t="array" ref="AI107">IF(AC107="","",_xlfn.LET(_xlpm.reelOffset,_xlfn.LAMBDA(_xlpm.offsetBy,_xlpm.cell,_xlfn.LET(_xlpm.ind,ROW(_xlpm.cell)-4,_xlpm.length,COUNTIF(AC$4:AC$200,"&gt;-1"),INDEX(AC$4:AC$200,1+MOD(_xlpm.ind+_xlpm.offsetBy,_xlpm.length)))),
IF(AC107=0,4,1)
-IF(_xlpm.reelOffset(-3,AC107)=0,0.25,0)
-IF(_xlpm.reelOffset(-2,AC107)=0,0.5,0)
-IF(_xlpm.reelOffset(-1,AC107)=0,0.75,0)
-IF(_xlpm.reelOffset(1,AC107)=0,0.75,0)
-IF(_xlpm.reelOffset(2,AC107)=0,0.5,0)
-IF(_xlpm.reelOffset(3,AC107)=0,0.25,0)
))</f>
        <v>4</v>
      </c>
      <c r="AJ107" s="76" t="str" cm="1">
        <f t="array" ref="AJ107">IF(AD107="","",_xlfn.LET(_xlpm.reelOffset,_xlfn.LAMBDA(_xlpm.offsetBy,_xlpm.cell,_xlfn.LET(_xlpm.ind,ROW(_xlpm.cell)-4,_xlpm.length,COUNTIF(AD$4:AD$200,"&gt;-1"),INDEX(AD$4:AD$200,1+MOD(_xlpm.ind+_xlpm.offsetBy,_xlpm.length)))),
IF(AD107=0,4,1)
-IF(_xlpm.reelOffset(-3,AD107)=0,0.25,0)
-IF(_xlpm.reelOffset(-2,AD107)=0,0.5,0)
-IF(_xlpm.reelOffset(-1,AD107)=0,0.75,0)
-IF(_xlpm.reelOffset(1,AD107)=0,0.75,0)
-IF(_xlpm.reelOffset(2,AD107)=0,0.5,0)
-IF(_xlpm.reelOffset(3,AD107)=0,0.25,0)
))</f>
        <v/>
      </c>
    </row>
    <row r="108" spans="25:36" x14ac:dyDescent="0.25">
      <c r="Y108" s="48">
        <v>105</v>
      </c>
      <c r="Z108" s="76"/>
      <c r="AA108" s="49">
        <v>8</v>
      </c>
      <c r="AB108" s="49">
        <v>2</v>
      </c>
      <c r="AC108" s="76">
        <v>5</v>
      </c>
      <c r="AD108" s="76"/>
      <c r="AF108" s="76" t="str" cm="1">
        <f t="array" ref="AF108">IF(Z108="","",_xlfn.LET(_xlpm.reelOffset,_xlfn.LAMBDA(_xlpm.offsetBy,_xlpm.cell,_xlfn.LET(_xlpm.ind,ROW(_xlpm.cell)-4,_xlpm.length,COUNTIF(Z$4:Z$200,"&gt;-1"),INDEX(Z$4:Z$200,1+MOD(_xlpm.ind+_xlpm.offsetBy,_xlpm.length)))),
IF(Z108=0,4,1)
-IF(_xlpm.reelOffset(-3,Z108)=0,0.25,0)
-IF(_xlpm.reelOffset(-2,Z108)=0,0.5,0)
-IF(_xlpm.reelOffset(-1,Z108)=0,0.75,0)
-IF(_xlpm.reelOffset(1,Z108)=0,0.75,0)
-IF(_xlpm.reelOffset(2,Z108)=0,0.5,0)
-IF(_xlpm.reelOffset(3,Z108)=0,0.25,0)
))</f>
        <v/>
      </c>
      <c r="AG108" s="49" cm="1">
        <f t="array" ref="AG108">IF(AA108="","",_xlfn.LET(_xlpm.reelOffset,_xlfn.LAMBDA(_xlpm.offsetBy,_xlpm.cell,_xlfn.LET(_xlpm.ind,ROW(_xlpm.cell)-4,_xlpm.length,COUNTIF(AA$4:AA$200,"&gt;-1"),INDEX(AA$4:AA$200,1+MOD(_xlpm.ind+_xlpm.offsetBy,_xlpm.length)))),
IF(AA108=0,4,1)
-IF(_xlpm.reelOffset(-3,AA108)=0,0.25,0)
-IF(_xlpm.reelOffset(-2,AA108)=0,0.5,0)
-IF(_xlpm.reelOffset(-1,AA108)=0,0.75,0)
-IF(_xlpm.reelOffset(1,AA108)=0,0.75,0)
-IF(_xlpm.reelOffset(2,AA108)=0,0.5,0)
-IF(_xlpm.reelOffset(3,AA108)=0,0.25,0)
))</f>
        <v>1</v>
      </c>
      <c r="AH108" s="49" cm="1">
        <f t="array" ref="AH108">IF(AB108="","",_xlfn.LET(_xlpm.reelOffset,_xlfn.LAMBDA(_xlpm.offsetBy,_xlpm.cell,_xlfn.LET(_xlpm.ind,ROW(_xlpm.cell)-4,_xlpm.length,COUNTIF(AB$4:AB$200,"&gt;-1"),INDEX(AB$4:AB$200,1+MOD(_xlpm.ind+_xlpm.offsetBy,_xlpm.length)))),
IF(AB108=0,4,1)
-IF(_xlpm.reelOffset(-3,AB108)=0,0.25,0)
-IF(_xlpm.reelOffset(-2,AB108)=0,0.5,0)
-IF(_xlpm.reelOffset(-1,AB108)=0,0.75,0)
-IF(_xlpm.reelOffset(1,AB108)=0,0.75,0)
-IF(_xlpm.reelOffset(2,AB108)=0,0.5,0)
-IF(_xlpm.reelOffset(3,AB108)=0,0.25,0)
))</f>
        <v>1</v>
      </c>
      <c r="AI108" s="76" cm="1">
        <f t="array" ref="AI108">IF(AC108="","",_xlfn.LET(_xlpm.reelOffset,_xlfn.LAMBDA(_xlpm.offsetBy,_xlpm.cell,_xlfn.LET(_xlpm.ind,ROW(_xlpm.cell)-4,_xlpm.length,COUNTIF(AC$4:AC$200,"&gt;-1"),INDEX(AC$4:AC$200,1+MOD(_xlpm.ind+_xlpm.offsetBy,_xlpm.length)))),
IF(AC108=0,4,1)
-IF(_xlpm.reelOffset(-3,AC108)=0,0.25,0)
-IF(_xlpm.reelOffset(-2,AC108)=0,0.5,0)
-IF(_xlpm.reelOffset(-1,AC108)=0,0.75,0)
-IF(_xlpm.reelOffset(1,AC108)=0,0.75,0)
-IF(_xlpm.reelOffset(2,AC108)=0,0.5,0)
-IF(_xlpm.reelOffset(3,AC108)=0,0.25,0)
))</f>
        <v>0.25</v>
      </c>
      <c r="AJ108" s="76" t="str" cm="1">
        <f t="array" ref="AJ108">IF(AD108="","",_xlfn.LET(_xlpm.reelOffset,_xlfn.LAMBDA(_xlpm.offsetBy,_xlpm.cell,_xlfn.LET(_xlpm.ind,ROW(_xlpm.cell)-4,_xlpm.length,COUNTIF(AD$4:AD$200,"&gt;-1"),INDEX(AD$4:AD$200,1+MOD(_xlpm.ind+_xlpm.offsetBy,_xlpm.length)))),
IF(AD108=0,4,1)
-IF(_xlpm.reelOffset(-3,AD108)=0,0.25,0)
-IF(_xlpm.reelOffset(-2,AD108)=0,0.5,0)
-IF(_xlpm.reelOffset(-1,AD108)=0,0.75,0)
-IF(_xlpm.reelOffset(1,AD108)=0,0.75,0)
-IF(_xlpm.reelOffset(2,AD108)=0,0.5,0)
-IF(_xlpm.reelOffset(3,AD108)=0,0.25,0)
))</f>
        <v/>
      </c>
    </row>
    <row r="109" spans="25:36" x14ac:dyDescent="0.25">
      <c r="Y109" s="48">
        <v>106</v>
      </c>
      <c r="Z109" s="76"/>
      <c r="AA109" s="49">
        <v>8</v>
      </c>
      <c r="AB109" s="49">
        <v>7</v>
      </c>
      <c r="AC109" s="76">
        <v>5</v>
      </c>
      <c r="AD109" s="76"/>
      <c r="AF109" s="76" t="str" cm="1">
        <f t="array" ref="AF109">IF(Z109="","",_xlfn.LET(_xlpm.reelOffset,_xlfn.LAMBDA(_xlpm.offsetBy,_xlpm.cell,_xlfn.LET(_xlpm.ind,ROW(_xlpm.cell)-4,_xlpm.length,COUNTIF(Z$4:Z$200,"&gt;-1"),INDEX(Z$4:Z$200,1+MOD(_xlpm.ind+_xlpm.offsetBy,_xlpm.length)))),
IF(Z109=0,4,1)
-IF(_xlpm.reelOffset(-3,Z109)=0,0.25,0)
-IF(_xlpm.reelOffset(-2,Z109)=0,0.5,0)
-IF(_xlpm.reelOffset(-1,Z109)=0,0.75,0)
-IF(_xlpm.reelOffset(1,Z109)=0,0.75,0)
-IF(_xlpm.reelOffset(2,Z109)=0,0.5,0)
-IF(_xlpm.reelOffset(3,Z109)=0,0.25,0)
))</f>
        <v/>
      </c>
      <c r="AG109" s="49" cm="1">
        <f t="array" ref="AG109">IF(AA109="","",_xlfn.LET(_xlpm.reelOffset,_xlfn.LAMBDA(_xlpm.offsetBy,_xlpm.cell,_xlfn.LET(_xlpm.ind,ROW(_xlpm.cell)-4,_xlpm.length,COUNTIF(AA$4:AA$200,"&gt;-1"),INDEX(AA$4:AA$200,1+MOD(_xlpm.ind+_xlpm.offsetBy,_xlpm.length)))),
IF(AA109=0,4,1)
-IF(_xlpm.reelOffset(-3,AA109)=0,0.25,0)
-IF(_xlpm.reelOffset(-2,AA109)=0,0.5,0)
-IF(_xlpm.reelOffset(-1,AA109)=0,0.75,0)
-IF(_xlpm.reelOffset(1,AA109)=0,0.75,0)
-IF(_xlpm.reelOffset(2,AA109)=0,0.5,0)
-IF(_xlpm.reelOffset(3,AA109)=0,0.25,0)
))</f>
        <v>1</v>
      </c>
      <c r="AH109" s="49" cm="1">
        <f t="array" ref="AH109">IF(AB109="","",_xlfn.LET(_xlpm.reelOffset,_xlfn.LAMBDA(_xlpm.offsetBy,_xlpm.cell,_xlfn.LET(_xlpm.ind,ROW(_xlpm.cell)-4,_xlpm.length,COUNTIF(AB$4:AB$200,"&gt;-1"),INDEX(AB$4:AB$200,1+MOD(_xlpm.ind+_xlpm.offsetBy,_xlpm.length)))),
IF(AB109=0,4,1)
-IF(_xlpm.reelOffset(-3,AB109)=0,0.25,0)
-IF(_xlpm.reelOffset(-2,AB109)=0,0.5,0)
-IF(_xlpm.reelOffset(-1,AB109)=0,0.75,0)
-IF(_xlpm.reelOffset(1,AB109)=0,0.75,0)
-IF(_xlpm.reelOffset(2,AB109)=0,0.5,0)
-IF(_xlpm.reelOffset(3,AB109)=0,0.25,0)
))</f>
        <v>1</v>
      </c>
      <c r="AI109" s="76" cm="1">
        <f t="array" ref="AI109">IF(AC109="","",_xlfn.LET(_xlpm.reelOffset,_xlfn.LAMBDA(_xlpm.offsetBy,_xlpm.cell,_xlfn.LET(_xlpm.ind,ROW(_xlpm.cell)-4,_xlpm.length,COUNTIF(AC$4:AC$200,"&gt;-1"),INDEX(AC$4:AC$200,1+MOD(_xlpm.ind+_xlpm.offsetBy,_xlpm.length)))),
IF(AC109=0,4,1)
-IF(_xlpm.reelOffset(-3,AC109)=0,0.25,0)
-IF(_xlpm.reelOffset(-2,AC109)=0,0.5,0)
-IF(_xlpm.reelOffset(-1,AC109)=0,0.75,0)
-IF(_xlpm.reelOffset(1,AC109)=0,0.75,0)
-IF(_xlpm.reelOffset(2,AC109)=0,0.5,0)
-IF(_xlpm.reelOffset(3,AC109)=0,0.25,0)
))</f>
        <v>0.5</v>
      </c>
      <c r="AJ109" s="76" t="str" cm="1">
        <f t="array" ref="AJ109">IF(AD109="","",_xlfn.LET(_xlpm.reelOffset,_xlfn.LAMBDA(_xlpm.offsetBy,_xlpm.cell,_xlfn.LET(_xlpm.ind,ROW(_xlpm.cell)-4,_xlpm.length,COUNTIF(AD$4:AD$200,"&gt;-1"),INDEX(AD$4:AD$200,1+MOD(_xlpm.ind+_xlpm.offsetBy,_xlpm.length)))),
IF(AD109=0,4,1)
-IF(_xlpm.reelOffset(-3,AD109)=0,0.25,0)
-IF(_xlpm.reelOffset(-2,AD109)=0,0.5,0)
-IF(_xlpm.reelOffset(-1,AD109)=0,0.75,0)
-IF(_xlpm.reelOffset(1,AD109)=0,0.75,0)
-IF(_xlpm.reelOffset(2,AD109)=0,0.5,0)
-IF(_xlpm.reelOffset(3,AD109)=0,0.25,0)
))</f>
        <v/>
      </c>
    </row>
    <row r="110" spans="25:36" x14ac:dyDescent="0.25">
      <c r="Y110" s="48">
        <v>107</v>
      </c>
      <c r="Z110" s="76"/>
      <c r="AA110" s="49">
        <v>2</v>
      </c>
      <c r="AB110" s="49">
        <v>7</v>
      </c>
      <c r="AC110" s="76">
        <v>5</v>
      </c>
      <c r="AD110" s="76"/>
      <c r="AF110" s="76" t="str" cm="1">
        <f t="array" ref="AF110">IF(Z110="","",_xlfn.LET(_xlpm.reelOffset,_xlfn.LAMBDA(_xlpm.offsetBy,_xlpm.cell,_xlfn.LET(_xlpm.ind,ROW(_xlpm.cell)-4,_xlpm.length,COUNTIF(Z$4:Z$200,"&gt;-1"),INDEX(Z$4:Z$200,1+MOD(_xlpm.ind+_xlpm.offsetBy,_xlpm.length)))),
IF(Z110=0,4,1)
-IF(_xlpm.reelOffset(-3,Z110)=0,0.25,0)
-IF(_xlpm.reelOffset(-2,Z110)=0,0.5,0)
-IF(_xlpm.reelOffset(-1,Z110)=0,0.75,0)
-IF(_xlpm.reelOffset(1,Z110)=0,0.75,0)
-IF(_xlpm.reelOffset(2,Z110)=0,0.5,0)
-IF(_xlpm.reelOffset(3,Z110)=0,0.25,0)
))</f>
        <v/>
      </c>
      <c r="AG110" s="49" cm="1">
        <f t="array" ref="AG110">IF(AA110="","",_xlfn.LET(_xlpm.reelOffset,_xlfn.LAMBDA(_xlpm.offsetBy,_xlpm.cell,_xlfn.LET(_xlpm.ind,ROW(_xlpm.cell)-4,_xlpm.length,COUNTIF(AA$4:AA$200,"&gt;-1"),INDEX(AA$4:AA$200,1+MOD(_xlpm.ind+_xlpm.offsetBy,_xlpm.length)))),
IF(AA110=0,4,1)
-IF(_xlpm.reelOffset(-3,AA110)=0,0.25,0)
-IF(_xlpm.reelOffset(-2,AA110)=0,0.5,0)
-IF(_xlpm.reelOffset(-1,AA110)=0,0.75,0)
-IF(_xlpm.reelOffset(1,AA110)=0,0.75,0)
-IF(_xlpm.reelOffset(2,AA110)=0,0.5,0)
-IF(_xlpm.reelOffset(3,AA110)=0,0.25,0)
))</f>
        <v>1</v>
      </c>
      <c r="AH110" s="49" cm="1">
        <f t="array" ref="AH110">IF(AB110="","",_xlfn.LET(_xlpm.reelOffset,_xlfn.LAMBDA(_xlpm.offsetBy,_xlpm.cell,_xlfn.LET(_xlpm.ind,ROW(_xlpm.cell)-4,_xlpm.length,COUNTIF(AB$4:AB$200,"&gt;-1"),INDEX(AB$4:AB$200,1+MOD(_xlpm.ind+_xlpm.offsetBy,_xlpm.length)))),
IF(AB110=0,4,1)
-IF(_xlpm.reelOffset(-3,AB110)=0,0.25,0)
-IF(_xlpm.reelOffset(-2,AB110)=0,0.5,0)
-IF(_xlpm.reelOffset(-1,AB110)=0,0.75,0)
-IF(_xlpm.reelOffset(1,AB110)=0,0.75,0)
-IF(_xlpm.reelOffset(2,AB110)=0,0.5,0)
-IF(_xlpm.reelOffset(3,AB110)=0,0.25,0)
))</f>
        <v>1</v>
      </c>
      <c r="AI110" s="76" cm="1">
        <f t="array" ref="AI110">IF(AC110="","",_xlfn.LET(_xlpm.reelOffset,_xlfn.LAMBDA(_xlpm.offsetBy,_xlpm.cell,_xlfn.LET(_xlpm.ind,ROW(_xlpm.cell)-4,_xlpm.length,COUNTIF(AC$4:AC$200,"&gt;-1"),INDEX(AC$4:AC$200,1+MOD(_xlpm.ind+_xlpm.offsetBy,_xlpm.length)))),
IF(AC110=0,4,1)
-IF(_xlpm.reelOffset(-3,AC110)=0,0.25,0)
-IF(_xlpm.reelOffset(-2,AC110)=0,0.5,0)
-IF(_xlpm.reelOffset(-1,AC110)=0,0.75,0)
-IF(_xlpm.reelOffset(1,AC110)=0,0.75,0)
-IF(_xlpm.reelOffset(2,AC110)=0,0.5,0)
-IF(_xlpm.reelOffset(3,AC110)=0,0.25,0)
))</f>
        <v>0.75</v>
      </c>
      <c r="AJ110" s="76" t="str" cm="1">
        <f t="array" ref="AJ110">IF(AD110="","",_xlfn.LET(_xlpm.reelOffset,_xlfn.LAMBDA(_xlpm.offsetBy,_xlpm.cell,_xlfn.LET(_xlpm.ind,ROW(_xlpm.cell)-4,_xlpm.length,COUNTIF(AD$4:AD$200,"&gt;-1"),INDEX(AD$4:AD$200,1+MOD(_xlpm.ind+_xlpm.offsetBy,_xlpm.length)))),
IF(AD110=0,4,1)
-IF(_xlpm.reelOffset(-3,AD110)=0,0.25,0)
-IF(_xlpm.reelOffset(-2,AD110)=0,0.5,0)
-IF(_xlpm.reelOffset(-1,AD110)=0,0.75,0)
-IF(_xlpm.reelOffset(1,AD110)=0,0.75,0)
-IF(_xlpm.reelOffset(2,AD110)=0,0.5,0)
-IF(_xlpm.reelOffset(3,AD110)=0,0.25,0)
))</f>
        <v/>
      </c>
    </row>
    <row r="111" spans="25:36" x14ac:dyDescent="0.25">
      <c r="Y111" s="48">
        <v>108</v>
      </c>
      <c r="Z111" s="76"/>
      <c r="AA111" s="49">
        <v>4</v>
      </c>
      <c r="AB111" s="49">
        <v>8</v>
      </c>
      <c r="AC111" s="76">
        <v>8</v>
      </c>
      <c r="AD111" s="76"/>
      <c r="AF111" s="76" t="str" cm="1">
        <f t="array" ref="AF111">IF(Z111="","",_xlfn.LET(_xlpm.reelOffset,_xlfn.LAMBDA(_xlpm.offsetBy,_xlpm.cell,_xlfn.LET(_xlpm.ind,ROW(_xlpm.cell)-4,_xlpm.length,COUNTIF(Z$4:Z$200,"&gt;-1"),INDEX(Z$4:Z$200,1+MOD(_xlpm.ind+_xlpm.offsetBy,_xlpm.length)))),
IF(Z111=0,4,1)
-IF(_xlpm.reelOffset(-3,Z111)=0,0.25,0)
-IF(_xlpm.reelOffset(-2,Z111)=0,0.5,0)
-IF(_xlpm.reelOffset(-1,Z111)=0,0.75,0)
-IF(_xlpm.reelOffset(1,Z111)=0,0.75,0)
-IF(_xlpm.reelOffset(2,Z111)=0,0.5,0)
-IF(_xlpm.reelOffset(3,Z111)=0,0.25,0)
))</f>
        <v/>
      </c>
      <c r="AG111" s="49" cm="1">
        <f t="array" ref="AG111">IF(AA111="","",_xlfn.LET(_xlpm.reelOffset,_xlfn.LAMBDA(_xlpm.offsetBy,_xlpm.cell,_xlfn.LET(_xlpm.ind,ROW(_xlpm.cell)-4,_xlpm.length,COUNTIF(AA$4:AA$200,"&gt;-1"),INDEX(AA$4:AA$200,1+MOD(_xlpm.ind+_xlpm.offsetBy,_xlpm.length)))),
IF(AA111=0,4,1)
-IF(_xlpm.reelOffset(-3,AA111)=0,0.25,0)
-IF(_xlpm.reelOffset(-2,AA111)=0,0.5,0)
-IF(_xlpm.reelOffset(-1,AA111)=0,0.75,0)
-IF(_xlpm.reelOffset(1,AA111)=0,0.75,0)
-IF(_xlpm.reelOffset(2,AA111)=0,0.5,0)
-IF(_xlpm.reelOffset(3,AA111)=0,0.25,0)
))</f>
        <v>1</v>
      </c>
      <c r="AH111" s="49" cm="1">
        <f t="array" ref="AH111">IF(AB111="","",_xlfn.LET(_xlpm.reelOffset,_xlfn.LAMBDA(_xlpm.offsetBy,_xlpm.cell,_xlfn.LET(_xlpm.ind,ROW(_xlpm.cell)-4,_xlpm.length,COUNTIF(AB$4:AB$200,"&gt;-1"),INDEX(AB$4:AB$200,1+MOD(_xlpm.ind+_xlpm.offsetBy,_xlpm.length)))),
IF(AB111=0,4,1)
-IF(_xlpm.reelOffset(-3,AB111)=0,0.25,0)
-IF(_xlpm.reelOffset(-2,AB111)=0,0.5,0)
-IF(_xlpm.reelOffset(-1,AB111)=0,0.75,0)
-IF(_xlpm.reelOffset(1,AB111)=0,0.75,0)
-IF(_xlpm.reelOffset(2,AB111)=0,0.5,0)
-IF(_xlpm.reelOffset(3,AB111)=0,0.25,0)
))</f>
        <v>1</v>
      </c>
      <c r="AI111" s="76" cm="1">
        <f t="array" ref="AI111">IF(AC111="","",_xlfn.LET(_xlpm.reelOffset,_xlfn.LAMBDA(_xlpm.offsetBy,_xlpm.cell,_xlfn.LET(_xlpm.ind,ROW(_xlpm.cell)-4,_xlpm.length,COUNTIF(AC$4:AC$200,"&gt;-1"),INDEX(AC$4:AC$200,1+MOD(_xlpm.ind+_xlpm.offsetBy,_xlpm.length)))),
IF(AC111=0,4,1)
-IF(_xlpm.reelOffset(-3,AC111)=0,0.25,0)
-IF(_xlpm.reelOffset(-2,AC111)=0,0.5,0)
-IF(_xlpm.reelOffset(-1,AC111)=0,0.75,0)
-IF(_xlpm.reelOffset(1,AC111)=0,0.75,0)
-IF(_xlpm.reelOffset(2,AC111)=0,0.5,0)
-IF(_xlpm.reelOffset(3,AC111)=0,0.25,0)
))</f>
        <v>1</v>
      </c>
      <c r="AJ111" s="76" t="str" cm="1">
        <f t="array" ref="AJ111">IF(AD111="","",_xlfn.LET(_xlpm.reelOffset,_xlfn.LAMBDA(_xlpm.offsetBy,_xlpm.cell,_xlfn.LET(_xlpm.ind,ROW(_xlpm.cell)-4,_xlpm.length,COUNTIF(AD$4:AD$200,"&gt;-1"),INDEX(AD$4:AD$200,1+MOD(_xlpm.ind+_xlpm.offsetBy,_xlpm.length)))),
IF(AD111=0,4,1)
-IF(_xlpm.reelOffset(-3,AD111)=0,0.25,0)
-IF(_xlpm.reelOffset(-2,AD111)=0,0.5,0)
-IF(_xlpm.reelOffset(-1,AD111)=0,0.75,0)
-IF(_xlpm.reelOffset(1,AD111)=0,0.75,0)
-IF(_xlpm.reelOffset(2,AD111)=0,0.5,0)
-IF(_xlpm.reelOffset(3,AD111)=0,0.25,0)
))</f>
        <v/>
      </c>
    </row>
    <row r="112" spans="25:36" x14ac:dyDescent="0.25">
      <c r="Y112" s="48">
        <v>109</v>
      </c>
      <c r="Z112" s="76"/>
      <c r="AA112" s="49">
        <v>4</v>
      </c>
      <c r="AB112" s="49">
        <v>8</v>
      </c>
      <c r="AC112" s="76">
        <v>2</v>
      </c>
      <c r="AD112" s="76"/>
      <c r="AF112" s="76" t="str" cm="1">
        <f t="array" ref="AF112">IF(Z112="","",_xlfn.LET(_xlpm.reelOffset,_xlfn.LAMBDA(_xlpm.offsetBy,_xlpm.cell,_xlfn.LET(_xlpm.ind,ROW(_xlpm.cell)-4,_xlpm.length,COUNTIF(Z$4:Z$200,"&gt;-1"),INDEX(Z$4:Z$200,1+MOD(_xlpm.ind+_xlpm.offsetBy,_xlpm.length)))),
IF(Z112=0,4,1)
-IF(_xlpm.reelOffset(-3,Z112)=0,0.25,0)
-IF(_xlpm.reelOffset(-2,Z112)=0,0.5,0)
-IF(_xlpm.reelOffset(-1,Z112)=0,0.75,0)
-IF(_xlpm.reelOffset(1,Z112)=0,0.75,0)
-IF(_xlpm.reelOffset(2,Z112)=0,0.5,0)
-IF(_xlpm.reelOffset(3,Z112)=0,0.25,0)
))</f>
        <v/>
      </c>
      <c r="AG112" s="49" cm="1">
        <f t="array" ref="AG112">IF(AA112="","",_xlfn.LET(_xlpm.reelOffset,_xlfn.LAMBDA(_xlpm.offsetBy,_xlpm.cell,_xlfn.LET(_xlpm.ind,ROW(_xlpm.cell)-4,_xlpm.length,COUNTIF(AA$4:AA$200,"&gt;-1"),INDEX(AA$4:AA$200,1+MOD(_xlpm.ind+_xlpm.offsetBy,_xlpm.length)))),
IF(AA112=0,4,1)
-IF(_xlpm.reelOffset(-3,AA112)=0,0.25,0)
-IF(_xlpm.reelOffset(-2,AA112)=0,0.5,0)
-IF(_xlpm.reelOffset(-1,AA112)=0,0.75,0)
-IF(_xlpm.reelOffset(1,AA112)=0,0.75,0)
-IF(_xlpm.reelOffset(2,AA112)=0,0.5,0)
-IF(_xlpm.reelOffset(3,AA112)=0,0.25,0)
))</f>
        <v>1</v>
      </c>
      <c r="AH112" s="49" cm="1">
        <f t="array" ref="AH112">IF(AB112="","",_xlfn.LET(_xlpm.reelOffset,_xlfn.LAMBDA(_xlpm.offsetBy,_xlpm.cell,_xlfn.LET(_xlpm.ind,ROW(_xlpm.cell)-4,_xlpm.length,COUNTIF(AB$4:AB$200,"&gt;-1"),INDEX(AB$4:AB$200,1+MOD(_xlpm.ind+_xlpm.offsetBy,_xlpm.length)))),
IF(AB112=0,4,1)
-IF(_xlpm.reelOffset(-3,AB112)=0,0.25,0)
-IF(_xlpm.reelOffset(-2,AB112)=0,0.5,0)
-IF(_xlpm.reelOffset(-1,AB112)=0,0.75,0)
-IF(_xlpm.reelOffset(1,AB112)=0,0.75,0)
-IF(_xlpm.reelOffset(2,AB112)=0,0.5,0)
-IF(_xlpm.reelOffset(3,AB112)=0,0.25,0)
))</f>
        <v>1</v>
      </c>
      <c r="AI112" s="76" cm="1">
        <f t="array" ref="AI112">IF(AC112="","",_xlfn.LET(_xlpm.reelOffset,_xlfn.LAMBDA(_xlpm.offsetBy,_xlpm.cell,_xlfn.LET(_xlpm.ind,ROW(_xlpm.cell)-4,_xlpm.length,COUNTIF(AC$4:AC$200,"&gt;-1"),INDEX(AC$4:AC$200,1+MOD(_xlpm.ind+_xlpm.offsetBy,_xlpm.length)))),
IF(AC112=0,4,1)
-IF(_xlpm.reelOffset(-3,AC112)=0,0.25,0)
-IF(_xlpm.reelOffset(-2,AC112)=0,0.5,0)
-IF(_xlpm.reelOffset(-1,AC112)=0,0.75,0)
-IF(_xlpm.reelOffset(1,AC112)=0,0.75,0)
-IF(_xlpm.reelOffset(2,AC112)=0,0.5,0)
-IF(_xlpm.reelOffset(3,AC112)=0,0.25,0)
))</f>
        <v>1</v>
      </c>
      <c r="AJ112" s="76" t="str" cm="1">
        <f t="array" ref="AJ112">IF(AD112="","",_xlfn.LET(_xlpm.reelOffset,_xlfn.LAMBDA(_xlpm.offsetBy,_xlpm.cell,_xlfn.LET(_xlpm.ind,ROW(_xlpm.cell)-4,_xlpm.length,COUNTIF(AD$4:AD$200,"&gt;-1"),INDEX(AD$4:AD$200,1+MOD(_xlpm.ind+_xlpm.offsetBy,_xlpm.length)))),
IF(AD112=0,4,1)
-IF(_xlpm.reelOffset(-3,AD112)=0,0.25,0)
-IF(_xlpm.reelOffset(-2,AD112)=0,0.5,0)
-IF(_xlpm.reelOffset(-1,AD112)=0,0.75,0)
-IF(_xlpm.reelOffset(1,AD112)=0,0.75,0)
-IF(_xlpm.reelOffset(2,AD112)=0,0.5,0)
-IF(_xlpm.reelOffset(3,AD112)=0,0.25,0)
))</f>
        <v/>
      </c>
    </row>
    <row r="113" spans="25:36" x14ac:dyDescent="0.25">
      <c r="Y113" s="48">
        <v>110</v>
      </c>
      <c r="Z113" s="76"/>
      <c r="AA113" s="49">
        <v>5</v>
      </c>
      <c r="AB113" s="49">
        <v>8</v>
      </c>
      <c r="AC113" s="76">
        <v>2</v>
      </c>
      <c r="AD113" s="76"/>
      <c r="AF113" s="76" t="str" cm="1">
        <f t="array" ref="AF113">IF(Z113="","",_xlfn.LET(_xlpm.reelOffset,_xlfn.LAMBDA(_xlpm.offsetBy,_xlpm.cell,_xlfn.LET(_xlpm.ind,ROW(_xlpm.cell)-4,_xlpm.length,COUNTIF(Z$4:Z$200,"&gt;-1"),INDEX(Z$4:Z$200,1+MOD(_xlpm.ind+_xlpm.offsetBy,_xlpm.length)))),
IF(Z113=0,4,1)
-IF(_xlpm.reelOffset(-3,Z113)=0,0.25,0)
-IF(_xlpm.reelOffset(-2,Z113)=0,0.5,0)
-IF(_xlpm.reelOffset(-1,Z113)=0,0.75,0)
-IF(_xlpm.reelOffset(1,Z113)=0,0.75,0)
-IF(_xlpm.reelOffset(2,Z113)=0,0.5,0)
-IF(_xlpm.reelOffset(3,Z113)=0,0.25,0)
))</f>
        <v/>
      </c>
      <c r="AG113" s="49" cm="1">
        <f t="array" ref="AG113">IF(AA113="","",_xlfn.LET(_xlpm.reelOffset,_xlfn.LAMBDA(_xlpm.offsetBy,_xlpm.cell,_xlfn.LET(_xlpm.ind,ROW(_xlpm.cell)-4,_xlpm.length,COUNTIF(AA$4:AA$200,"&gt;-1"),INDEX(AA$4:AA$200,1+MOD(_xlpm.ind+_xlpm.offsetBy,_xlpm.length)))),
IF(AA113=0,4,1)
-IF(_xlpm.reelOffset(-3,AA113)=0,0.25,0)
-IF(_xlpm.reelOffset(-2,AA113)=0,0.5,0)
-IF(_xlpm.reelOffset(-1,AA113)=0,0.75,0)
-IF(_xlpm.reelOffset(1,AA113)=0,0.75,0)
-IF(_xlpm.reelOffset(2,AA113)=0,0.5,0)
-IF(_xlpm.reelOffset(3,AA113)=0,0.25,0)
))</f>
        <v>1</v>
      </c>
      <c r="AH113" s="49" cm="1">
        <f t="array" ref="AH113">IF(AB113="","",_xlfn.LET(_xlpm.reelOffset,_xlfn.LAMBDA(_xlpm.offsetBy,_xlpm.cell,_xlfn.LET(_xlpm.ind,ROW(_xlpm.cell)-4,_xlpm.length,COUNTIF(AB$4:AB$200,"&gt;-1"),INDEX(AB$4:AB$200,1+MOD(_xlpm.ind+_xlpm.offsetBy,_xlpm.length)))),
IF(AB113=0,4,1)
-IF(_xlpm.reelOffset(-3,AB113)=0,0.25,0)
-IF(_xlpm.reelOffset(-2,AB113)=0,0.5,0)
-IF(_xlpm.reelOffset(-1,AB113)=0,0.75,0)
-IF(_xlpm.reelOffset(1,AB113)=0,0.75,0)
-IF(_xlpm.reelOffset(2,AB113)=0,0.5,0)
-IF(_xlpm.reelOffset(3,AB113)=0,0.25,0)
))</f>
        <v>1</v>
      </c>
      <c r="AI113" s="76" cm="1">
        <f t="array" ref="AI113">IF(AC113="","",_xlfn.LET(_xlpm.reelOffset,_xlfn.LAMBDA(_xlpm.offsetBy,_xlpm.cell,_xlfn.LET(_xlpm.ind,ROW(_xlpm.cell)-4,_xlpm.length,COUNTIF(AC$4:AC$200,"&gt;-1"),INDEX(AC$4:AC$200,1+MOD(_xlpm.ind+_xlpm.offsetBy,_xlpm.length)))),
IF(AC113=0,4,1)
-IF(_xlpm.reelOffset(-3,AC113)=0,0.25,0)
-IF(_xlpm.reelOffset(-2,AC113)=0,0.5,0)
-IF(_xlpm.reelOffset(-1,AC113)=0,0.75,0)
-IF(_xlpm.reelOffset(1,AC113)=0,0.75,0)
-IF(_xlpm.reelOffset(2,AC113)=0,0.5,0)
-IF(_xlpm.reelOffset(3,AC113)=0,0.25,0)
))</f>
        <v>1</v>
      </c>
      <c r="AJ113" s="76" t="str" cm="1">
        <f t="array" ref="AJ113">IF(AD113="","",_xlfn.LET(_xlpm.reelOffset,_xlfn.LAMBDA(_xlpm.offsetBy,_xlpm.cell,_xlfn.LET(_xlpm.ind,ROW(_xlpm.cell)-4,_xlpm.length,COUNTIF(AD$4:AD$200,"&gt;-1"),INDEX(AD$4:AD$200,1+MOD(_xlpm.ind+_xlpm.offsetBy,_xlpm.length)))),
IF(AD113=0,4,1)
-IF(_xlpm.reelOffset(-3,AD113)=0,0.25,0)
-IF(_xlpm.reelOffset(-2,AD113)=0,0.5,0)
-IF(_xlpm.reelOffset(-1,AD113)=0,0.75,0)
-IF(_xlpm.reelOffset(1,AD113)=0,0.75,0)
-IF(_xlpm.reelOffset(2,AD113)=0,0.5,0)
-IF(_xlpm.reelOffset(3,AD113)=0,0.25,0)
))</f>
        <v/>
      </c>
    </row>
    <row r="114" spans="25:36" x14ac:dyDescent="0.25">
      <c r="Y114" s="48">
        <v>111</v>
      </c>
      <c r="Z114" s="76"/>
      <c r="AA114" s="49">
        <v>5</v>
      </c>
      <c r="AB114" s="49">
        <v>1</v>
      </c>
      <c r="AC114" s="76">
        <v>7</v>
      </c>
      <c r="AD114" s="76"/>
      <c r="AF114" s="76" t="str" cm="1">
        <f t="array" ref="AF114">IF(Z114="","",_xlfn.LET(_xlpm.reelOffset,_xlfn.LAMBDA(_xlpm.offsetBy,_xlpm.cell,_xlfn.LET(_xlpm.ind,ROW(_xlpm.cell)-4,_xlpm.length,COUNTIF(Z$4:Z$200,"&gt;-1"),INDEX(Z$4:Z$200,1+MOD(_xlpm.ind+_xlpm.offsetBy,_xlpm.length)))),
IF(Z114=0,4,1)
-IF(_xlpm.reelOffset(-3,Z114)=0,0.25,0)
-IF(_xlpm.reelOffset(-2,Z114)=0,0.5,0)
-IF(_xlpm.reelOffset(-1,Z114)=0,0.75,0)
-IF(_xlpm.reelOffset(1,Z114)=0,0.75,0)
-IF(_xlpm.reelOffset(2,Z114)=0,0.5,0)
-IF(_xlpm.reelOffset(3,Z114)=0,0.25,0)
))</f>
        <v/>
      </c>
      <c r="AG114" s="49" cm="1">
        <f t="array" ref="AG114">IF(AA114="","",_xlfn.LET(_xlpm.reelOffset,_xlfn.LAMBDA(_xlpm.offsetBy,_xlpm.cell,_xlfn.LET(_xlpm.ind,ROW(_xlpm.cell)-4,_xlpm.length,COUNTIF(AA$4:AA$200,"&gt;-1"),INDEX(AA$4:AA$200,1+MOD(_xlpm.ind+_xlpm.offsetBy,_xlpm.length)))),
IF(AA114=0,4,1)
-IF(_xlpm.reelOffset(-3,AA114)=0,0.25,0)
-IF(_xlpm.reelOffset(-2,AA114)=0,0.5,0)
-IF(_xlpm.reelOffset(-1,AA114)=0,0.75,0)
-IF(_xlpm.reelOffset(1,AA114)=0,0.75,0)
-IF(_xlpm.reelOffset(2,AA114)=0,0.5,0)
-IF(_xlpm.reelOffset(3,AA114)=0,0.25,0)
))</f>
        <v>1</v>
      </c>
      <c r="AH114" s="49" cm="1">
        <f t="array" ref="AH114">IF(AB114="","",_xlfn.LET(_xlpm.reelOffset,_xlfn.LAMBDA(_xlpm.offsetBy,_xlpm.cell,_xlfn.LET(_xlpm.ind,ROW(_xlpm.cell)-4,_xlpm.length,COUNTIF(AB$4:AB$200,"&gt;-1"),INDEX(AB$4:AB$200,1+MOD(_xlpm.ind+_xlpm.offsetBy,_xlpm.length)))),
IF(AB114=0,4,1)
-IF(_xlpm.reelOffset(-3,AB114)=0,0.25,0)
-IF(_xlpm.reelOffset(-2,AB114)=0,0.5,0)
-IF(_xlpm.reelOffset(-1,AB114)=0,0.75,0)
-IF(_xlpm.reelOffset(1,AB114)=0,0.75,0)
-IF(_xlpm.reelOffset(2,AB114)=0,0.5,0)
-IF(_xlpm.reelOffset(3,AB114)=0,0.25,0)
))</f>
        <v>1</v>
      </c>
      <c r="AI114" s="76" cm="1">
        <f t="array" ref="AI114">IF(AC114="","",_xlfn.LET(_xlpm.reelOffset,_xlfn.LAMBDA(_xlpm.offsetBy,_xlpm.cell,_xlfn.LET(_xlpm.ind,ROW(_xlpm.cell)-4,_xlpm.length,COUNTIF(AC$4:AC$200,"&gt;-1"),INDEX(AC$4:AC$200,1+MOD(_xlpm.ind+_xlpm.offsetBy,_xlpm.length)))),
IF(AC114=0,4,1)
-IF(_xlpm.reelOffset(-3,AC114)=0,0.25,0)
-IF(_xlpm.reelOffset(-2,AC114)=0,0.5,0)
-IF(_xlpm.reelOffset(-1,AC114)=0,0.75,0)
-IF(_xlpm.reelOffset(1,AC114)=0,0.75,0)
-IF(_xlpm.reelOffset(2,AC114)=0,0.5,0)
-IF(_xlpm.reelOffset(3,AC114)=0,0.25,0)
))</f>
        <v>1</v>
      </c>
      <c r="AJ114" s="76" t="str" cm="1">
        <f t="array" ref="AJ114">IF(AD114="","",_xlfn.LET(_xlpm.reelOffset,_xlfn.LAMBDA(_xlpm.offsetBy,_xlpm.cell,_xlfn.LET(_xlpm.ind,ROW(_xlpm.cell)-4,_xlpm.length,COUNTIF(AD$4:AD$200,"&gt;-1"),INDEX(AD$4:AD$200,1+MOD(_xlpm.ind+_xlpm.offsetBy,_xlpm.length)))),
IF(AD114=0,4,1)
-IF(_xlpm.reelOffset(-3,AD114)=0,0.25,0)
-IF(_xlpm.reelOffset(-2,AD114)=0,0.5,0)
-IF(_xlpm.reelOffset(-1,AD114)=0,0.75,0)
-IF(_xlpm.reelOffset(1,AD114)=0,0.75,0)
-IF(_xlpm.reelOffset(2,AD114)=0,0.5,0)
-IF(_xlpm.reelOffset(3,AD114)=0,0.25,0)
))</f>
        <v/>
      </c>
    </row>
    <row r="115" spans="25:36" x14ac:dyDescent="0.25">
      <c r="Y115" s="48">
        <v>112</v>
      </c>
      <c r="Z115" s="76"/>
      <c r="AA115" s="49">
        <v>5</v>
      </c>
      <c r="AB115" s="49">
        <v>1</v>
      </c>
      <c r="AC115" s="76">
        <v>7</v>
      </c>
      <c r="AD115" s="76"/>
      <c r="AF115" s="76" t="str" cm="1">
        <f t="array" ref="AF115">IF(Z115="","",_xlfn.LET(_xlpm.reelOffset,_xlfn.LAMBDA(_xlpm.offsetBy,_xlpm.cell,_xlfn.LET(_xlpm.ind,ROW(_xlpm.cell)-4,_xlpm.length,COUNTIF(Z$4:Z$200,"&gt;-1"),INDEX(Z$4:Z$200,1+MOD(_xlpm.ind+_xlpm.offsetBy,_xlpm.length)))),
IF(Z115=0,4,1)
-IF(_xlpm.reelOffset(-3,Z115)=0,0.25,0)
-IF(_xlpm.reelOffset(-2,Z115)=0,0.5,0)
-IF(_xlpm.reelOffset(-1,Z115)=0,0.75,0)
-IF(_xlpm.reelOffset(1,Z115)=0,0.75,0)
-IF(_xlpm.reelOffset(2,Z115)=0,0.5,0)
-IF(_xlpm.reelOffset(3,Z115)=0,0.25,0)
))</f>
        <v/>
      </c>
      <c r="AG115" s="49" cm="1">
        <f t="array" ref="AG115">IF(AA115="","",_xlfn.LET(_xlpm.reelOffset,_xlfn.LAMBDA(_xlpm.offsetBy,_xlpm.cell,_xlfn.LET(_xlpm.ind,ROW(_xlpm.cell)-4,_xlpm.length,COUNTIF(AA$4:AA$200,"&gt;-1"),INDEX(AA$4:AA$200,1+MOD(_xlpm.ind+_xlpm.offsetBy,_xlpm.length)))),
IF(AA115=0,4,1)
-IF(_xlpm.reelOffset(-3,AA115)=0,0.25,0)
-IF(_xlpm.reelOffset(-2,AA115)=0,0.5,0)
-IF(_xlpm.reelOffset(-1,AA115)=0,0.75,0)
-IF(_xlpm.reelOffset(1,AA115)=0,0.75,0)
-IF(_xlpm.reelOffset(2,AA115)=0,0.5,0)
-IF(_xlpm.reelOffset(3,AA115)=0,0.25,0)
))</f>
        <v>1</v>
      </c>
      <c r="AH115" s="49" cm="1">
        <f t="array" ref="AH115">IF(AB115="","",_xlfn.LET(_xlpm.reelOffset,_xlfn.LAMBDA(_xlpm.offsetBy,_xlpm.cell,_xlfn.LET(_xlpm.ind,ROW(_xlpm.cell)-4,_xlpm.length,COUNTIF(AB$4:AB$200,"&gt;-1"),INDEX(AB$4:AB$200,1+MOD(_xlpm.ind+_xlpm.offsetBy,_xlpm.length)))),
IF(AB115=0,4,1)
-IF(_xlpm.reelOffset(-3,AB115)=0,0.25,0)
-IF(_xlpm.reelOffset(-2,AB115)=0,0.5,0)
-IF(_xlpm.reelOffset(-1,AB115)=0,0.75,0)
-IF(_xlpm.reelOffset(1,AB115)=0,0.75,0)
-IF(_xlpm.reelOffset(2,AB115)=0,0.5,0)
-IF(_xlpm.reelOffset(3,AB115)=0,0.25,0)
))</f>
        <v>1</v>
      </c>
      <c r="AI115" s="76" cm="1">
        <f t="array" ref="AI115">IF(AC115="","",_xlfn.LET(_xlpm.reelOffset,_xlfn.LAMBDA(_xlpm.offsetBy,_xlpm.cell,_xlfn.LET(_xlpm.ind,ROW(_xlpm.cell)-4,_xlpm.length,COUNTIF(AC$4:AC$200,"&gt;-1"),INDEX(AC$4:AC$200,1+MOD(_xlpm.ind+_xlpm.offsetBy,_xlpm.length)))),
IF(AC115=0,4,1)
-IF(_xlpm.reelOffset(-3,AC115)=0,0.25,0)
-IF(_xlpm.reelOffset(-2,AC115)=0,0.5,0)
-IF(_xlpm.reelOffset(-1,AC115)=0,0.75,0)
-IF(_xlpm.reelOffset(1,AC115)=0,0.75,0)
-IF(_xlpm.reelOffset(2,AC115)=0,0.5,0)
-IF(_xlpm.reelOffset(3,AC115)=0,0.25,0)
))</f>
        <v>1</v>
      </c>
      <c r="AJ115" s="76" t="str" cm="1">
        <f t="array" ref="AJ115">IF(AD115="","",_xlfn.LET(_xlpm.reelOffset,_xlfn.LAMBDA(_xlpm.offsetBy,_xlpm.cell,_xlfn.LET(_xlpm.ind,ROW(_xlpm.cell)-4,_xlpm.length,COUNTIF(AD$4:AD$200,"&gt;-1"),INDEX(AD$4:AD$200,1+MOD(_xlpm.ind+_xlpm.offsetBy,_xlpm.length)))),
IF(AD115=0,4,1)
-IF(_xlpm.reelOffset(-3,AD115)=0,0.25,0)
-IF(_xlpm.reelOffset(-2,AD115)=0,0.5,0)
-IF(_xlpm.reelOffset(-1,AD115)=0,0.75,0)
-IF(_xlpm.reelOffset(1,AD115)=0,0.75,0)
-IF(_xlpm.reelOffset(2,AD115)=0,0.5,0)
-IF(_xlpm.reelOffset(3,AD115)=0,0.25,0)
))</f>
        <v/>
      </c>
    </row>
    <row r="116" spans="25:36" x14ac:dyDescent="0.25">
      <c r="Y116" s="48">
        <v>113</v>
      </c>
      <c r="Z116" s="76"/>
      <c r="AA116" s="49">
        <v>3</v>
      </c>
      <c r="AB116" s="49">
        <v>8</v>
      </c>
      <c r="AC116" s="76">
        <v>4</v>
      </c>
      <c r="AD116" s="76"/>
      <c r="AF116" s="76" t="str" cm="1">
        <f t="array" ref="AF116">IF(Z116="","",_xlfn.LET(_xlpm.reelOffset,_xlfn.LAMBDA(_xlpm.offsetBy,_xlpm.cell,_xlfn.LET(_xlpm.ind,ROW(_xlpm.cell)-4,_xlpm.length,COUNTIF(Z$4:Z$200,"&gt;-1"),INDEX(Z$4:Z$200,1+MOD(_xlpm.ind+_xlpm.offsetBy,_xlpm.length)))),
IF(Z116=0,4,1)
-IF(_xlpm.reelOffset(-3,Z116)=0,0.25,0)
-IF(_xlpm.reelOffset(-2,Z116)=0,0.5,0)
-IF(_xlpm.reelOffset(-1,Z116)=0,0.75,0)
-IF(_xlpm.reelOffset(1,Z116)=0,0.75,0)
-IF(_xlpm.reelOffset(2,Z116)=0,0.5,0)
-IF(_xlpm.reelOffset(3,Z116)=0,0.25,0)
))</f>
        <v/>
      </c>
      <c r="AG116" s="49" cm="1">
        <f t="array" ref="AG116">IF(AA116="","",_xlfn.LET(_xlpm.reelOffset,_xlfn.LAMBDA(_xlpm.offsetBy,_xlpm.cell,_xlfn.LET(_xlpm.ind,ROW(_xlpm.cell)-4,_xlpm.length,COUNTIF(AA$4:AA$200,"&gt;-1"),INDEX(AA$4:AA$200,1+MOD(_xlpm.ind+_xlpm.offsetBy,_xlpm.length)))),
IF(AA116=0,4,1)
-IF(_xlpm.reelOffset(-3,AA116)=0,0.25,0)
-IF(_xlpm.reelOffset(-2,AA116)=0,0.5,0)
-IF(_xlpm.reelOffset(-1,AA116)=0,0.75,0)
-IF(_xlpm.reelOffset(1,AA116)=0,0.75,0)
-IF(_xlpm.reelOffset(2,AA116)=0,0.5,0)
-IF(_xlpm.reelOffset(3,AA116)=0,0.25,0)
))</f>
        <v>1</v>
      </c>
      <c r="AH116" s="49" cm="1">
        <f t="array" ref="AH116">IF(AB116="","",_xlfn.LET(_xlpm.reelOffset,_xlfn.LAMBDA(_xlpm.offsetBy,_xlpm.cell,_xlfn.LET(_xlpm.ind,ROW(_xlpm.cell)-4,_xlpm.length,COUNTIF(AB$4:AB$200,"&gt;-1"),INDEX(AB$4:AB$200,1+MOD(_xlpm.ind+_xlpm.offsetBy,_xlpm.length)))),
IF(AB116=0,4,1)
-IF(_xlpm.reelOffset(-3,AB116)=0,0.25,0)
-IF(_xlpm.reelOffset(-2,AB116)=0,0.5,0)
-IF(_xlpm.reelOffset(-1,AB116)=0,0.75,0)
-IF(_xlpm.reelOffset(1,AB116)=0,0.75,0)
-IF(_xlpm.reelOffset(2,AB116)=0,0.5,0)
-IF(_xlpm.reelOffset(3,AB116)=0,0.25,0)
))</f>
        <v>1</v>
      </c>
      <c r="AI116" s="76" cm="1">
        <f t="array" ref="AI116">IF(AC116="","",_xlfn.LET(_xlpm.reelOffset,_xlfn.LAMBDA(_xlpm.offsetBy,_xlpm.cell,_xlfn.LET(_xlpm.ind,ROW(_xlpm.cell)-4,_xlpm.length,COUNTIF(AC$4:AC$200,"&gt;-1"),INDEX(AC$4:AC$200,1+MOD(_xlpm.ind+_xlpm.offsetBy,_xlpm.length)))),
IF(AC116=0,4,1)
-IF(_xlpm.reelOffset(-3,AC116)=0,0.25,0)
-IF(_xlpm.reelOffset(-2,AC116)=0,0.5,0)
-IF(_xlpm.reelOffset(-1,AC116)=0,0.75,0)
-IF(_xlpm.reelOffset(1,AC116)=0,0.75,0)
-IF(_xlpm.reelOffset(2,AC116)=0,0.5,0)
-IF(_xlpm.reelOffset(3,AC116)=0,0.25,0)
))</f>
        <v>1</v>
      </c>
      <c r="AJ116" s="76" t="str" cm="1">
        <f t="array" ref="AJ116">IF(AD116="","",_xlfn.LET(_xlpm.reelOffset,_xlfn.LAMBDA(_xlpm.offsetBy,_xlpm.cell,_xlfn.LET(_xlpm.ind,ROW(_xlpm.cell)-4,_xlpm.length,COUNTIF(AD$4:AD$200,"&gt;-1"),INDEX(AD$4:AD$200,1+MOD(_xlpm.ind+_xlpm.offsetBy,_xlpm.length)))),
IF(AD116=0,4,1)
-IF(_xlpm.reelOffset(-3,AD116)=0,0.25,0)
-IF(_xlpm.reelOffset(-2,AD116)=0,0.5,0)
-IF(_xlpm.reelOffset(-1,AD116)=0,0.75,0)
-IF(_xlpm.reelOffset(1,AD116)=0,0.75,0)
-IF(_xlpm.reelOffset(2,AD116)=0,0.5,0)
-IF(_xlpm.reelOffset(3,AD116)=0,0.25,0)
))</f>
        <v/>
      </c>
    </row>
    <row r="117" spans="25:36" x14ac:dyDescent="0.25">
      <c r="Y117" s="48">
        <v>114</v>
      </c>
      <c r="Z117" s="76"/>
      <c r="AA117" s="49">
        <v>3</v>
      </c>
      <c r="AB117" s="49">
        <v>5</v>
      </c>
      <c r="AC117" s="76">
        <v>4</v>
      </c>
      <c r="AD117" s="76"/>
      <c r="AF117" s="76" t="str" cm="1">
        <f t="array" ref="AF117">IF(Z117="","",_xlfn.LET(_xlpm.reelOffset,_xlfn.LAMBDA(_xlpm.offsetBy,_xlpm.cell,_xlfn.LET(_xlpm.ind,ROW(_xlpm.cell)-4,_xlpm.length,COUNTIF(Z$4:Z$200,"&gt;-1"),INDEX(Z$4:Z$200,1+MOD(_xlpm.ind+_xlpm.offsetBy,_xlpm.length)))),
IF(Z117=0,4,1)
-IF(_xlpm.reelOffset(-3,Z117)=0,0.25,0)
-IF(_xlpm.reelOffset(-2,Z117)=0,0.5,0)
-IF(_xlpm.reelOffset(-1,Z117)=0,0.75,0)
-IF(_xlpm.reelOffset(1,Z117)=0,0.75,0)
-IF(_xlpm.reelOffset(2,Z117)=0,0.5,0)
-IF(_xlpm.reelOffset(3,Z117)=0,0.25,0)
))</f>
        <v/>
      </c>
      <c r="AG117" s="49" cm="1">
        <f t="array" ref="AG117">IF(AA117="","",_xlfn.LET(_xlpm.reelOffset,_xlfn.LAMBDA(_xlpm.offsetBy,_xlpm.cell,_xlfn.LET(_xlpm.ind,ROW(_xlpm.cell)-4,_xlpm.length,COUNTIF(AA$4:AA$200,"&gt;-1"),INDEX(AA$4:AA$200,1+MOD(_xlpm.ind+_xlpm.offsetBy,_xlpm.length)))),
IF(AA117=0,4,1)
-IF(_xlpm.reelOffset(-3,AA117)=0,0.25,0)
-IF(_xlpm.reelOffset(-2,AA117)=0,0.5,0)
-IF(_xlpm.reelOffset(-1,AA117)=0,0.75,0)
-IF(_xlpm.reelOffset(1,AA117)=0,0.75,0)
-IF(_xlpm.reelOffset(2,AA117)=0,0.5,0)
-IF(_xlpm.reelOffset(3,AA117)=0,0.25,0)
))</f>
        <v>1</v>
      </c>
      <c r="AH117" s="49" cm="1">
        <f t="array" ref="AH117">IF(AB117="","",_xlfn.LET(_xlpm.reelOffset,_xlfn.LAMBDA(_xlpm.offsetBy,_xlpm.cell,_xlfn.LET(_xlpm.ind,ROW(_xlpm.cell)-4,_xlpm.length,COUNTIF(AB$4:AB$200,"&gt;-1"),INDEX(AB$4:AB$200,1+MOD(_xlpm.ind+_xlpm.offsetBy,_xlpm.length)))),
IF(AB117=0,4,1)
-IF(_xlpm.reelOffset(-3,AB117)=0,0.25,0)
-IF(_xlpm.reelOffset(-2,AB117)=0,0.5,0)
-IF(_xlpm.reelOffset(-1,AB117)=0,0.75,0)
-IF(_xlpm.reelOffset(1,AB117)=0,0.75,0)
-IF(_xlpm.reelOffset(2,AB117)=0,0.5,0)
-IF(_xlpm.reelOffset(3,AB117)=0,0.25,0)
))</f>
        <v>1</v>
      </c>
      <c r="AI117" s="76" cm="1">
        <f t="array" ref="AI117">IF(AC117="","",_xlfn.LET(_xlpm.reelOffset,_xlfn.LAMBDA(_xlpm.offsetBy,_xlpm.cell,_xlfn.LET(_xlpm.ind,ROW(_xlpm.cell)-4,_xlpm.length,COUNTIF(AC$4:AC$200,"&gt;-1"),INDEX(AC$4:AC$200,1+MOD(_xlpm.ind+_xlpm.offsetBy,_xlpm.length)))),
IF(AC117=0,4,1)
-IF(_xlpm.reelOffset(-3,AC117)=0,0.25,0)
-IF(_xlpm.reelOffset(-2,AC117)=0,0.5,0)
-IF(_xlpm.reelOffset(-1,AC117)=0,0.75,0)
-IF(_xlpm.reelOffset(1,AC117)=0,0.75,0)
-IF(_xlpm.reelOffset(2,AC117)=0,0.5,0)
-IF(_xlpm.reelOffset(3,AC117)=0,0.25,0)
))</f>
        <v>1</v>
      </c>
      <c r="AJ117" s="76" t="str" cm="1">
        <f t="array" ref="AJ117">IF(AD117="","",_xlfn.LET(_xlpm.reelOffset,_xlfn.LAMBDA(_xlpm.offsetBy,_xlpm.cell,_xlfn.LET(_xlpm.ind,ROW(_xlpm.cell)-4,_xlpm.length,COUNTIF(AD$4:AD$200,"&gt;-1"),INDEX(AD$4:AD$200,1+MOD(_xlpm.ind+_xlpm.offsetBy,_xlpm.length)))),
IF(AD117=0,4,1)
-IF(_xlpm.reelOffset(-3,AD117)=0,0.25,0)
-IF(_xlpm.reelOffset(-2,AD117)=0,0.5,0)
-IF(_xlpm.reelOffset(-1,AD117)=0,0.75,0)
-IF(_xlpm.reelOffset(1,AD117)=0,0.75,0)
-IF(_xlpm.reelOffset(2,AD117)=0,0.5,0)
-IF(_xlpm.reelOffset(3,AD117)=0,0.25,0)
))</f>
        <v/>
      </c>
    </row>
    <row r="118" spans="25:36" x14ac:dyDescent="0.25">
      <c r="Y118" s="48">
        <v>115</v>
      </c>
      <c r="Z118" s="76"/>
      <c r="AA118" s="49">
        <v>7</v>
      </c>
      <c r="AB118" s="49">
        <v>5</v>
      </c>
      <c r="AC118" s="76">
        <v>6</v>
      </c>
      <c r="AD118" s="76"/>
      <c r="AF118" s="76" t="str" cm="1">
        <f t="array" ref="AF118">IF(Z118="","",_xlfn.LET(_xlpm.reelOffset,_xlfn.LAMBDA(_xlpm.offsetBy,_xlpm.cell,_xlfn.LET(_xlpm.ind,ROW(_xlpm.cell)-4,_xlpm.length,COUNTIF(Z$4:Z$200,"&gt;-1"),INDEX(Z$4:Z$200,1+MOD(_xlpm.ind+_xlpm.offsetBy,_xlpm.length)))),
IF(Z118=0,4,1)
-IF(_xlpm.reelOffset(-3,Z118)=0,0.25,0)
-IF(_xlpm.reelOffset(-2,Z118)=0,0.5,0)
-IF(_xlpm.reelOffset(-1,Z118)=0,0.75,0)
-IF(_xlpm.reelOffset(1,Z118)=0,0.75,0)
-IF(_xlpm.reelOffset(2,Z118)=0,0.5,0)
-IF(_xlpm.reelOffset(3,Z118)=0,0.25,0)
))</f>
        <v/>
      </c>
      <c r="AG118" s="49" cm="1">
        <f t="array" ref="AG118">IF(AA118="","",_xlfn.LET(_xlpm.reelOffset,_xlfn.LAMBDA(_xlpm.offsetBy,_xlpm.cell,_xlfn.LET(_xlpm.ind,ROW(_xlpm.cell)-4,_xlpm.length,COUNTIF(AA$4:AA$200,"&gt;-1"),INDEX(AA$4:AA$200,1+MOD(_xlpm.ind+_xlpm.offsetBy,_xlpm.length)))),
IF(AA118=0,4,1)
-IF(_xlpm.reelOffset(-3,AA118)=0,0.25,0)
-IF(_xlpm.reelOffset(-2,AA118)=0,0.5,0)
-IF(_xlpm.reelOffset(-1,AA118)=0,0.75,0)
-IF(_xlpm.reelOffset(1,AA118)=0,0.75,0)
-IF(_xlpm.reelOffset(2,AA118)=0,0.5,0)
-IF(_xlpm.reelOffset(3,AA118)=0,0.25,0)
))</f>
        <v>1</v>
      </c>
      <c r="AH118" s="49" cm="1">
        <f t="array" ref="AH118">IF(AB118="","",_xlfn.LET(_xlpm.reelOffset,_xlfn.LAMBDA(_xlpm.offsetBy,_xlpm.cell,_xlfn.LET(_xlpm.ind,ROW(_xlpm.cell)-4,_xlpm.length,COUNTIF(AB$4:AB$200,"&gt;-1"),INDEX(AB$4:AB$200,1+MOD(_xlpm.ind+_xlpm.offsetBy,_xlpm.length)))),
IF(AB118=0,4,1)
-IF(_xlpm.reelOffset(-3,AB118)=0,0.25,0)
-IF(_xlpm.reelOffset(-2,AB118)=0,0.5,0)
-IF(_xlpm.reelOffset(-1,AB118)=0,0.75,0)
-IF(_xlpm.reelOffset(1,AB118)=0,0.75,0)
-IF(_xlpm.reelOffset(2,AB118)=0,0.5,0)
-IF(_xlpm.reelOffset(3,AB118)=0,0.25,0)
))</f>
        <v>1</v>
      </c>
      <c r="AI118" s="76" cm="1">
        <f t="array" ref="AI118">IF(AC118="","",_xlfn.LET(_xlpm.reelOffset,_xlfn.LAMBDA(_xlpm.offsetBy,_xlpm.cell,_xlfn.LET(_xlpm.ind,ROW(_xlpm.cell)-4,_xlpm.length,COUNTIF(AC$4:AC$200,"&gt;-1"),INDEX(AC$4:AC$200,1+MOD(_xlpm.ind+_xlpm.offsetBy,_xlpm.length)))),
IF(AC118=0,4,1)
-IF(_xlpm.reelOffset(-3,AC118)=0,0.25,0)
-IF(_xlpm.reelOffset(-2,AC118)=0,0.5,0)
-IF(_xlpm.reelOffset(-1,AC118)=0,0.75,0)
-IF(_xlpm.reelOffset(1,AC118)=0,0.75,0)
-IF(_xlpm.reelOffset(2,AC118)=0,0.5,0)
-IF(_xlpm.reelOffset(3,AC118)=0,0.25,0)
))</f>
        <v>1</v>
      </c>
      <c r="AJ118" s="76" t="str" cm="1">
        <f t="array" ref="AJ118">IF(AD118="","",_xlfn.LET(_xlpm.reelOffset,_xlfn.LAMBDA(_xlpm.offsetBy,_xlpm.cell,_xlfn.LET(_xlpm.ind,ROW(_xlpm.cell)-4,_xlpm.length,COUNTIF(AD$4:AD$200,"&gt;-1"),INDEX(AD$4:AD$200,1+MOD(_xlpm.ind+_xlpm.offsetBy,_xlpm.length)))),
IF(AD118=0,4,1)
-IF(_xlpm.reelOffset(-3,AD118)=0,0.25,0)
-IF(_xlpm.reelOffset(-2,AD118)=0,0.5,0)
-IF(_xlpm.reelOffset(-1,AD118)=0,0.75,0)
-IF(_xlpm.reelOffset(1,AD118)=0,0.75,0)
-IF(_xlpm.reelOffset(2,AD118)=0,0.5,0)
-IF(_xlpm.reelOffset(3,AD118)=0,0.25,0)
))</f>
        <v/>
      </c>
    </row>
    <row r="119" spans="25:36" x14ac:dyDescent="0.25">
      <c r="Y119" s="48">
        <v>116</v>
      </c>
      <c r="Z119" s="76"/>
      <c r="AA119" s="49">
        <v>7</v>
      </c>
      <c r="AB119" s="49">
        <v>10</v>
      </c>
      <c r="AC119" s="76">
        <v>2</v>
      </c>
      <c r="AD119" s="76"/>
      <c r="AF119" s="76" t="str" cm="1">
        <f t="array" ref="AF119">IF(Z119="","",_xlfn.LET(_xlpm.reelOffset,_xlfn.LAMBDA(_xlpm.offsetBy,_xlpm.cell,_xlfn.LET(_xlpm.ind,ROW(_xlpm.cell)-4,_xlpm.length,COUNTIF(Z$4:Z$200,"&gt;-1"),INDEX(Z$4:Z$200,1+MOD(_xlpm.ind+_xlpm.offsetBy,_xlpm.length)))),
IF(Z119=0,4,1)
-IF(_xlpm.reelOffset(-3,Z119)=0,0.25,0)
-IF(_xlpm.reelOffset(-2,Z119)=0,0.5,0)
-IF(_xlpm.reelOffset(-1,Z119)=0,0.75,0)
-IF(_xlpm.reelOffset(1,Z119)=0,0.75,0)
-IF(_xlpm.reelOffset(2,Z119)=0,0.5,0)
-IF(_xlpm.reelOffset(3,Z119)=0,0.25,0)
))</f>
        <v/>
      </c>
      <c r="AG119" s="49" cm="1">
        <f t="array" ref="AG119">IF(AA119="","",_xlfn.LET(_xlpm.reelOffset,_xlfn.LAMBDA(_xlpm.offsetBy,_xlpm.cell,_xlfn.LET(_xlpm.ind,ROW(_xlpm.cell)-4,_xlpm.length,COUNTIF(AA$4:AA$200,"&gt;-1"),INDEX(AA$4:AA$200,1+MOD(_xlpm.ind+_xlpm.offsetBy,_xlpm.length)))),
IF(AA119=0,4,1)
-IF(_xlpm.reelOffset(-3,AA119)=0,0.25,0)
-IF(_xlpm.reelOffset(-2,AA119)=0,0.5,0)
-IF(_xlpm.reelOffset(-1,AA119)=0,0.75,0)
-IF(_xlpm.reelOffset(1,AA119)=0,0.75,0)
-IF(_xlpm.reelOffset(2,AA119)=0,0.5,0)
-IF(_xlpm.reelOffset(3,AA119)=0,0.25,0)
))</f>
        <v>1</v>
      </c>
      <c r="AH119" s="49" cm="1">
        <f t="array" ref="AH119">IF(AB119="","",_xlfn.LET(_xlpm.reelOffset,_xlfn.LAMBDA(_xlpm.offsetBy,_xlpm.cell,_xlfn.LET(_xlpm.ind,ROW(_xlpm.cell)-4,_xlpm.length,COUNTIF(AB$4:AB$200,"&gt;-1"),INDEX(AB$4:AB$200,1+MOD(_xlpm.ind+_xlpm.offsetBy,_xlpm.length)))),
IF(AB119=0,4,1)
-IF(_xlpm.reelOffset(-3,AB119)=0,0.25,0)
-IF(_xlpm.reelOffset(-2,AB119)=0,0.5,0)
-IF(_xlpm.reelOffset(-1,AB119)=0,0.75,0)
-IF(_xlpm.reelOffset(1,AB119)=0,0.75,0)
-IF(_xlpm.reelOffset(2,AB119)=0,0.5,0)
-IF(_xlpm.reelOffset(3,AB119)=0,0.25,0)
))</f>
        <v>1</v>
      </c>
      <c r="AI119" s="76" cm="1">
        <f t="array" ref="AI119">IF(AC119="","",_xlfn.LET(_xlpm.reelOffset,_xlfn.LAMBDA(_xlpm.offsetBy,_xlpm.cell,_xlfn.LET(_xlpm.ind,ROW(_xlpm.cell)-4,_xlpm.length,COUNTIF(AC$4:AC$200,"&gt;-1"),INDEX(AC$4:AC$200,1+MOD(_xlpm.ind+_xlpm.offsetBy,_xlpm.length)))),
IF(AC119=0,4,1)
-IF(_xlpm.reelOffset(-3,AC119)=0,0.25,0)
-IF(_xlpm.reelOffset(-2,AC119)=0,0.5,0)
-IF(_xlpm.reelOffset(-1,AC119)=0,0.75,0)
-IF(_xlpm.reelOffset(1,AC119)=0,0.75,0)
-IF(_xlpm.reelOffset(2,AC119)=0,0.5,0)
-IF(_xlpm.reelOffset(3,AC119)=0,0.25,0)
))</f>
        <v>1</v>
      </c>
      <c r="AJ119" s="76" t="str" cm="1">
        <f t="array" ref="AJ119">IF(AD119="","",_xlfn.LET(_xlpm.reelOffset,_xlfn.LAMBDA(_xlpm.offsetBy,_xlpm.cell,_xlfn.LET(_xlpm.ind,ROW(_xlpm.cell)-4,_xlpm.length,COUNTIF(AD$4:AD$200,"&gt;-1"),INDEX(AD$4:AD$200,1+MOD(_xlpm.ind+_xlpm.offsetBy,_xlpm.length)))),
IF(AD119=0,4,1)
-IF(_xlpm.reelOffset(-3,AD119)=0,0.25,0)
-IF(_xlpm.reelOffset(-2,AD119)=0,0.5,0)
-IF(_xlpm.reelOffset(-1,AD119)=0,0.75,0)
-IF(_xlpm.reelOffset(1,AD119)=0,0.75,0)
-IF(_xlpm.reelOffset(2,AD119)=0,0.5,0)
-IF(_xlpm.reelOffset(3,AD119)=0,0.25,0)
))</f>
        <v/>
      </c>
    </row>
    <row r="120" spans="25:36" x14ac:dyDescent="0.25">
      <c r="Y120" s="48">
        <v>117</v>
      </c>
      <c r="Z120" s="76"/>
      <c r="AA120" s="49">
        <v>7</v>
      </c>
      <c r="AB120" s="49">
        <v>2</v>
      </c>
      <c r="AC120" s="76">
        <v>6</v>
      </c>
      <c r="AD120" s="76"/>
      <c r="AF120" s="76" t="str" cm="1">
        <f t="array" ref="AF120">IF(Z120="","",_xlfn.LET(_xlpm.reelOffset,_xlfn.LAMBDA(_xlpm.offsetBy,_xlpm.cell,_xlfn.LET(_xlpm.ind,ROW(_xlpm.cell)-4,_xlpm.length,COUNTIF(Z$4:Z$200,"&gt;-1"),INDEX(Z$4:Z$200,1+MOD(_xlpm.ind+_xlpm.offsetBy,_xlpm.length)))),
IF(Z120=0,4,1)
-IF(_xlpm.reelOffset(-3,Z120)=0,0.25,0)
-IF(_xlpm.reelOffset(-2,Z120)=0,0.5,0)
-IF(_xlpm.reelOffset(-1,Z120)=0,0.75,0)
-IF(_xlpm.reelOffset(1,Z120)=0,0.75,0)
-IF(_xlpm.reelOffset(2,Z120)=0,0.5,0)
-IF(_xlpm.reelOffset(3,Z120)=0,0.25,0)
))</f>
        <v/>
      </c>
      <c r="AG120" s="49" cm="1">
        <f t="array" ref="AG120">IF(AA120="","",_xlfn.LET(_xlpm.reelOffset,_xlfn.LAMBDA(_xlpm.offsetBy,_xlpm.cell,_xlfn.LET(_xlpm.ind,ROW(_xlpm.cell)-4,_xlpm.length,COUNTIF(AA$4:AA$200,"&gt;-1"),INDEX(AA$4:AA$200,1+MOD(_xlpm.ind+_xlpm.offsetBy,_xlpm.length)))),
IF(AA120=0,4,1)
-IF(_xlpm.reelOffset(-3,AA120)=0,0.25,0)
-IF(_xlpm.reelOffset(-2,AA120)=0,0.5,0)
-IF(_xlpm.reelOffset(-1,AA120)=0,0.75,0)
-IF(_xlpm.reelOffset(1,AA120)=0,0.75,0)
-IF(_xlpm.reelOffset(2,AA120)=0,0.5,0)
-IF(_xlpm.reelOffset(3,AA120)=0,0.25,0)
))</f>
        <v>1</v>
      </c>
      <c r="AH120" s="49" cm="1">
        <f t="array" ref="AH120">IF(AB120="","",_xlfn.LET(_xlpm.reelOffset,_xlfn.LAMBDA(_xlpm.offsetBy,_xlpm.cell,_xlfn.LET(_xlpm.ind,ROW(_xlpm.cell)-4,_xlpm.length,COUNTIF(AB$4:AB$200,"&gt;-1"),INDEX(AB$4:AB$200,1+MOD(_xlpm.ind+_xlpm.offsetBy,_xlpm.length)))),
IF(AB120=0,4,1)
-IF(_xlpm.reelOffset(-3,AB120)=0,0.25,0)
-IF(_xlpm.reelOffset(-2,AB120)=0,0.5,0)
-IF(_xlpm.reelOffset(-1,AB120)=0,0.75,0)
-IF(_xlpm.reelOffset(1,AB120)=0,0.75,0)
-IF(_xlpm.reelOffset(2,AB120)=0,0.5,0)
-IF(_xlpm.reelOffset(3,AB120)=0,0.25,0)
))</f>
        <v>1</v>
      </c>
      <c r="AI120" s="76" cm="1">
        <f t="array" ref="AI120">IF(AC120="","",_xlfn.LET(_xlpm.reelOffset,_xlfn.LAMBDA(_xlpm.offsetBy,_xlpm.cell,_xlfn.LET(_xlpm.ind,ROW(_xlpm.cell)-4,_xlpm.length,COUNTIF(AC$4:AC$200,"&gt;-1"),INDEX(AC$4:AC$200,1+MOD(_xlpm.ind+_xlpm.offsetBy,_xlpm.length)))),
IF(AC120=0,4,1)
-IF(_xlpm.reelOffset(-3,AC120)=0,0.25,0)
-IF(_xlpm.reelOffset(-2,AC120)=0,0.5,0)
-IF(_xlpm.reelOffset(-1,AC120)=0,0.75,0)
-IF(_xlpm.reelOffset(1,AC120)=0,0.75,0)
-IF(_xlpm.reelOffset(2,AC120)=0,0.5,0)
-IF(_xlpm.reelOffset(3,AC120)=0,0.25,0)
))</f>
        <v>1</v>
      </c>
      <c r="AJ120" s="76" t="str" cm="1">
        <f t="array" ref="AJ120">IF(AD120="","",_xlfn.LET(_xlpm.reelOffset,_xlfn.LAMBDA(_xlpm.offsetBy,_xlpm.cell,_xlfn.LET(_xlpm.ind,ROW(_xlpm.cell)-4,_xlpm.length,COUNTIF(AD$4:AD$200,"&gt;-1"),INDEX(AD$4:AD$200,1+MOD(_xlpm.ind+_xlpm.offsetBy,_xlpm.length)))),
IF(AD120=0,4,1)
-IF(_xlpm.reelOffset(-3,AD120)=0,0.25,0)
-IF(_xlpm.reelOffset(-2,AD120)=0,0.5,0)
-IF(_xlpm.reelOffset(-1,AD120)=0,0.75,0)
-IF(_xlpm.reelOffset(1,AD120)=0,0.75,0)
-IF(_xlpm.reelOffset(2,AD120)=0,0.5,0)
-IF(_xlpm.reelOffset(3,AD120)=0,0.25,0)
))</f>
        <v/>
      </c>
    </row>
    <row r="121" spans="25:36" x14ac:dyDescent="0.25">
      <c r="Y121" s="48">
        <v>118</v>
      </c>
      <c r="Z121" s="76"/>
      <c r="AA121" s="49">
        <v>7</v>
      </c>
      <c r="AB121" s="49">
        <v>3</v>
      </c>
      <c r="AC121" s="76">
        <v>2</v>
      </c>
      <c r="AD121" s="76"/>
      <c r="AF121" s="76" t="str" cm="1">
        <f t="array" ref="AF121">IF(Z121="","",_xlfn.LET(_xlpm.reelOffset,_xlfn.LAMBDA(_xlpm.offsetBy,_xlpm.cell,_xlfn.LET(_xlpm.ind,ROW(_xlpm.cell)-4,_xlpm.length,COUNTIF(Z$4:Z$200,"&gt;-1"),INDEX(Z$4:Z$200,1+MOD(_xlpm.ind+_xlpm.offsetBy,_xlpm.length)))),
IF(Z121=0,4,1)
-IF(_xlpm.reelOffset(-3,Z121)=0,0.25,0)
-IF(_xlpm.reelOffset(-2,Z121)=0,0.5,0)
-IF(_xlpm.reelOffset(-1,Z121)=0,0.75,0)
-IF(_xlpm.reelOffset(1,Z121)=0,0.75,0)
-IF(_xlpm.reelOffset(2,Z121)=0,0.5,0)
-IF(_xlpm.reelOffset(3,Z121)=0,0.25,0)
))</f>
        <v/>
      </c>
      <c r="AG121" s="49" cm="1">
        <f t="array" ref="AG121">IF(AA121="","",_xlfn.LET(_xlpm.reelOffset,_xlfn.LAMBDA(_xlpm.offsetBy,_xlpm.cell,_xlfn.LET(_xlpm.ind,ROW(_xlpm.cell)-4,_xlpm.length,COUNTIF(AA$4:AA$200,"&gt;-1"),INDEX(AA$4:AA$200,1+MOD(_xlpm.ind+_xlpm.offsetBy,_xlpm.length)))),
IF(AA121=0,4,1)
-IF(_xlpm.reelOffset(-3,AA121)=0,0.25,0)
-IF(_xlpm.reelOffset(-2,AA121)=0,0.5,0)
-IF(_xlpm.reelOffset(-1,AA121)=0,0.75,0)
-IF(_xlpm.reelOffset(1,AA121)=0,0.75,0)
-IF(_xlpm.reelOffset(2,AA121)=0,0.5,0)
-IF(_xlpm.reelOffset(3,AA121)=0,0.25,0)
))</f>
        <v>1</v>
      </c>
      <c r="AH121" s="49" cm="1">
        <f t="array" ref="AH121">IF(AB121="","",_xlfn.LET(_xlpm.reelOffset,_xlfn.LAMBDA(_xlpm.offsetBy,_xlpm.cell,_xlfn.LET(_xlpm.ind,ROW(_xlpm.cell)-4,_xlpm.length,COUNTIF(AB$4:AB$200,"&gt;-1"),INDEX(AB$4:AB$200,1+MOD(_xlpm.ind+_xlpm.offsetBy,_xlpm.length)))),
IF(AB121=0,4,1)
-IF(_xlpm.reelOffset(-3,AB121)=0,0.25,0)
-IF(_xlpm.reelOffset(-2,AB121)=0,0.5,0)
-IF(_xlpm.reelOffset(-1,AB121)=0,0.75,0)
-IF(_xlpm.reelOffset(1,AB121)=0,0.75,0)
-IF(_xlpm.reelOffset(2,AB121)=0,0.5,0)
-IF(_xlpm.reelOffset(3,AB121)=0,0.25,0)
))</f>
        <v>1</v>
      </c>
      <c r="AI121" s="76" cm="1">
        <f t="array" ref="AI121">IF(AC121="","",_xlfn.LET(_xlpm.reelOffset,_xlfn.LAMBDA(_xlpm.offsetBy,_xlpm.cell,_xlfn.LET(_xlpm.ind,ROW(_xlpm.cell)-4,_xlpm.length,COUNTIF(AC$4:AC$200,"&gt;-1"),INDEX(AC$4:AC$200,1+MOD(_xlpm.ind+_xlpm.offsetBy,_xlpm.length)))),
IF(AC121=0,4,1)
-IF(_xlpm.reelOffset(-3,AC121)=0,0.25,0)
-IF(_xlpm.reelOffset(-2,AC121)=0,0.5,0)
-IF(_xlpm.reelOffset(-1,AC121)=0,0.75,0)
-IF(_xlpm.reelOffset(1,AC121)=0,0.75,0)
-IF(_xlpm.reelOffset(2,AC121)=0,0.5,0)
-IF(_xlpm.reelOffset(3,AC121)=0,0.25,0)
))</f>
        <v>1</v>
      </c>
      <c r="AJ121" s="76" t="str" cm="1">
        <f t="array" ref="AJ121">IF(AD121="","",_xlfn.LET(_xlpm.reelOffset,_xlfn.LAMBDA(_xlpm.offsetBy,_xlpm.cell,_xlfn.LET(_xlpm.ind,ROW(_xlpm.cell)-4,_xlpm.length,COUNTIF(AD$4:AD$200,"&gt;-1"),INDEX(AD$4:AD$200,1+MOD(_xlpm.ind+_xlpm.offsetBy,_xlpm.length)))),
IF(AD121=0,4,1)
-IF(_xlpm.reelOffset(-3,AD121)=0,0.25,0)
-IF(_xlpm.reelOffset(-2,AD121)=0,0.5,0)
-IF(_xlpm.reelOffset(-1,AD121)=0,0.75,0)
-IF(_xlpm.reelOffset(1,AD121)=0,0.75,0)
-IF(_xlpm.reelOffset(2,AD121)=0,0.5,0)
-IF(_xlpm.reelOffset(3,AD121)=0,0.25,0)
))</f>
        <v/>
      </c>
    </row>
    <row r="122" spans="25:36" x14ac:dyDescent="0.25">
      <c r="Y122" s="48">
        <v>119</v>
      </c>
      <c r="Z122" s="76"/>
      <c r="AA122" s="49">
        <v>1</v>
      </c>
      <c r="AB122" s="49">
        <v>5</v>
      </c>
      <c r="AC122" s="76">
        <v>2</v>
      </c>
      <c r="AD122" s="76"/>
      <c r="AF122" s="76" t="str" cm="1">
        <f t="array" ref="AF122">IF(Z122="","",_xlfn.LET(_xlpm.reelOffset,_xlfn.LAMBDA(_xlpm.offsetBy,_xlpm.cell,_xlfn.LET(_xlpm.ind,ROW(_xlpm.cell)-4,_xlpm.length,COUNTIF(Z$4:Z$200,"&gt;-1"),INDEX(Z$4:Z$200,1+MOD(_xlpm.ind+_xlpm.offsetBy,_xlpm.length)))),
IF(Z122=0,4,1)
-IF(_xlpm.reelOffset(-3,Z122)=0,0.25,0)
-IF(_xlpm.reelOffset(-2,Z122)=0,0.5,0)
-IF(_xlpm.reelOffset(-1,Z122)=0,0.75,0)
-IF(_xlpm.reelOffset(1,Z122)=0,0.75,0)
-IF(_xlpm.reelOffset(2,Z122)=0,0.5,0)
-IF(_xlpm.reelOffset(3,Z122)=0,0.25,0)
))</f>
        <v/>
      </c>
      <c r="AG122" s="49" cm="1">
        <f t="array" ref="AG122">IF(AA122="","",_xlfn.LET(_xlpm.reelOffset,_xlfn.LAMBDA(_xlpm.offsetBy,_xlpm.cell,_xlfn.LET(_xlpm.ind,ROW(_xlpm.cell)-4,_xlpm.length,COUNTIF(AA$4:AA$200,"&gt;-1"),INDEX(AA$4:AA$200,1+MOD(_xlpm.ind+_xlpm.offsetBy,_xlpm.length)))),
IF(AA122=0,4,1)
-IF(_xlpm.reelOffset(-3,AA122)=0,0.25,0)
-IF(_xlpm.reelOffset(-2,AA122)=0,0.5,0)
-IF(_xlpm.reelOffset(-1,AA122)=0,0.75,0)
-IF(_xlpm.reelOffset(1,AA122)=0,0.75,0)
-IF(_xlpm.reelOffset(2,AA122)=0,0.5,0)
-IF(_xlpm.reelOffset(3,AA122)=0,0.25,0)
))</f>
        <v>1</v>
      </c>
      <c r="AH122" s="49" cm="1">
        <f t="array" ref="AH122">IF(AB122="","",_xlfn.LET(_xlpm.reelOffset,_xlfn.LAMBDA(_xlpm.offsetBy,_xlpm.cell,_xlfn.LET(_xlpm.ind,ROW(_xlpm.cell)-4,_xlpm.length,COUNTIF(AB$4:AB$200,"&gt;-1"),INDEX(AB$4:AB$200,1+MOD(_xlpm.ind+_xlpm.offsetBy,_xlpm.length)))),
IF(AB122=0,4,1)
-IF(_xlpm.reelOffset(-3,AB122)=0,0.25,0)
-IF(_xlpm.reelOffset(-2,AB122)=0,0.5,0)
-IF(_xlpm.reelOffset(-1,AB122)=0,0.75,0)
-IF(_xlpm.reelOffset(1,AB122)=0,0.75,0)
-IF(_xlpm.reelOffset(2,AB122)=0,0.5,0)
-IF(_xlpm.reelOffset(3,AB122)=0,0.25,0)
))</f>
        <v>1</v>
      </c>
      <c r="AI122" s="76" cm="1">
        <f t="array" ref="AI122">IF(AC122="","",_xlfn.LET(_xlpm.reelOffset,_xlfn.LAMBDA(_xlpm.offsetBy,_xlpm.cell,_xlfn.LET(_xlpm.ind,ROW(_xlpm.cell)-4,_xlpm.length,COUNTIF(AC$4:AC$200,"&gt;-1"),INDEX(AC$4:AC$200,1+MOD(_xlpm.ind+_xlpm.offsetBy,_xlpm.length)))),
IF(AC122=0,4,1)
-IF(_xlpm.reelOffset(-3,AC122)=0,0.25,0)
-IF(_xlpm.reelOffset(-2,AC122)=0,0.5,0)
-IF(_xlpm.reelOffset(-1,AC122)=0,0.75,0)
-IF(_xlpm.reelOffset(1,AC122)=0,0.75,0)
-IF(_xlpm.reelOffset(2,AC122)=0,0.5,0)
-IF(_xlpm.reelOffset(3,AC122)=0,0.25,0)
))</f>
        <v>1</v>
      </c>
      <c r="AJ122" s="76" t="str" cm="1">
        <f t="array" ref="AJ122">IF(AD122="","",_xlfn.LET(_xlpm.reelOffset,_xlfn.LAMBDA(_xlpm.offsetBy,_xlpm.cell,_xlfn.LET(_xlpm.ind,ROW(_xlpm.cell)-4,_xlpm.length,COUNTIF(AD$4:AD$200,"&gt;-1"),INDEX(AD$4:AD$200,1+MOD(_xlpm.ind+_xlpm.offsetBy,_xlpm.length)))),
IF(AD122=0,4,1)
-IF(_xlpm.reelOffset(-3,AD122)=0,0.25,0)
-IF(_xlpm.reelOffset(-2,AD122)=0,0.5,0)
-IF(_xlpm.reelOffset(-1,AD122)=0,0.75,0)
-IF(_xlpm.reelOffset(1,AD122)=0,0.75,0)
-IF(_xlpm.reelOffset(2,AD122)=0,0.5,0)
-IF(_xlpm.reelOffset(3,AD122)=0,0.25,0)
))</f>
        <v/>
      </c>
    </row>
    <row r="123" spans="25:36" x14ac:dyDescent="0.25">
      <c r="Y123" s="48">
        <v>120</v>
      </c>
      <c r="Z123" s="76"/>
      <c r="AA123" s="49">
        <v>1</v>
      </c>
      <c r="AB123" s="49">
        <v>5</v>
      </c>
      <c r="AC123" s="76">
        <v>4</v>
      </c>
      <c r="AD123" s="76"/>
      <c r="AF123" s="76" t="str" cm="1">
        <f t="array" ref="AF123">IF(Z123="","",_xlfn.LET(_xlpm.reelOffset,_xlfn.LAMBDA(_xlpm.offsetBy,_xlpm.cell,_xlfn.LET(_xlpm.ind,ROW(_xlpm.cell)-4,_xlpm.length,COUNTIF(Z$4:Z$200,"&gt;-1"),INDEX(Z$4:Z$200,1+MOD(_xlpm.ind+_xlpm.offsetBy,_xlpm.length)))),
IF(Z123=0,4,1)
-IF(_xlpm.reelOffset(-3,Z123)=0,0.25,0)
-IF(_xlpm.reelOffset(-2,Z123)=0,0.5,0)
-IF(_xlpm.reelOffset(-1,Z123)=0,0.75,0)
-IF(_xlpm.reelOffset(1,Z123)=0,0.75,0)
-IF(_xlpm.reelOffset(2,Z123)=0,0.5,0)
-IF(_xlpm.reelOffset(3,Z123)=0,0.25,0)
))</f>
        <v/>
      </c>
      <c r="AG123" s="49" cm="1">
        <f t="array" ref="AG123">IF(AA123="","",_xlfn.LET(_xlpm.reelOffset,_xlfn.LAMBDA(_xlpm.offsetBy,_xlpm.cell,_xlfn.LET(_xlpm.ind,ROW(_xlpm.cell)-4,_xlpm.length,COUNTIF(AA$4:AA$200,"&gt;-1"),INDEX(AA$4:AA$200,1+MOD(_xlpm.ind+_xlpm.offsetBy,_xlpm.length)))),
IF(AA123=0,4,1)
-IF(_xlpm.reelOffset(-3,AA123)=0,0.25,0)
-IF(_xlpm.reelOffset(-2,AA123)=0,0.5,0)
-IF(_xlpm.reelOffset(-1,AA123)=0,0.75,0)
-IF(_xlpm.reelOffset(1,AA123)=0,0.75,0)
-IF(_xlpm.reelOffset(2,AA123)=0,0.5,0)
-IF(_xlpm.reelOffset(3,AA123)=0,0.25,0)
))</f>
        <v>1</v>
      </c>
      <c r="AH123" s="49" cm="1">
        <f t="array" ref="AH123">IF(AB123="","",_xlfn.LET(_xlpm.reelOffset,_xlfn.LAMBDA(_xlpm.offsetBy,_xlpm.cell,_xlfn.LET(_xlpm.ind,ROW(_xlpm.cell)-4,_xlpm.length,COUNTIF(AB$4:AB$200,"&gt;-1"),INDEX(AB$4:AB$200,1+MOD(_xlpm.ind+_xlpm.offsetBy,_xlpm.length)))),
IF(AB123=0,4,1)
-IF(_xlpm.reelOffset(-3,AB123)=0,0.25,0)
-IF(_xlpm.reelOffset(-2,AB123)=0,0.5,0)
-IF(_xlpm.reelOffset(-1,AB123)=0,0.75,0)
-IF(_xlpm.reelOffset(1,AB123)=0,0.75,0)
-IF(_xlpm.reelOffset(2,AB123)=0,0.5,0)
-IF(_xlpm.reelOffset(3,AB123)=0,0.25,0)
))</f>
        <v>1</v>
      </c>
      <c r="AI123" s="76" cm="1">
        <f t="array" ref="AI123">IF(AC123="","",_xlfn.LET(_xlpm.reelOffset,_xlfn.LAMBDA(_xlpm.offsetBy,_xlpm.cell,_xlfn.LET(_xlpm.ind,ROW(_xlpm.cell)-4,_xlpm.length,COUNTIF(AC$4:AC$200,"&gt;-1"),INDEX(AC$4:AC$200,1+MOD(_xlpm.ind+_xlpm.offsetBy,_xlpm.length)))),
IF(AC123=0,4,1)
-IF(_xlpm.reelOffset(-3,AC123)=0,0.25,0)
-IF(_xlpm.reelOffset(-2,AC123)=0,0.5,0)
-IF(_xlpm.reelOffset(-1,AC123)=0,0.75,0)
-IF(_xlpm.reelOffset(1,AC123)=0,0.75,0)
-IF(_xlpm.reelOffset(2,AC123)=0,0.5,0)
-IF(_xlpm.reelOffset(3,AC123)=0,0.25,0)
))</f>
        <v>1</v>
      </c>
      <c r="AJ123" s="76" t="str" cm="1">
        <f t="array" ref="AJ123">IF(AD123="","",_xlfn.LET(_xlpm.reelOffset,_xlfn.LAMBDA(_xlpm.offsetBy,_xlpm.cell,_xlfn.LET(_xlpm.ind,ROW(_xlpm.cell)-4,_xlpm.length,COUNTIF(AD$4:AD$200,"&gt;-1"),INDEX(AD$4:AD$200,1+MOD(_xlpm.ind+_xlpm.offsetBy,_xlpm.length)))),
IF(AD123=0,4,1)
-IF(_xlpm.reelOffset(-3,AD123)=0,0.25,0)
-IF(_xlpm.reelOffset(-2,AD123)=0,0.5,0)
-IF(_xlpm.reelOffset(-1,AD123)=0,0.75,0)
-IF(_xlpm.reelOffset(1,AD123)=0,0.75,0)
-IF(_xlpm.reelOffset(2,AD123)=0,0.5,0)
-IF(_xlpm.reelOffset(3,AD123)=0,0.25,0)
))</f>
        <v/>
      </c>
    </row>
    <row r="124" spans="25:36" x14ac:dyDescent="0.25">
      <c r="Y124" s="48">
        <v>121</v>
      </c>
      <c r="Z124" s="76"/>
      <c r="AA124" s="49">
        <v>4</v>
      </c>
      <c r="AB124" s="49">
        <v>5</v>
      </c>
      <c r="AC124" s="76">
        <v>4</v>
      </c>
      <c r="AD124" s="76"/>
      <c r="AF124" s="76" t="str" cm="1">
        <f t="array" ref="AF124">IF(Z124="","",_xlfn.LET(_xlpm.reelOffset,_xlfn.LAMBDA(_xlpm.offsetBy,_xlpm.cell,_xlfn.LET(_xlpm.ind,ROW(_xlpm.cell)-4,_xlpm.length,COUNTIF(Z$4:Z$200,"&gt;-1"),INDEX(Z$4:Z$200,1+MOD(_xlpm.ind+_xlpm.offsetBy,_xlpm.length)))),
IF(Z124=0,4,1)
-IF(_xlpm.reelOffset(-3,Z124)=0,0.25,0)
-IF(_xlpm.reelOffset(-2,Z124)=0,0.5,0)
-IF(_xlpm.reelOffset(-1,Z124)=0,0.75,0)
-IF(_xlpm.reelOffset(1,Z124)=0,0.75,0)
-IF(_xlpm.reelOffset(2,Z124)=0,0.5,0)
-IF(_xlpm.reelOffset(3,Z124)=0,0.25,0)
))</f>
        <v/>
      </c>
      <c r="AG124" s="49" cm="1">
        <f t="array" ref="AG124">IF(AA124="","",_xlfn.LET(_xlpm.reelOffset,_xlfn.LAMBDA(_xlpm.offsetBy,_xlpm.cell,_xlfn.LET(_xlpm.ind,ROW(_xlpm.cell)-4,_xlpm.length,COUNTIF(AA$4:AA$200,"&gt;-1"),INDEX(AA$4:AA$200,1+MOD(_xlpm.ind+_xlpm.offsetBy,_xlpm.length)))),
IF(AA124=0,4,1)
-IF(_xlpm.reelOffset(-3,AA124)=0,0.25,0)
-IF(_xlpm.reelOffset(-2,AA124)=0,0.5,0)
-IF(_xlpm.reelOffset(-1,AA124)=0,0.75,0)
-IF(_xlpm.reelOffset(1,AA124)=0,0.75,0)
-IF(_xlpm.reelOffset(2,AA124)=0,0.5,0)
-IF(_xlpm.reelOffset(3,AA124)=0,0.25,0)
))</f>
        <v>1</v>
      </c>
      <c r="AH124" s="49" cm="1">
        <f t="array" ref="AH124">IF(AB124="","",_xlfn.LET(_xlpm.reelOffset,_xlfn.LAMBDA(_xlpm.offsetBy,_xlpm.cell,_xlfn.LET(_xlpm.ind,ROW(_xlpm.cell)-4,_xlpm.length,COUNTIF(AB$4:AB$200,"&gt;-1"),INDEX(AB$4:AB$200,1+MOD(_xlpm.ind+_xlpm.offsetBy,_xlpm.length)))),
IF(AB124=0,4,1)
-IF(_xlpm.reelOffset(-3,AB124)=0,0.25,0)
-IF(_xlpm.reelOffset(-2,AB124)=0,0.5,0)
-IF(_xlpm.reelOffset(-1,AB124)=0,0.75,0)
-IF(_xlpm.reelOffset(1,AB124)=0,0.75,0)
-IF(_xlpm.reelOffset(2,AB124)=0,0.5,0)
-IF(_xlpm.reelOffset(3,AB124)=0,0.25,0)
))</f>
        <v>1</v>
      </c>
      <c r="AI124" s="76" cm="1">
        <f t="array" ref="AI124">IF(AC124="","",_xlfn.LET(_xlpm.reelOffset,_xlfn.LAMBDA(_xlpm.offsetBy,_xlpm.cell,_xlfn.LET(_xlpm.ind,ROW(_xlpm.cell)-4,_xlpm.length,COUNTIF(AC$4:AC$200,"&gt;-1"),INDEX(AC$4:AC$200,1+MOD(_xlpm.ind+_xlpm.offsetBy,_xlpm.length)))),
IF(AC124=0,4,1)
-IF(_xlpm.reelOffset(-3,AC124)=0,0.25,0)
-IF(_xlpm.reelOffset(-2,AC124)=0,0.5,0)
-IF(_xlpm.reelOffset(-1,AC124)=0,0.75,0)
-IF(_xlpm.reelOffset(1,AC124)=0,0.75,0)
-IF(_xlpm.reelOffset(2,AC124)=0,0.5,0)
-IF(_xlpm.reelOffset(3,AC124)=0,0.25,0)
))</f>
        <v>1</v>
      </c>
      <c r="AJ124" s="76" t="str" cm="1">
        <f t="array" ref="AJ124">IF(AD124="","",_xlfn.LET(_xlpm.reelOffset,_xlfn.LAMBDA(_xlpm.offsetBy,_xlpm.cell,_xlfn.LET(_xlpm.ind,ROW(_xlpm.cell)-4,_xlpm.length,COUNTIF(AD$4:AD$200,"&gt;-1"),INDEX(AD$4:AD$200,1+MOD(_xlpm.ind+_xlpm.offsetBy,_xlpm.length)))),
IF(AD124=0,4,1)
-IF(_xlpm.reelOffset(-3,AD124)=0,0.25,0)
-IF(_xlpm.reelOffset(-2,AD124)=0,0.5,0)
-IF(_xlpm.reelOffset(-1,AD124)=0,0.75,0)
-IF(_xlpm.reelOffset(1,AD124)=0,0.75,0)
-IF(_xlpm.reelOffset(2,AD124)=0,0.5,0)
-IF(_xlpm.reelOffset(3,AD124)=0,0.25,0)
))</f>
        <v/>
      </c>
    </row>
    <row r="125" spans="25:36" x14ac:dyDescent="0.25">
      <c r="Y125" s="48">
        <v>122</v>
      </c>
      <c r="Z125" s="76"/>
      <c r="AA125" s="49">
        <v>5</v>
      </c>
      <c r="AB125" s="49">
        <v>6</v>
      </c>
      <c r="AC125" s="76">
        <v>5</v>
      </c>
      <c r="AD125" s="76"/>
      <c r="AF125" s="76" t="str" cm="1">
        <f t="array" ref="AF125">IF(Z125="","",_xlfn.LET(_xlpm.reelOffset,_xlfn.LAMBDA(_xlpm.offsetBy,_xlpm.cell,_xlfn.LET(_xlpm.ind,ROW(_xlpm.cell)-4,_xlpm.length,COUNTIF(Z$4:Z$200,"&gt;-1"),INDEX(Z$4:Z$200,1+MOD(_xlpm.ind+_xlpm.offsetBy,_xlpm.length)))),
IF(Z125=0,4,1)
-IF(_xlpm.reelOffset(-3,Z125)=0,0.25,0)
-IF(_xlpm.reelOffset(-2,Z125)=0,0.5,0)
-IF(_xlpm.reelOffset(-1,Z125)=0,0.75,0)
-IF(_xlpm.reelOffset(1,Z125)=0,0.75,0)
-IF(_xlpm.reelOffset(2,Z125)=0,0.5,0)
-IF(_xlpm.reelOffset(3,Z125)=0,0.25,0)
))</f>
        <v/>
      </c>
      <c r="AG125" s="49" cm="1">
        <f t="array" ref="AG125">IF(AA125="","",_xlfn.LET(_xlpm.reelOffset,_xlfn.LAMBDA(_xlpm.offsetBy,_xlpm.cell,_xlfn.LET(_xlpm.ind,ROW(_xlpm.cell)-4,_xlpm.length,COUNTIF(AA$4:AA$200,"&gt;-1"),INDEX(AA$4:AA$200,1+MOD(_xlpm.ind+_xlpm.offsetBy,_xlpm.length)))),
IF(AA125=0,4,1)
-IF(_xlpm.reelOffset(-3,AA125)=0,0.25,0)
-IF(_xlpm.reelOffset(-2,AA125)=0,0.5,0)
-IF(_xlpm.reelOffset(-1,AA125)=0,0.75,0)
-IF(_xlpm.reelOffset(1,AA125)=0,0.75,0)
-IF(_xlpm.reelOffset(2,AA125)=0,0.5,0)
-IF(_xlpm.reelOffset(3,AA125)=0,0.25,0)
))</f>
        <v>1</v>
      </c>
      <c r="AH125" s="49" cm="1">
        <f t="array" ref="AH125">IF(AB125="","",_xlfn.LET(_xlpm.reelOffset,_xlfn.LAMBDA(_xlpm.offsetBy,_xlpm.cell,_xlfn.LET(_xlpm.ind,ROW(_xlpm.cell)-4,_xlpm.length,COUNTIF(AB$4:AB$200,"&gt;-1"),INDEX(AB$4:AB$200,1+MOD(_xlpm.ind+_xlpm.offsetBy,_xlpm.length)))),
IF(AB125=0,4,1)
-IF(_xlpm.reelOffset(-3,AB125)=0,0.25,0)
-IF(_xlpm.reelOffset(-2,AB125)=0,0.5,0)
-IF(_xlpm.reelOffset(-1,AB125)=0,0.75,0)
-IF(_xlpm.reelOffset(1,AB125)=0,0.75,0)
-IF(_xlpm.reelOffset(2,AB125)=0,0.5,0)
-IF(_xlpm.reelOffset(3,AB125)=0,0.25,0)
))</f>
        <v>1</v>
      </c>
      <c r="AI125" s="76" cm="1">
        <f t="array" ref="AI125">IF(AC125="","",_xlfn.LET(_xlpm.reelOffset,_xlfn.LAMBDA(_xlpm.offsetBy,_xlpm.cell,_xlfn.LET(_xlpm.ind,ROW(_xlpm.cell)-4,_xlpm.length,COUNTIF(AC$4:AC$200,"&gt;-1"),INDEX(AC$4:AC$200,1+MOD(_xlpm.ind+_xlpm.offsetBy,_xlpm.length)))),
IF(AC125=0,4,1)
-IF(_xlpm.reelOffset(-3,AC125)=0,0.25,0)
-IF(_xlpm.reelOffset(-2,AC125)=0,0.5,0)
-IF(_xlpm.reelOffset(-1,AC125)=0,0.75,0)
-IF(_xlpm.reelOffset(1,AC125)=0,0.75,0)
-IF(_xlpm.reelOffset(2,AC125)=0,0.5,0)
-IF(_xlpm.reelOffset(3,AC125)=0,0.25,0)
))</f>
        <v>1</v>
      </c>
      <c r="AJ125" s="76" t="str" cm="1">
        <f t="array" ref="AJ125">IF(AD125="","",_xlfn.LET(_xlpm.reelOffset,_xlfn.LAMBDA(_xlpm.offsetBy,_xlpm.cell,_xlfn.LET(_xlpm.ind,ROW(_xlpm.cell)-4,_xlpm.length,COUNTIF(AD$4:AD$200,"&gt;-1"),INDEX(AD$4:AD$200,1+MOD(_xlpm.ind+_xlpm.offsetBy,_xlpm.length)))),
IF(AD125=0,4,1)
-IF(_xlpm.reelOffset(-3,AD125)=0,0.25,0)
-IF(_xlpm.reelOffset(-2,AD125)=0,0.5,0)
-IF(_xlpm.reelOffset(-1,AD125)=0,0.75,0)
-IF(_xlpm.reelOffset(1,AD125)=0,0.75,0)
-IF(_xlpm.reelOffset(2,AD125)=0,0.5,0)
-IF(_xlpm.reelOffset(3,AD125)=0,0.25,0)
))</f>
        <v/>
      </c>
    </row>
    <row r="126" spans="25:36" x14ac:dyDescent="0.25">
      <c r="Y126" s="48">
        <v>123</v>
      </c>
      <c r="Z126" s="76"/>
      <c r="AA126" s="49">
        <v>5</v>
      </c>
      <c r="AB126" s="49">
        <v>6</v>
      </c>
      <c r="AC126" s="76">
        <v>5</v>
      </c>
      <c r="AD126" s="76"/>
      <c r="AF126" s="76" t="str" cm="1">
        <f t="array" ref="AF126">IF(Z126="","",_xlfn.LET(_xlpm.reelOffset,_xlfn.LAMBDA(_xlpm.offsetBy,_xlpm.cell,_xlfn.LET(_xlpm.ind,ROW(_xlpm.cell)-4,_xlpm.length,COUNTIF(Z$4:Z$200,"&gt;-1"),INDEX(Z$4:Z$200,1+MOD(_xlpm.ind+_xlpm.offsetBy,_xlpm.length)))),
IF(Z126=0,4,1)
-IF(_xlpm.reelOffset(-3,Z126)=0,0.25,0)
-IF(_xlpm.reelOffset(-2,Z126)=0,0.5,0)
-IF(_xlpm.reelOffset(-1,Z126)=0,0.75,0)
-IF(_xlpm.reelOffset(1,Z126)=0,0.75,0)
-IF(_xlpm.reelOffset(2,Z126)=0,0.5,0)
-IF(_xlpm.reelOffset(3,Z126)=0,0.25,0)
))</f>
        <v/>
      </c>
      <c r="AG126" s="49" cm="1">
        <f t="array" ref="AG126">IF(AA126="","",_xlfn.LET(_xlpm.reelOffset,_xlfn.LAMBDA(_xlpm.offsetBy,_xlpm.cell,_xlfn.LET(_xlpm.ind,ROW(_xlpm.cell)-4,_xlpm.length,COUNTIF(AA$4:AA$200,"&gt;-1"),INDEX(AA$4:AA$200,1+MOD(_xlpm.ind+_xlpm.offsetBy,_xlpm.length)))),
IF(AA126=0,4,1)
-IF(_xlpm.reelOffset(-3,AA126)=0,0.25,0)
-IF(_xlpm.reelOffset(-2,AA126)=0,0.5,0)
-IF(_xlpm.reelOffset(-1,AA126)=0,0.75,0)
-IF(_xlpm.reelOffset(1,AA126)=0,0.75,0)
-IF(_xlpm.reelOffset(2,AA126)=0,0.5,0)
-IF(_xlpm.reelOffset(3,AA126)=0,0.25,0)
))</f>
        <v>1</v>
      </c>
      <c r="AH126" s="49" cm="1">
        <f t="array" ref="AH126">IF(AB126="","",_xlfn.LET(_xlpm.reelOffset,_xlfn.LAMBDA(_xlpm.offsetBy,_xlpm.cell,_xlfn.LET(_xlpm.ind,ROW(_xlpm.cell)-4,_xlpm.length,COUNTIF(AB$4:AB$200,"&gt;-1"),INDEX(AB$4:AB$200,1+MOD(_xlpm.ind+_xlpm.offsetBy,_xlpm.length)))),
IF(AB126=0,4,1)
-IF(_xlpm.reelOffset(-3,AB126)=0,0.25,0)
-IF(_xlpm.reelOffset(-2,AB126)=0,0.5,0)
-IF(_xlpm.reelOffset(-1,AB126)=0,0.75,0)
-IF(_xlpm.reelOffset(1,AB126)=0,0.75,0)
-IF(_xlpm.reelOffset(2,AB126)=0,0.5,0)
-IF(_xlpm.reelOffset(3,AB126)=0,0.25,0)
))</f>
        <v>1</v>
      </c>
      <c r="AI126" s="76" cm="1">
        <f t="array" ref="AI126">IF(AC126="","",_xlfn.LET(_xlpm.reelOffset,_xlfn.LAMBDA(_xlpm.offsetBy,_xlpm.cell,_xlfn.LET(_xlpm.ind,ROW(_xlpm.cell)-4,_xlpm.length,COUNTIF(AC$4:AC$200,"&gt;-1"),INDEX(AC$4:AC$200,1+MOD(_xlpm.ind+_xlpm.offsetBy,_xlpm.length)))),
IF(AC126=0,4,1)
-IF(_xlpm.reelOffset(-3,AC126)=0,0.25,0)
-IF(_xlpm.reelOffset(-2,AC126)=0,0.5,0)
-IF(_xlpm.reelOffset(-1,AC126)=0,0.75,0)
-IF(_xlpm.reelOffset(1,AC126)=0,0.75,0)
-IF(_xlpm.reelOffset(2,AC126)=0,0.5,0)
-IF(_xlpm.reelOffset(3,AC126)=0,0.25,0)
))</f>
        <v>1</v>
      </c>
      <c r="AJ126" s="76" t="str" cm="1">
        <f t="array" ref="AJ126">IF(AD126="","",_xlfn.LET(_xlpm.reelOffset,_xlfn.LAMBDA(_xlpm.offsetBy,_xlpm.cell,_xlfn.LET(_xlpm.ind,ROW(_xlpm.cell)-4,_xlpm.length,COUNTIF(AD$4:AD$200,"&gt;-1"),INDEX(AD$4:AD$200,1+MOD(_xlpm.ind+_xlpm.offsetBy,_xlpm.length)))),
IF(AD126=0,4,1)
-IF(_xlpm.reelOffset(-3,AD126)=0,0.25,0)
-IF(_xlpm.reelOffset(-2,AD126)=0,0.5,0)
-IF(_xlpm.reelOffset(-1,AD126)=0,0.75,0)
-IF(_xlpm.reelOffset(1,AD126)=0,0.75,0)
-IF(_xlpm.reelOffset(2,AD126)=0,0.5,0)
-IF(_xlpm.reelOffset(3,AD126)=0,0.25,0)
))</f>
        <v/>
      </c>
    </row>
    <row r="127" spans="25:36" x14ac:dyDescent="0.25">
      <c r="Y127" s="48">
        <v>124</v>
      </c>
      <c r="Z127" s="76"/>
      <c r="AA127" s="49">
        <v>8</v>
      </c>
      <c r="AB127" s="49">
        <v>5</v>
      </c>
      <c r="AC127" s="76">
        <v>5</v>
      </c>
      <c r="AD127" s="76"/>
      <c r="AF127" s="76" t="str" cm="1">
        <f t="array" ref="AF127">IF(Z127="","",_xlfn.LET(_xlpm.reelOffset,_xlfn.LAMBDA(_xlpm.offsetBy,_xlpm.cell,_xlfn.LET(_xlpm.ind,ROW(_xlpm.cell)-4,_xlpm.length,COUNTIF(Z$4:Z$200,"&gt;-1"),INDEX(Z$4:Z$200,1+MOD(_xlpm.ind+_xlpm.offsetBy,_xlpm.length)))),
IF(Z127=0,4,1)
-IF(_xlpm.reelOffset(-3,Z127)=0,0.25,0)
-IF(_xlpm.reelOffset(-2,Z127)=0,0.5,0)
-IF(_xlpm.reelOffset(-1,Z127)=0,0.75,0)
-IF(_xlpm.reelOffset(1,Z127)=0,0.75,0)
-IF(_xlpm.reelOffset(2,Z127)=0,0.5,0)
-IF(_xlpm.reelOffset(3,Z127)=0,0.25,0)
))</f>
        <v/>
      </c>
      <c r="AG127" s="49" cm="1">
        <f t="array" ref="AG127">IF(AA127="","",_xlfn.LET(_xlpm.reelOffset,_xlfn.LAMBDA(_xlpm.offsetBy,_xlpm.cell,_xlfn.LET(_xlpm.ind,ROW(_xlpm.cell)-4,_xlpm.length,COUNTIF(AA$4:AA$200,"&gt;-1"),INDEX(AA$4:AA$200,1+MOD(_xlpm.ind+_xlpm.offsetBy,_xlpm.length)))),
IF(AA127=0,4,1)
-IF(_xlpm.reelOffset(-3,AA127)=0,0.25,0)
-IF(_xlpm.reelOffset(-2,AA127)=0,0.5,0)
-IF(_xlpm.reelOffset(-1,AA127)=0,0.75,0)
-IF(_xlpm.reelOffset(1,AA127)=0,0.75,0)
-IF(_xlpm.reelOffset(2,AA127)=0,0.5,0)
-IF(_xlpm.reelOffset(3,AA127)=0,0.25,0)
))</f>
        <v>1</v>
      </c>
      <c r="AH127" s="49" cm="1">
        <f t="array" ref="AH127">IF(AB127="","",_xlfn.LET(_xlpm.reelOffset,_xlfn.LAMBDA(_xlpm.offsetBy,_xlpm.cell,_xlfn.LET(_xlpm.ind,ROW(_xlpm.cell)-4,_xlpm.length,COUNTIF(AB$4:AB$200,"&gt;-1"),INDEX(AB$4:AB$200,1+MOD(_xlpm.ind+_xlpm.offsetBy,_xlpm.length)))),
IF(AB127=0,4,1)
-IF(_xlpm.reelOffset(-3,AB127)=0,0.25,0)
-IF(_xlpm.reelOffset(-2,AB127)=0,0.5,0)
-IF(_xlpm.reelOffset(-1,AB127)=0,0.75,0)
-IF(_xlpm.reelOffset(1,AB127)=0,0.75,0)
-IF(_xlpm.reelOffset(2,AB127)=0,0.5,0)
-IF(_xlpm.reelOffset(3,AB127)=0,0.25,0)
))</f>
        <v>1</v>
      </c>
      <c r="AI127" s="76" cm="1">
        <f t="array" ref="AI127">IF(AC127="","",_xlfn.LET(_xlpm.reelOffset,_xlfn.LAMBDA(_xlpm.offsetBy,_xlpm.cell,_xlfn.LET(_xlpm.ind,ROW(_xlpm.cell)-4,_xlpm.length,COUNTIF(AC$4:AC$200,"&gt;-1"),INDEX(AC$4:AC$200,1+MOD(_xlpm.ind+_xlpm.offsetBy,_xlpm.length)))),
IF(AC127=0,4,1)
-IF(_xlpm.reelOffset(-3,AC127)=0,0.25,0)
-IF(_xlpm.reelOffset(-2,AC127)=0,0.5,0)
-IF(_xlpm.reelOffset(-1,AC127)=0,0.75,0)
-IF(_xlpm.reelOffset(1,AC127)=0,0.75,0)
-IF(_xlpm.reelOffset(2,AC127)=0,0.5,0)
-IF(_xlpm.reelOffset(3,AC127)=0,0.25,0)
))</f>
        <v>1</v>
      </c>
      <c r="AJ127" s="76" t="str" cm="1">
        <f t="array" ref="AJ127">IF(AD127="","",_xlfn.LET(_xlpm.reelOffset,_xlfn.LAMBDA(_xlpm.offsetBy,_xlpm.cell,_xlfn.LET(_xlpm.ind,ROW(_xlpm.cell)-4,_xlpm.length,COUNTIF(AD$4:AD$200,"&gt;-1"),INDEX(AD$4:AD$200,1+MOD(_xlpm.ind+_xlpm.offsetBy,_xlpm.length)))),
IF(AD127=0,4,1)
-IF(_xlpm.reelOffset(-3,AD127)=0,0.25,0)
-IF(_xlpm.reelOffset(-2,AD127)=0,0.5,0)
-IF(_xlpm.reelOffset(-1,AD127)=0,0.75,0)
-IF(_xlpm.reelOffset(1,AD127)=0,0.75,0)
-IF(_xlpm.reelOffset(2,AD127)=0,0.5,0)
-IF(_xlpm.reelOffset(3,AD127)=0,0.25,0)
))</f>
        <v/>
      </c>
    </row>
    <row r="128" spans="25:36" x14ac:dyDescent="0.25">
      <c r="Y128" s="48">
        <v>125</v>
      </c>
      <c r="Z128" s="76"/>
      <c r="AA128" s="49">
        <v>8</v>
      </c>
      <c r="AB128" s="49">
        <v>5</v>
      </c>
      <c r="AC128" s="76">
        <v>3</v>
      </c>
      <c r="AD128" s="76"/>
      <c r="AF128" s="76" t="str" cm="1">
        <f t="array" ref="AF128">IF(Z128="","",_xlfn.LET(_xlpm.reelOffset,_xlfn.LAMBDA(_xlpm.offsetBy,_xlpm.cell,_xlfn.LET(_xlpm.ind,ROW(_xlpm.cell)-4,_xlpm.length,COUNTIF(Z$4:Z$200,"&gt;-1"),INDEX(Z$4:Z$200,1+MOD(_xlpm.ind+_xlpm.offsetBy,_xlpm.length)))),
IF(Z128=0,4,1)
-IF(_xlpm.reelOffset(-3,Z128)=0,0.25,0)
-IF(_xlpm.reelOffset(-2,Z128)=0,0.5,0)
-IF(_xlpm.reelOffset(-1,Z128)=0,0.75,0)
-IF(_xlpm.reelOffset(1,Z128)=0,0.75,0)
-IF(_xlpm.reelOffset(2,Z128)=0,0.5,0)
-IF(_xlpm.reelOffset(3,Z128)=0,0.25,0)
))</f>
        <v/>
      </c>
      <c r="AG128" s="49" cm="1">
        <f t="array" ref="AG128">IF(AA128="","",_xlfn.LET(_xlpm.reelOffset,_xlfn.LAMBDA(_xlpm.offsetBy,_xlpm.cell,_xlfn.LET(_xlpm.ind,ROW(_xlpm.cell)-4,_xlpm.length,COUNTIF(AA$4:AA$200,"&gt;-1"),INDEX(AA$4:AA$200,1+MOD(_xlpm.ind+_xlpm.offsetBy,_xlpm.length)))),
IF(AA128=0,4,1)
-IF(_xlpm.reelOffset(-3,AA128)=0,0.25,0)
-IF(_xlpm.reelOffset(-2,AA128)=0,0.5,0)
-IF(_xlpm.reelOffset(-1,AA128)=0,0.75,0)
-IF(_xlpm.reelOffset(1,AA128)=0,0.75,0)
-IF(_xlpm.reelOffset(2,AA128)=0,0.5,0)
-IF(_xlpm.reelOffset(3,AA128)=0,0.25,0)
))</f>
        <v>1</v>
      </c>
      <c r="AH128" s="49" cm="1">
        <f t="array" ref="AH128">IF(AB128="","",_xlfn.LET(_xlpm.reelOffset,_xlfn.LAMBDA(_xlpm.offsetBy,_xlpm.cell,_xlfn.LET(_xlpm.ind,ROW(_xlpm.cell)-4,_xlpm.length,COUNTIF(AB$4:AB$200,"&gt;-1"),INDEX(AB$4:AB$200,1+MOD(_xlpm.ind+_xlpm.offsetBy,_xlpm.length)))),
IF(AB128=0,4,1)
-IF(_xlpm.reelOffset(-3,AB128)=0,0.25,0)
-IF(_xlpm.reelOffset(-2,AB128)=0,0.5,0)
-IF(_xlpm.reelOffset(-1,AB128)=0,0.75,0)
-IF(_xlpm.reelOffset(1,AB128)=0,0.75,0)
-IF(_xlpm.reelOffset(2,AB128)=0,0.5,0)
-IF(_xlpm.reelOffset(3,AB128)=0,0.25,0)
))</f>
        <v>1</v>
      </c>
      <c r="AI128" s="76" cm="1">
        <f t="array" ref="AI128">IF(AC128="","",_xlfn.LET(_xlpm.reelOffset,_xlfn.LAMBDA(_xlpm.offsetBy,_xlpm.cell,_xlfn.LET(_xlpm.ind,ROW(_xlpm.cell)-4,_xlpm.length,COUNTIF(AC$4:AC$200,"&gt;-1"),INDEX(AC$4:AC$200,1+MOD(_xlpm.ind+_xlpm.offsetBy,_xlpm.length)))),
IF(AC128=0,4,1)
-IF(_xlpm.reelOffset(-3,AC128)=0,0.25,0)
-IF(_xlpm.reelOffset(-2,AC128)=0,0.5,0)
-IF(_xlpm.reelOffset(-1,AC128)=0,0.75,0)
-IF(_xlpm.reelOffset(1,AC128)=0,0.75,0)
-IF(_xlpm.reelOffset(2,AC128)=0,0.5,0)
-IF(_xlpm.reelOffset(3,AC128)=0,0.25,0)
))</f>
        <v>1</v>
      </c>
      <c r="AJ128" s="76" t="str" cm="1">
        <f t="array" ref="AJ128">IF(AD128="","",_xlfn.LET(_xlpm.reelOffset,_xlfn.LAMBDA(_xlpm.offsetBy,_xlpm.cell,_xlfn.LET(_xlpm.ind,ROW(_xlpm.cell)-4,_xlpm.length,COUNTIF(AD$4:AD$200,"&gt;-1"),INDEX(AD$4:AD$200,1+MOD(_xlpm.ind+_xlpm.offsetBy,_xlpm.length)))),
IF(AD128=0,4,1)
-IF(_xlpm.reelOffset(-3,AD128)=0,0.25,0)
-IF(_xlpm.reelOffset(-2,AD128)=0,0.5,0)
-IF(_xlpm.reelOffset(-1,AD128)=0,0.75,0)
-IF(_xlpm.reelOffset(1,AD128)=0,0.75,0)
-IF(_xlpm.reelOffset(2,AD128)=0,0.5,0)
-IF(_xlpm.reelOffset(3,AD128)=0,0.25,0)
))</f>
        <v/>
      </c>
    </row>
    <row r="129" spans="25:36" x14ac:dyDescent="0.25">
      <c r="Y129" s="48">
        <v>126</v>
      </c>
      <c r="Z129" s="76"/>
      <c r="AA129" s="49">
        <v>3</v>
      </c>
      <c r="AB129" s="49">
        <v>3</v>
      </c>
      <c r="AC129" s="76">
        <v>3</v>
      </c>
      <c r="AD129" s="76"/>
      <c r="AF129" s="76" t="str" cm="1">
        <f t="array" ref="AF129">IF(Z129="","",_xlfn.LET(_xlpm.reelOffset,_xlfn.LAMBDA(_xlpm.offsetBy,_xlpm.cell,_xlfn.LET(_xlpm.ind,ROW(_xlpm.cell)-4,_xlpm.length,COUNTIF(Z$4:Z$200,"&gt;-1"),INDEX(Z$4:Z$200,1+MOD(_xlpm.ind+_xlpm.offsetBy,_xlpm.length)))),
IF(Z129=0,4,1)
-IF(_xlpm.reelOffset(-3,Z129)=0,0.25,0)
-IF(_xlpm.reelOffset(-2,Z129)=0,0.5,0)
-IF(_xlpm.reelOffset(-1,Z129)=0,0.75,0)
-IF(_xlpm.reelOffset(1,Z129)=0,0.75,0)
-IF(_xlpm.reelOffset(2,Z129)=0,0.5,0)
-IF(_xlpm.reelOffset(3,Z129)=0,0.25,0)
))</f>
        <v/>
      </c>
      <c r="AG129" s="49" cm="1">
        <f t="array" ref="AG129">IF(AA129="","",_xlfn.LET(_xlpm.reelOffset,_xlfn.LAMBDA(_xlpm.offsetBy,_xlpm.cell,_xlfn.LET(_xlpm.ind,ROW(_xlpm.cell)-4,_xlpm.length,COUNTIF(AA$4:AA$200,"&gt;-1"),INDEX(AA$4:AA$200,1+MOD(_xlpm.ind+_xlpm.offsetBy,_xlpm.length)))),
IF(AA129=0,4,1)
-IF(_xlpm.reelOffset(-3,AA129)=0,0.25,0)
-IF(_xlpm.reelOffset(-2,AA129)=0,0.5,0)
-IF(_xlpm.reelOffset(-1,AA129)=0,0.75,0)
-IF(_xlpm.reelOffset(1,AA129)=0,0.75,0)
-IF(_xlpm.reelOffset(2,AA129)=0,0.5,0)
-IF(_xlpm.reelOffset(3,AA129)=0,0.25,0)
))</f>
        <v>1</v>
      </c>
      <c r="AH129" s="49" cm="1">
        <f t="array" ref="AH129">IF(AB129="","",_xlfn.LET(_xlpm.reelOffset,_xlfn.LAMBDA(_xlpm.offsetBy,_xlpm.cell,_xlfn.LET(_xlpm.ind,ROW(_xlpm.cell)-4,_xlpm.length,COUNTIF(AB$4:AB$200,"&gt;-1"),INDEX(AB$4:AB$200,1+MOD(_xlpm.ind+_xlpm.offsetBy,_xlpm.length)))),
IF(AB129=0,4,1)
-IF(_xlpm.reelOffset(-3,AB129)=0,0.25,0)
-IF(_xlpm.reelOffset(-2,AB129)=0,0.5,0)
-IF(_xlpm.reelOffset(-1,AB129)=0,0.75,0)
-IF(_xlpm.reelOffset(1,AB129)=0,0.75,0)
-IF(_xlpm.reelOffset(2,AB129)=0,0.5,0)
-IF(_xlpm.reelOffset(3,AB129)=0,0.25,0)
))</f>
        <v>1</v>
      </c>
      <c r="AI129" s="76" cm="1">
        <f t="array" ref="AI129">IF(AC129="","",_xlfn.LET(_xlpm.reelOffset,_xlfn.LAMBDA(_xlpm.offsetBy,_xlpm.cell,_xlfn.LET(_xlpm.ind,ROW(_xlpm.cell)-4,_xlpm.length,COUNTIF(AC$4:AC$200,"&gt;-1"),INDEX(AC$4:AC$200,1+MOD(_xlpm.ind+_xlpm.offsetBy,_xlpm.length)))),
IF(AC129=0,4,1)
-IF(_xlpm.reelOffset(-3,AC129)=0,0.25,0)
-IF(_xlpm.reelOffset(-2,AC129)=0,0.5,0)
-IF(_xlpm.reelOffset(-1,AC129)=0,0.75,0)
-IF(_xlpm.reelOffset(1,AC129)=0,0.75,0)
-IF(_xlpm.reelOffset(2,AC129)=0,0.5,0)
-IF(_xlpm.reelOffset(3,AC129)=0,0.25,0)
))</f>
        <v>1</v>
      </c>
      <c r="AJ129" s="76" t="str" cm="1">
        <f t="array" ref="AJ129">IF(AD129="","",_xlfn.LET(_xlpm.reelOffset,_xlfn.LAMBDA(_xlpm.offsetBy,_xlpm.cell,_xlfn.LET(_xlpm.ind,ROW(_xlpm.cell)-4,_xlpm.length,COUNTIF(AD$4:AD$200,"&gt;-1"),INDEX(AD$4:AD$200,1+MOD(_xlpm.ind+_xlpm.offsetBy,_xlpm.length)))),
IF(AD129=0,4,1)
-IF(_xlpm.reelOffset(-3,AD129)=0,0.25,0)
-IF(_xlpm.reelOffset(-2,AD129)=0,0.5,0)
-IF(_xlpm.reelOffset(-1,AD129)=0,0.75,0)
-IF(_xlpm.reelOffset(1,AD129)=0,0.75,0)
-IF(_xlpm.reelOffset(2,AD129)=0,0.5,0)
-IF(_xlpm.reelOffset(3,AD129)=0,0.25,0)
))</f>
        <v/>
      </c>
    </row>
    <row r="130" spans="25:36" x14ac:dyDescent="0.25">
      <c r="Y130" s="48">
        <v>127</v>
      </c>
      <c r="Z130" s="76"/>
      <c r="AA130" s="49">
        <v>3</v>
      </c>
      <c r="AB130" s="49">
        <v>8</v>
      </c>
      <c r="AC130" s="76">
        <v>7</v>
      </c>
      <c r="AD130" s="76"/>
      <c r="AF130" s="76" t="str" cm="1">
        <f t="array" ref="AF130">IF(Z130="","",_xlfn.LET(_xlpm.reelOffset,_xlfn.LAMBDA(_xlpm.offsetBy,_xlpm.cell,_xlfn.LET(_xlpm.ind,ROW(_xlpm.cell)-4,_xlpm.length,COUNTIF(Z$4:Z$200,"&gt;-1"),INDEX(Z$4:Z$200,1+MOD(_xlpm.ind+_xlpm.offsetBy,_xlpm.length)))),
IF(Z130=0,4,1)
-IF(_xlpm.reelOffset(-3,Z130)=0,0.25,0)
-IF(_xlpm.reelOffset(-2,Z130)=0,0.5,0)
-IF(_xlpm.reelOffset(-1,Z130)=0,0.75,0)
-IF(_xlpm.reelOffset(1,Z130)=0,0.75,0)
-IF(_xlpm.reelOffset(2,Z130)=0,0.5,0)
-IF(_xlpm.reelOffset(3,Z130)=0,0.25,0)
))</f>
        <v/>
      </c>
      <c r="AG130" s="49" cm="1">
        <f t="array" ref="AG130">IF(AA130="","",_xlfn.LET(_xlpm.reelOffset,_xlfn.LAMBDA(_xlpm.offsetBy,_xlpm.cell,_xlfn.LET(_xlpm.ind,ROW(_xlpm.cell)-4,_xlpm.length,COUNTIF(AA$4:AA$200,"&gt;-1"),INDEX(AA$4:AA$200,1+MOD(_xlpm.ind+_xlpm.offsetBy,_xlpm.length)))),
IF(AA130=0,4,1)
-IF(_xlpm.reelOffset(-3,AA130)=0,0.25,0)
-IF(_xlpm.reelOffset(-2,AA130)=0,0.5,0)
-IF(_xlpm.reelOffset(-1,AA130)=0,0.75,0)
-IF(_xlpm.reelOffset(1,AA130)=0,0.75,0)
-IF(_xlpm.reelOffset(2,AA130)=0,0.5,0)
-IF(_xlpm.reelOffset(3,AA130)=0,0.25,0)
))</f>
        <v>1</v>
      </c>
      <c r="AH130" s="49" cm="1">
        <f t="array" ref="AH130">IF(AB130="","",_xlfn.LET(_xlpm.reelOffset,_xlfn.LAMBDA(_xlpm.offsetBy,_xlpm.cell,_xlfn.LET(_xlpm.ind,ROW(_xlpm.cell)-4,_xlpm.length,COUNTIF(AB$4:AB$200,"&gt;-1"),INDEX(AB$4:AB$200,1+MOD(_xlpm.ind+_xlpm.offsetBy,_xlpm.length)))),
IF(AB130=0,4,1)
-IF(_xlpm.reelOffset(-3,AB130)=0,0.25,0)
-IF(_xlpm.reelOffset(-2,AB130)=0,0.5,0)
-IF(_xlpm.reelOffset(-1,AB130)=0,0.75,0)
-IF(_xlpm.reelOffset(1,AB130)=0,0.75,0)
-IF(_xlpm.reelOffset(2,AB130)=0,0.5,0)
-IF(_xlpm.reelOffset(3,AB130)=0,0.25,0)
))</f>
        <v>1</v>
      </c>
      <c r="AI130" s="76" cm="1">
        <f t="array" ref="AI130">IF(AC130="","",_xlfn.LET(_xlpm.reelOffset,_xlfn.LAMBDA(_xlpm.offsetBy,_xlpm.cell,_xlfn.LET(_xlpm.ind,ROW(_xlpm.cell)-4,_xlpm.length,COUNTIF(AC$4:AC$200,"&gt;-1"),INDEX(AC$4:AC$200,1+MOD(_xlpm.ind+_xlpm.offsetBy,_xlpm.length)))),
IF(AC130=0,4,1)
-IF(_xlpm.reelOffset(-3,AC130)=0,0.25,0)
-IF(_xlpm.reelOffset(-2,AC130)=0,0.5,0)
-IF(_xlpm.reelOffset(-1,AC130)=0,0.75,0)
-IF(_xlpm.reelOffset(1,AC130)=0,0.75,0)
-IF(_xlpm.reelOffset(2,AC130)=0,0.5,0)
-IF(_xlpm.reelOffset(3,AC130)=0,0.25,0)
))</f>
        <v>1</v>
      </c>
      <c r="AJ130" s="76" t="str" cm="1">
        <f t="array" ref="AJ130">IF(AD130="","",_xlfn.LET(_xlpm.reelOffset,_xlfn.LAMBDA(_xlpm.offsetBy,_xlpm.cell,_xlfn.LET(_xlpm.ind,ROW(_xlpm.cell)-4,_xlpm.length,COUNTIF(AD$4:AD$200,"&gt;-1"),INDEX(AD$4:AD$200,1+MOD(_xlpm.ind+_xlpm.offsetBy,_xlpm.length)))),
IF(AD130=0,4,1)
-IF(_xlpm.reelOffset(-3,AD130)=0,0.25,0)
-IF(_xlpm.reelOffset(-2,AD130)=0,0.5,0)
-IF(_xlpm.reelOffset(-1,AD130)=0,0.75,0)
-IF(_xlpm.reelOffset(1,AD130)=0,0.75,0)
-IF(_xlpm.reelOffset(2,AD130)=0,0.5,0)
-IF(_xlpm.reelOffset(3,AD130)=0,0.25,0)
))</f>
        <v/>
      </c>
    </row>
    <row r="131" spans="25:36" x14ac:dyDescent="0.25">
      <c r="Y131" s="48">
        <v>128</v>
      </c>
      <c r="Z131" s="76"/>
      <c r="AA131" s="49">
        <v>3</v>
      </c>
      <c r="AB131" s="49">
        <v>8</v>
      </c>
      <c r="AC131" s="76">
        <v>7</v>
      </c>
      <c r="AD131" s="76"/>
      <c r="AF131" s="76" t="str" cm="1">
        <f t="array" ref="AF131">IF(Z131="","",_xlfn.LET(_xlpm.reelOffset,_xlfn.LAMBDA(_xlpm.offsetBy,_xlpm.cell,_xlfn.LET(_xlpm.ind,ROW(_xlpm.cell)-4,_xlpm.length,COUNTIF(Z$4:Z$200,"&gt;-1"),INDEX(Z$4:Z$200,1+MOD(_xlpm.ind+_xlpm.offsetBy,_xlpm.length)))),
IF(Z131=0,4,1)
-IF(_xlpm.reelOffset(-3,Z131)=0,0.25,0)
-IF(_xlpm.reelOffset(-2,Z131)=0,0.5,0)
-IF(_xlpm.reelOffset(-1,Z131)=0,0.75,0)
-IF(_xlpm.reelOffset(1,Z131)=0,0.75,0)
-IF(_xlpm.reelOffset(2,Z131)=0,0.5,0)
-IF(_xlpm.reelOffset(3,Z131)=0,0.25,0)
))</f>
        <v/>
      </c>
      <c r="AG131" s="49" cm="1">
        <f t="array" ref="AG131">IF(AA131="","",_xlfn.LET(_xlpm.reelOffset,_xlfn.LAMBDA(_xlpm.offsetBy,_xlpm.cell,_xlfn.LET(_xlpm.ind,ROW(_xlpm.cell)-4,_xlpm.length,COUNTIF(AA$4:AA$200,"&gt;-1"),INDEX(AA$4:AA$200,1+MOD(_xlpm.ind+_xlpm.offsetBy,_xlpm.length)))),
IF(AA131=0,4,1)
-IF(_xlpm.reelOffset(-3,AA131)=0,0.25,0)
-IF(_xlpm.reelOffset(-2,AA131)=0,0.5,0)
-IF(_xlpm.reelOffset(-1,AA131)=0,0.75,0)
-IF(_xlpm.reelOffset(1,AA131)=0,0.75,0)
-IF(_xlpm.reelOffset(2,AA131)=0,0.5,0)
-IF(_xlpm.reelOffset(3,AA131)=0,0.25,0)
))</f>
        <v>1</v>
      </c>
      <c r="AH131" s="49" cm="1">
        <f t="array" ref="AH131">IF(AB131="","",_xlfn.LET(_xlpm.reelOffset,_xlfn.LAMBDA(_xlpm.offsetBy,_xlpm.cell,_xlfn.LET(_xlpm.ind,ROW(_xlpm.cell)-4,_xlpm.length,COUNTIF(AB$4:AB$200,"&gt;-1"),INDEX(AB$4:AB$200,1+MOD(_xlpm.ind+_xlpm.offsetBy,_xlpm.length)))),
IF(AB131=0,4,1)
-IF(_xlpm.reelOffset(-3,AB131)=0,0.25,0)
-IF(_xlpm.reelOffset(-2,AB131)=0,0.5,0)
-IF(_xlpm.reelOffset(-1,AB131)=0,0.75,0)
-IF(_xlpm.reelOffset(1,AB131)=0,0.75,0)
-IF(_xlpm.reelOffset(2,AB131)=0,0.5,0)
-IF(_xlpm.reelOffset(3,AB131)=0,0.25,0)
))</f>
        <v>1</v>
      </c>
      <c r="AI131" s="76" cm="1">
        <f t="array" ref="AI131">IF(AC131="","",_xlfn.LET(_xlpm.reelOffset,_xlfn.LAMBDA(_xlpm.offsetBy,_xlpm.cell,_xlfn.LET(_xlpm.ind,ROW(_xlpm.cell)-4,_xlpm.length,COUNTIF(AC$4:AC$200,"&gt;-1"),INDEX(AC$4:AC$200,1+MOD(_xlpm.ind+_xlpm.offsetBy,_xlpm.length)))),
IF(AC131=0,4,1)
-IF(_xlpm.reelOffset(-3,AC131)=0,0.25,0)
-IF(_xlpm.reelOffset(-2,AC131)=0,0.5,0)
-IF(_xlpm.reelOffset(-1,AC131)=0,0.75,0)
-IF(_xlpm.reelOffset(1,AC131)=0,0.75,0)
-IF(_xlpm.reelOffset(2,AC131)=0,0.5,0)
-IF(_xlpm.reelOffset(3,AC131)=0,0.25,0)
))</f>
        <v>1</v>
      </c>
      <c r="AJ131" s="76" t="str" cm="1">
        <f t="array" ref="AJ131">IF(AD131="","",_xlfn.LET(_xlpm.reelOffset,_xlfn.LAMBDA(_xlpm.offsetBy,_xlpm.cell,_xlfn.LET(_xlpm.ind,ROW(_xlpm.cell)-4,_xlpm.length,COUNTIF(AD$4:AD$200,"&gt;-1"),INDEX(AD$4:AD$200,1+MOD(_xlpm.ind+_xlpm.offsetBy,_xlpm.length)))),
IF(AD131=0,4,1)
-IF(_xlpm.reelOffset(-3,AD131)=0,0.25,0)
-IF(_xlpm.reelOffset(-2,AD131)=0,0.5,0)
-IF(_xlpm.reelOffset(-1,AD131)=0,0.75,0)
-IF(_xlpm.reelOffset(1,AD131)=0,0.75,0)
-IF(_xlpm.reelOffset(2,AD131)=0,0.5,0)
-IF(_xlpm.reelOffset(3,AD131)=0,0.25,0)
))</f>
        <v/>
      </c>
    </row>
    <row r="132" spans="25:36" x14ac:dyDescent="0.25">
      <c r="Y132" s="48">
        <v>129</v>
      </c>
      <c r="Z132" s="76"/>
      <c r="AA132" s="49">
        <v>8</v>
      </c>
      <c r="AB132" s="49">
        <v>8</v>
      </c>
      <c r="AC132" s="76">
        <v>7</v>
      </c>
      <c r="AD132" s="76"/>
      <c r="AF132" s="76" t="str" cm="1">
        <f t="array" ref="AF132">IF(Z132="","",_xlfn.LET(_xlpm.reelOffset,_xlfn.LAMBDA(_xlpm.offsetBy,_xlpm.cell,_xlfn.LET(_xlpm.ind,ROW(_xlpm.cell)-4,_xlpm.length,COUNTIF(Z$4:Z$200,"&gt;-1"),INDEX(Z$4:Z$200,1+MOD(_xlpm.ind+_xlpm.offsetBy,_xlpm.length)))),
IF(Z132=0,4,1)
-IF(_xlpm.reelOffset(-3,Z132)=0,0.25,0)
-IF(_xlpm.reelOffset(-2,Z132)=0,0.5,0)
-IF(_xlpm.reelOffset(-1,Z132)=0,0.75,0)
-IF(_xlpm.reelOffset(1,Z132)=0,0.75,0)
-IF(_xlpm.reelOffset(2,Z132)=0,0.5,0)
-IF(_xlpm.reelOffset(3,Z132)=0,0.25,0)
))</f>
        <v/>
      </c>
      <c r="AG132" s="49" cm="1">
        <f t="array" ref="AG132">IF(AA132="","",_xlfn.LET(_xlpm.reelOffset,_xlfn.LAMBDA(_xlpm.offsetBy,_xlpm.cell,_xlfn.LET(_xlpm.ind,ROW(_xlpm.cell)-4,_xlpm.length,COUNTIF(AA$4:AA$200,"&gt;-1"),INDEX(AA$4:AA$200,1+MOD(_xlpm.ind+_xlpm.offsetBy,_xlpm.length)))),
IF(AA132=0,4,1)
-IF(_xlpm.reelOffset(-3,AA132)=0,0.25,0)
-IF(_xlpm.reelOffset(-2,AA132)=0,0.5,0)
-IF(_xlpm.reelOffset(-1,AA132)=0,0.75,0)
-IF(_xlpm.reelOffset(1,AA132)=0,0.75,0)
-IF(_xlpm.reelOffset(2,AA132)=0,0.5,0)
-IF(_xlpm.reelOffset(3,AA132)=0,0.25,0)
))</f>
        <v>1</v>
      </c>
      <c r="AH132" s="49" cm="1">
        <f t="array" ref="AH132">IF(AB132="","",_xlfn.LET(_xlpm.reelOffset,_xlfn.LAMBDA(_xlpm.offsetBy,_xlpm.cell,_xlfn.LET(_xlpm.ind,ROW(_xlpm.cell)-4,_xlpm.length,COUNTIF(AB$4:AB$200,"&gt;-1"),INDEX(AB$4:AB$200,1+MOD(_xlpm.ind+_xlpm.offsetBy,_xlpm.length)))),
IF(AB132=0,4,1)
-IF(_xlpm.reelOffset(-3,AB132)=0,0.25,0)
-IF(_xlpm.reelOffset(-2,AB132)=0,0.5,0)
-IF(_xlpm.reelOffset(-1,AB132)=0,0.75,0)
-IF(_xlpm.reelOffset(1,AB132)=0,0.75,0)
-IF(_xlpm.reelOffset(2,AB132)=0,0.5,0)
-IF(_xlpm.reelOffset(3,AB132)=0,0.25,0)
))</f>
        <v>1</v>
      </c>
      <c r="AI132" s="76" cm="1">
        <f t="array" ref="AI132">IF(AC132="","",_xlfn.LET(_xlpm.reelOffset,_xlfn.LAMBDA(_xlpm.offsetBy,_xlpm.cell,_xlfn.LET(_xlpm.ind,ROW(_xlpm.cell)-4,_xlpm.length,COUNTIF(AC$4:AC$200,"&gt;-1"),INDEX(AC$4:AC$200,1+MOD(_xlpm.ind+_xlpm.offsetBy,_xlpm.length)))),
IF(AC132=0,4,1)
-IF(_xlpm.reelOffset(-3,AC132)=0,0.25,0)
-IF(_xlpm.reelOffset(-2,AC132)=0,0.5,0)
-IF(_xlpm.reelOffset(-1,AC132)=0,0.75,0)
-IF(_xlpm.reelOffset(1,AC132)=0,0.75,0)
-IF(_xlpm.reelOffset(2,AC132)=0,0.5,0)
-IF(_xlpm.reelOffset(3,AC132)=0,0.25,0)
))</f>
        <v>1</v>
      </c>
      <c r="AJ132" s="76" t="str" cm="1">
        <f t="array" ref="AJ132">IF(AD132="","",_xlfn.LET(_xlpm.reelOffset,_xlfn.LAMBDA(_xlpm.offsetBy,_xlpm.cell,_xlfn.LET(_xlpm.ind,ROW(_xlpm.cell)-4,_xlpm.length,COUNTIF(AD$4:AD$200,"&gt;-1"),INDEX(AD$4:AD$200,1+MOD(_xlpm.ind+_xlpm.offsetBy,_xlpm.length)))),
IF(AD132=0,4,1)
-IF(_xlpm.reelOffset(-3,AD132)=0,0.25,0)
-IF(_xlpm.reelOffset(-2,AD132)=0,0.5,0)
-IF(_xlpm.reelOffset(-1,AD132)=0,0.75,0)
-IF(_xlpm.reelOffset(1,AD132)=0,0.75,0)
-IF(_xlpm.reelOffset(2,AD132)=0,0.5,0)
-IF(_xlpm.reelOffset(3,AD132)=0,0.25,0)
))</f>
        <v/>
      </c>
    </row>
    <row r="133" spans="25:36" x14ac:dyDescent="0.25">
      <c r="Y133" s="48">
        <v>130</v>
      </c>
      <c r="Z133" s="76"/>
      <c r="AA133" s="49">
        <v>1</v>
      </c>
      <c r="AB133" s="49">
        <v>9</v>
      </c>
      <c r="AC133" s="76">
        <v>7</v>
      </c>
      <c r="AD133" s="76"/>
      <c r="AF133" s="76" t="str" cm="1">
        <f t="array" ref="AF133">IF(Z133="","",_xlfn.LET(_xlpm.reelOffset,_xlfn.LAMBDA(_xlpm.offsetBy,_xlpm.cell,_xlfn.LET(_xlpm.ind,ROW(_xlpm.cell)-4,_xlpm.length,COUNTIF(Z$4:Z$200,"&gt;-1"),INDEX(Z$4:Z$200,1+MOD(_xlpm.ind+_xlpm.offsetBy,_xlpm.length)))),
IF(Z133=0,4,1)
-IF(_xlpm.reelOffset(-3,Z133)=0,0.25,0)
-IF(_xlpm.reelOffset(-2,Z133)=0,0.5,0)
-IF(_xlpm.reelOffset(-1,Z133)=0,0.75,0)
-IF(_xlpm.reelOffset(1,Z133)=0,0.75,0)
-IF(_xlpm.reelOffset(2,Z133)=0,0.5,0)
-IF(_xlpm.reelOffset(3,Z133)=0,0.25,0)
))</f>
        <v/>
      </c>
      <c r="AG133" s="49" cm="1">
        <f t="array" ref="AG133">IF(AA133="","",_xlfn.LET(_xlpm.reelOffset,_xlfn.LAMBDA(_xlpm.offsetBy,_xlpm.cell,_xlfn.LET(_xlpm.ind,ROW(_xlpm.cell)-4,_xlpm.length,COUNTIF(AA$4:AA$200,"&gt;-1"),INDEX(AA$4:AA$200,1+MOD(_xlpm.ind+_xlpm.offsetBy,_xlpm.length)))),
IF(AA133=0,4,1)
-IF(_xlpm.reelOffset(-3,AA133)=0,0.25,0)
-IF(_xlpm.reelOffset(-2,AA133)=0,0.5,0)
-IF(_xlpm.reelOffset(-1,AA133)=0,0.75,0)
-IF(_xlpm.reelOffset(1,AA133)=0,0.75,0)
-IF(_xlpm.reelOffset(2,AA133)=0,0.5,0)
-IF(_xlpm.reelOffset(3,AA133)=0,0.25,0)
))</f>
        <v>1</v>
      </c>
      <c r="AH133" s="49" cm="1">
        <f t="array" ref="AH133">IF(AB133="","",_xlfn.LET(_xlpm.reelOffset,_xlfn.LAMBDA(_xlpm.offsetBy,_xlpm.cell,_xlfn.LET(_xlpm.ind,ROW(_xlpm.cell)-4,_xlpm.length,COUNTIF(AB$4:AB$200,"&gt;-1"),INDEX(AB$4:AB$200,1+MOD(_xlpm.ind+_xlpm.offsetBy,_xlpm.length)))),
IF(AB133=0,4,1)
-IF(_xlpm.reelOffset(-3,AB133)=0,0.25,0)
-IF(_xlpm.reelOffset(-2,AB133)=0,0.5,0)
-IF(_xlpm.reelOffset(-1,AB133)=0,0.75,0)
-IF(_xlpm.reelOffset(1,AB133)=0,0.75,0)
-IF(_xlpm.reelOffset(2,AB133)=0,0.5,0)
-IF(_xlpm.reelOffset(3,AB133)=0,0.25,0)
))</f>
        <v>1</v>
      </c>
      <c r="AI133" s="76" cm="1">
        <f t="array" ref="AI133">IF(AC133="","",_xlfn.LET(_xlpm.reelOffset,_xlfn.LAMBDA(_xlpm.offsetBy,_xlpm.cell,_xlfn.LET(_xlpm.ind,ROW(_xlpm.cell)-4,_xlpm.length,COUNTIF(AC$4:AC$200,"&gt;-1"),INDEX(AC$4:AC$200,1+MOD(_xlpm.ind+_xlpm.offsetBy,_xlpm.length)))),
IF(AC133=0,4,1)
-IF(_xlpm.reelOffset(-3,AC133)=0,0.25,0)
-IF(_xlpm.reelOffset(-2,AC133)=0,0.5,0)
-IF(_xlpm.reelOffset(-1,AC133)=0,0.75,0)
-IF(_xlpm.reelOffset(1,AC133)=0,0.75,0)
-IF(_xlpm.reelOffset(2,AC133)=0,0.5,0)
-IF(_xlpm.reelOffset(3,AC133)=0,0.25,0)
))</f>
        <v>1</v>
      </c>
      <c r="AJ133" s="76" t="str" cm="1">
        <f t="array" ref="AJ133">IF(AD133="","",_xlfn.LET(_xlpm.reelOffset,_xlfn.LAMBDA(_xlpm.offsetBy,_xlpm.cell,_xlfn.LET(_xlpm.ind,ROW(_xlpm.cell)-4,_xlpm.length,COUNTIF(AD$4:AD$200,"&gt;-1"),INDEX(AD$4:AD$200,1+MOD(_xlpm.ind+_xlpm.offsetBy,_xlpm.length)))),
IF(AD133=0,4,1)
-IF(_xlpm.reelOffset(-3,AD133)=0,0.25,0)
-IF(_xlpm.reelOffset(-2,AD133)=0,0.5,0)
-IF(_xlpm.reelOffset(-1,AD133)=0,0.75,0)
-IF(_xlpm.reelOffset(1,AD133)=0,0.75,0)
-IF(_xlpm.reelOffset(2,AD133)=0,0.5,0)
-IF(_xlpm.reelOffset(3,AD133)=0,0.25,0)
))</f>
        <v/>
      </c>
    </row>
    <row r="134" spans="25:36" x14ac:dyDescent="0.25">
      <c r="Y134" s="48">
        <v>131</v>
      </c>
      <c r="Z134" s="76"/>
      <c r="AA134" s="49">
        <v>7</v>
      </c>
      <c r="AB134" s="49">
        <v>2</v>
      </c>
      <c r="AC134" s="76">
        <v>1</v>
      </c>
      <c r="AD134" s="76"/>
      <c r="AF134" s="76" t="str" cm="1">
        <f t="array" ref="AF134">IF(Z134="","",_xlfn.LET(_xlpm.reelOffset,_xlfn.LAMBDA(_xlpm.offsetBy,_xlpm.cell,_xlfn.LET(_xlpm.ind,ROW(_xlpm.cell)-4,_xlpm.length,COUNTIF(Z$4:Z$200,"&gt;-1"),INDEX(Z$4:Z$200,1+MOD(_xlpm.ind+_xlpm.offsetBy,_xlpm.length)))),
IF(Z134=0,4,1)
-IF(_xlpm.reelOffset(-3,Z134)=0,0.25,0)
-IF(_xlpm.reelOffset(-2,Z134)=0,0.5,0)
-IF(_xlpm.reelOffset(-1,Z134)=0,0.75,0)
-IF(_xlpm.reelOffset(1,Z134)=0,0.75,0)
-IF(_xlpm.reelOffset(2,Z134)=0,0.5,0)
-IF(_xlpm.reelOffset(3,Z134)=0,0.25,0)
))</f>
        <v/>
      </c>
      <c r="AG134" s="49" cm="1">
        <f t="array" ref="AG134">IF(AA134="","",_xlfn.LET(_xlpm.reelOffset,_xlfn.LAMBDA(_xlpm.offsetBy,_xlpm.cell,_xlfn.LET(_xlpm.ind,ROW(_xlpm.cell)-4,_xlpm.length,COUNTIF(AA$4:AA$200,"&gt;-1"),INDEX(AA$4:AA$200,1+MOD(_xlpm.ind+_xlpm.offsetBy,_xlpm.length)))),
IF(AA134=0,4,1)
-IF(_xlpm.reelOffset(-3,AA134)=0,0.25,0)
-IF(_xlpm.reelOffset(-2,AA134)=0,0.5,0)
-IF(_xlpm.reelOffset(-1,AA134)=0,0.75,0)
-IF(_xlpm.reelOffset(1,AA134)=0,0.75,0)
-IF(_xlpm.reelOffset(2,AA134)=0,0.5,0)
-IF(_xlpm.reelOffset(3,AA134)=0,0.25,0)
))</f>
        <v>1</v>
      </c>
      <c r="AH134" s="49" cm="1">
        <f t="array" ref="AH134">IF(AB134="","",_xlfn.LET(_xlpm.reelOffset,_xlfn.LAMBDA(_xlpm.offsetBy,_xlpm.cell,_xlfn.LET(_xlpm.ind,ROW(_xlpm.cell)-4,_xlpm.length,COUNTIF(AB$4:AB$200,"&gt;-1"),INDEX(AB$4:AB$200,1+MOD(_xlpm.ind+_xlpm.offsetBy,_xlpm.length)))),
IF(AB134=0,4,1)
-IF(_xlpm.reelOffset(-3,AB134)=0,0.25,0)
-IF(_xlpm.reelOffset(-2,AB134)=0,0.5,0)
-IF(_xlpm.reelOffset(-1,AB134)=0,0.75,0)
-IF(_xlpm.reelOffset(1,AB134)=0,0.75,0)
-IF(_xlpm.reelOffset(2,AB134)=0,0.5,0)
-IF(_xlpm.reelOffset(3,AB134)=0,0.25,0)
))</f>
        <v>1</v>
      </c>
      <c r="AI134" s="76" cm="1">
        <f t="array" ref="AI134">IF(AC134="","",_xlfn.LET(_xlpm.reelOffset,_xlfn.LAMBDA(_xlpm.offsetBy,_xlpm.cell,_xlfn.LET(_xlpm.ind,ROW(_xlpm.cell)-4,_xlpm.length,COUNTIF(AC$4:AC$200,"&gt;-1"),INDEX(AC$4:AC$200,1+MOD(_xlpm.ind+_xlpm.offsetBy,_xlpm.length)))),
IF(AC134=0,4,1)
-IF(_xlpm.reelOffset(-3,AC134)=0,0.25,0)
-IF(_xlpm.reelOffset(-2,AC134)=0,0.5,0)
-IF(_xlpm.reelOffset(-1,AC134)=0,0.75,0)
-IF(_xlpm.reelOffset(1,AC134)=0,0.75,0)
-IF(_xlpm.reelOffset(2,AC134)=0,0.5,0)
-IF(_xlpm.reelOffset(3,AC134)=0,0.25,0)
))</f>
        <v>1</v>
      </c>
      <c r="AJ134" s="76" t="str" cm="1">
        <f t="array" ref="AJ134">IF(AD134="","",_xlfn.LET(_xlpm.reelOffset,_xlfn.LAMBDA(_xlpm.offsetBy,_xlpm.cell,_xlfn.LET(_xlpm.ind,ROW(_xlpm.cell)-4,_xlpm.length,COUNTIF(AD$4:AD$200,"&gt;-1"),INDEX(AD$4:AD$200,1+MOD(_xlpm.ind+_xlpm.offsetBy,_xlpm.length)))),
IF(AD134=0,4,1)
-IF(_xlpm.reelOffset(-3,AD134)=0,0.25,0)
-IF(_xlpm.reelOffset(-2,AD134)=0,0.5,0)
-IF(_xlpm.reelOffset(-1,AD134)=0,0.75,0)
-IF(_xlpm.reelOffset(1,AD134)=0,0.75,0)
-IF(_xlpm.reelOffset(2,AD134)=0,0.5,0)
-IF(_xlpm.reelOffset(3,AD134)=0,0.25,0)
))</f>
        <v/>
      </c>
    </row>
    <row r="135" spans="25:36" x14ac:dyDescent="0.25">
      <c r="Y135" s="48">
        <v>132</v>
      </c>
      <c r="Z135" s="76"/>
      <c r="AA135" s="49">
        <v>4</v>
      </c>
      <c r="AB135" s="49">
        <v>2</v>
      </c>
      <c r="AC135" s="76">
        <v>1</v>
      </c>
      <c r="AD135" s="76"/>
      <c r="AF135" s="76" t="str" cm="1">
        <f t="array" ref="AF135">IF(Z135="","",_xlfn.LET(_xlpm.reelOffset,_xlfn.LAMBDA(_xlpm.offsetBy,_xlpm.cell,_xlfn.LET(_xlpm.ind,ROW(_xlpm.cell)-4,_xlpm.length,COUNTIF(Z$4:Z$200,"&gt;-1"),INDEX(Z$4:Z$200,1+MOD(_xlpm.ind+_xlpm.offsetBy,_xlpm.length)))),
IF(Z135=0,4,1)
-IF(_xlpm.reelOffset(-3,Z135)=0,0.25,0)
-IF(_xlpm.reelOffset(-2,Z135)=0,0.5,0)
-IF(_xlpm.reelOffset(-1,Z135)=0,0.75,0)
-IF(_xlpm.reelOffset(1,Z135)=0,0.75,0)
-IF(_xlpm.reelOffset(2,Z135)=0,0.5,0)
-IF(_xlpm.reelOffset(3,Z135)=0,0.25,0)
))</f>
        <v/>
      </c>
      <c r="AG135" s="49" cm="1">
        <f t="array" ref="AG135">IF(AA135="","",_xlfn.LET(_xlpm.reelOffset,_xlfn.LAMBDA(_xlpm.offsetBy,_xlpm.cell,_xlfn.LET(_xlpm.ind,ROW(_xlpm.cell)-4,_xlpm.length,COUNTIF(AA$4:AA$200,"&gt;-1"),INDEX(AA$4:AA$200,1+MOD(_xlpm.ind+_xlpm.offsetBy,_xlpm.length)))),
IF(AA135=0,4,1)
-IF(_xlpm.reelOffset(-3,AA135)=0,0.25,0)
-IF(_xlpm.reelOffset(-2,AA135)=0,0.5,0)
-IF(_xlpm.reelOffset(-1,AA135)=0,0.75,0)
-IF(_xlpm.reelOffset(1,AA135)=0,0.75,0)
-IF(_xlpm.reelOffset(2,AA135)=0,0.5,0)
-IF(_xlpm.reelOffset(3,AA135)=0,0.25,0)
))</f>
        <v>1</v>
      </c>
      <c r="AH135" s="49" cm="1">
        <f t="array" ref="AH135">IF(AB135="","",_xlfn.LET(_xlpm.reelOffset,_xlfn.LAMBDA(_xlpm.offsetBy,_xlpm.cell,_xlfn.LET(_xlpm.ind,ROW(_xlpm.cell)-4,_xlpm.length,COUNTIF(AB$4:AB$200,"&gt;-1"),INDEX(AB$4:AB$200,1+MOD(_xlpm.ind+_xlpm.offsetBy,_xlpm.length)))),
IF(AB135=0,4,1)
-IF(_xlpm.reelOffset(-3,AB135)=0,0.25,0)
-IF(_xlpm.reelOffset(-2,AB135)=0,0.5,0)
-IF(_xlpm.reelOffset(-1,AB135)=0,0.75,0)
-IF(_xlpm.reelOffset(1,AB135)=0,0.75,0)
-IF(_xlpm.reelOffset(2,AB135)=0,0.5,0)
-IF(_xlpm.reelOffset(3,AB135)=0,0.25,0)
))</f>
        <v>1</v>
      </c>
      <c r="AI135" s="76" cm="1">
        <f t="array" ref="AI135">IF(AC135="","",_xlfn.LET(_xlpm.reelOffset,_xlfn.LAMBDA(_xlpm.offsetBy,_xlpm.cell,_xlfn.LET(_xlpm.ind,ROW(_xlpm.cell)-4,_xlpm.length,COUNTIF(AC$4:AC$200,"&gt;-1"),INDEX(AC$4:AC$200,1+MOD(_xlpm.ind+_xlpm.offsetBy,_xlpm.length)))),
IF(AC135=0,4,1)
-IF(_xlpm.reelOffset(-3,AC135)=0,0.25,0)
-IF(_xlpm.reelOffset(-2,AC135)=0,0.5,0)
-IF(_xlpm.reelOffset(-1,AC135)=0,0.75,0)
-IF(_xlpm.reelOffset(1,AC135)=0,0.75,0)
-IF(_xlpm.reelOffset(2,AC135)=0,0.5,0)
-IF(_xlpm.reelOffset(3,AC135)=0,0.25,0)
))</f>
        <v>1</v>
      </c>
      <c r="AJ135" s="76" t="str" cm="1">
        <f t="array" ref="AJ135">IF(AD135="","",_xlfn.LET(_xlpm.reelOffset,_xlfn.LAMBDA(_xlpm.offsetBy,_xlpm.cell,_xlfn.LET(_xlpm.ind,ROW(_xlpm.cell)-4,_xlpm.length,COUNTIF(AD$4:AD$200,"&gt;-1"),INDEX(AD$4:AD$200,1+MOD(_xlpm.ind+_xlpm.offsetBy,_xlpm.length)))),
IF(AD135=0,4,1)
-IF(_xlpm.reelOffset(-3,AD135)=0,0.25,0)
-IF(_xlpm.reelOffset(-2,AD135)=0,0.5,0)
-IF(_xlpm.reelOffset(-1,AD135)=0,0.75,0)
-IF(_xlpm.reelOffset(1,AD135)=0,0.75,0)
-IF(_xlpm.reelOffset(2,AD135)=0,0.5,0)
-IF(_xlpm.reelOffset(3,AD135)=0,0.25,0)
))</f>
        <v/>
      </c>
    </row>
    <row r="136" spans="25:36" x14ac:dyDescent="0.25">
      <c r="Y136" s="48">
        <v>133</v>
      </c>
      <c r="Z136" s="76"/>
      <c r="AA136" s="49">
        <v>4</v>
      </c>
      <c r="AB136" s="49">
        <v>2</v>
      </c>
      <c r="AC136" s="76">
        <v>4</v>
      </c>
      <c r="AD136" s="76"/>
      <c r="AF136" s="76" t="str" cm="1">
        <f t="array" ref="AF136">IF(Z136="","",_xlfn.LET(_xlpm.reelOffset,_xlfn.LAMBDA(_xlpm.offsetBy,_xlpm.cell,_xlfn.LET(_xlpm.ind,ROW(_xlpm.cell)-4,_xlpm.length,COUNTIF(Z$4:Z$200,"&gt;-1"),INDEX(Z$4:Z$200,1+MOD(_xlpm.ind+_xlpm.offsetBy,_xlpm.length)))),
IF(Z136=0,4,1)
-IF(_xlpm.reelOffset(-3,Z136)=0,0.25,0)
-IF(_xlpm.reelOffset(-2,Z136)=0,0.5,0)
-IF(_xlpm.reelOffset(-1,Z136)=0,0.75,0)
-IF(_xlpm.reelOffset(1,Z136)=0,0.75,0)
-IF(_xlpm.reelOffset(2,Z136)=0,0.5,0)
-IF(_xlpm.reelOffset(3,Z136)=0,0.25,0)
))</f>
        <v/>
      </c>
      <c r="AG136" s="49" cm="1">
        <f t="array" ref="AG136">IF(AA136="","",_xlfn.LET(_xlpm.reelOffset,_xlfn.LAMBDA(_xlpm.offsetBy,_xlpm.cell,_xlfn.LET(_xlpm.ind,ROW(_xlpm.cell)-4,_xlpm.length,COUNTIF(AA$4:AA$200,"&gt;-1"),INDEX(AA$4:AA$200,1+MOD(_xlpm.ind+_xlpm.offsetBy,_xlpm.length)))),
IF(AA136=0,4,1)
-IF(_xlpm.reelOffset(-3,AA136)=0,0.25,0)
-IF(_xlpm.reelOffset(-2,AA136)=0,0.5,0)
-IF(_xlpm.reelOffset(-1,AA136)=0,0.75,0)
-IF(_xlpm.reelOffset(1,AA136)=0,0.75,0)
-IF(_xlpm.reelOffset(2,AA136)=0,0.5,0)
-IF(_xlpm.reelOffset(3,AA136)=0,0.25,0)
))</f>
        <v>1</v>
      </c>
      <c r="AH136" s="49" cm="1">
        <f t="array" ref="AH136">IF(AB136="","",_xlfn.LET(_xlpm.reelOffset,_xlfn.LAMBDA(_xlpm.offsetBy,_xlpm.cell,_xlfn.LET(_xlpm.ind,ROW(_xlpm.cell)-4,_xlpm.length,COUNTIF(AB$4:AB$200,"&gt;-1"),INDEX(AB$4:AB$200,1+MOD(_xlpm.ind+_xlpm.offsetBy,_xlpm.length)))),
IF(AB136=0,4,1)
-IF(_xlpm.reelOffset(-3,AB136)=0,0.25,0)
-IF(_xlpm.reelOffset(-2,AB136)=0,0.5,0)
-IF(_xlpm.reelOffset(-1,AB136)=0,0.75,0)
-IF(_xlpm.reelOffset(1,AB136)=0,0.75,0)
-IF(_xlpm.reelOffset(2,AB136)=0,0.5,0)
-IF(_xlpm.reelOffset(3,AB136)=0,0.25,0)
))</f>
        <v>1</v>
      </c>
      <c r="AI136" s="76" cm="1">
        <f t="array" ref="AI136">IF(AC136="","",_xlfn.LET(_xlpm.reelOffset,_xlfn.LAMBDA(_xlpm.offsetBy,_xlpm.cell,_xlfn.LET(_xlpm.ind,ROW(_xlpm.cell)-4,_xlpm.length,COUNTIF(AC$4:AC$200,"&gt;-1"),INDEX(AC$4:AC$200,1+MOD(_xlpm.ind+_xlpm.offsetBy,_xlpm.length)))),
IF(AC136=0,4,1)
-IF(_xlpm.reelOffset(-3,AC136)=0,0.25,0)
-IF(_xlpm.reelOffset(-2,AC136)=0,0.5,0)
-IF(_xlpm.reelOffset(-1,AC136)=0,0.75,0)
-IF(_xlpm.reelOffset(1,AC136)=0,0.75,0)
-IF(_xlpm.reelOffset(2,AC136)=0,0.5,0)
-IF(_xlpm.reelOffset(3,AC136)=0,0.25,0)
))</f>
        <v>1</v>
      </c>
      <c r="AJ136" s="76" t="str" cm="1">
        <f t="array" ref="AJ136">IF(AD136="","",_xlfn.LET(_xlpm.reelOffset,_xlfn.LAMBDA(_xlpm.offsetBy,_xlpm.cell,_xlfn.LET(_xlpm.ind,ROW(_xlpm.cell)-4,_xlpm.length,COUNTIF(AD$4:AD$200,"&gt;-1"),INDEX(AD$4:AD$200,1+MOD(_xlpm.ind+_xlpm.offsetBy,_xlpm.length)))),
IF(AD136=0,4,1)
-IF(_xlpm.reelOffset(-3,AD136)=0,0.25,0)
-IF(_xlpm.reelOffset(-2,AD136)=0,0.5,0)
-IF(_xlpm.reelOffset(-1,AD136)=0,0.75,0)
-IF(_xlpm.reelOffset(1,AD136)=0,0.75,0)
-IF(_xlpm.reelOffset(2,AD136)=0,0.5,0)
-IF(_xlpm.reelOffset(3,AD136)=0,0.25,0)
))</f>
        <v/>
      </c>
    </row>
    <row r="137" spans="25:36" x14ac:dyDescent="0.25">
      <c r="Y137" s="48">
        <v>134</v>
      </c>
      <c r="Z137" s="76"/>
      <c r="AA137" s="49">
        <v>5</v>
      </c>
      <c r="AB137" s="49">
        <v>6</v>
      </c>
      <c r="AC137" s="76">
        <v>7</v>
      </c>
      <c r="AD137" s="76"/>
      <c r="AF137" s="76" t="str" cm="1">
        <f t="array" ref="AF137">IF(Z137="","",_xlfn.LET(_xlpm.reelOffset,_xlfn.LAMBDA(_xlpm.offsetBy,_xlpm.cell,_xlfn.LET(_xlpm.ind,ROW(_xlpm.cell)-4,_xlpm.length,COUNTIF(Z$4:Z$200,"&gt;-1"),INDEX(Z$4:Z$200,1+MOD(_xlpm.ind+_xlpm.offsetBy,_xlpm.length)))),
IF(Z137=0,4,1)
-IF(_xlpm.reelOffset(-3,Z137)=0,0.25,0)
-IF(_xlpm.reelOffset(-2,Z137)=0,0.5,0)
-IF(_xlpm.reelOffset(-1,Z137)=0,0.75,0)
-IF(_xlpm.reelOffset(1,Z137)=0,0.75,0)
-IF(_xlpm.reelOffset(2,Z137)=0,0.5,0)
-IF(_xlpm.reelOffset(3,Z137)=0,0.25,0)
))</f>
        <v/>
      </c>
      <c r="AG137" s="49" cm="1">
        <f t="array" ref="AG137">IF(AA137="","",_xlfn.LET(_xlpm.reelOffset,_xlfn.LAMBDA(_xlpm.offsetBy,_xlpm.cell,_xlfn.LET(_xlpm.ind,ROW(_xlpm.cell)-4,_xlpm.length,COUNTIF(AA$4:AA$200,"&gt;-1"),INDEX(AA$4:AA$200,1+MOD(_xlpm.ind+_xlpm.offsetBy,_xlpm.length)))),
IF(AA137=0,4,1)
-IF(_xlpm.reelOffset(-3,AA137)=0,0.25,0)
-IF(_xlpm.reelOffset(-2,AA137)=0,0.5,0)
-IF(_xlpm.reelOffset(-1,AA137)=0,0.75,0)
-IF(_xlpm.reelOffset(1,AA137)=0,0.75,0)
-IF(_xlpm.reelOffset(2,AA137)=0,0.5,0)
-IF(_xlpm.reelOffset(3,AA137)=0,0.25,0)
))</f>
        <v>1</v>
      </c>
      <c r="AH137" s="49" cm="1">
        <f t="array" ref="AH137">IF(AB137="","",_xlfn.LET(_xlpm.reelOffset,_xlfn.LAMBDA(_xlpm.offsetBy,_xlpm.cell,_xlfn.LET(_xlpm.ind,ROW(_xlpm.cell)-4,_xlpm.length,COUNTIF(AB$4:AB$200,"&gt;-1"),INDEX(AB$4:AB$200,1+MOD(_xlpm.ind+_xlpm.offsetBy,_xlpm.length)))),
IF(AB137=0,4,1)
-IF(_xlpm.reelOffset(-3,AB137)=0,0.25,0)
-IF(_xlpm.reelOffset(-2,AB137)=0,0.5,0)
-IF(_xlpm.reelOffset(-1,AB137)=0,0.75,0)
-IF(_xlpm.reelOffset(1,AB137)=0,0.75,0)
-IF(_xlpm.reelOffset(2,AB137)=0,0.5,0)
-IF(_xlpm.reelOffset(3,AB137)=0,0.25,0)
))</f>
        <v>1</v>
      </c>
      <c r="AI137" s="76" cm="1">
        <f t="array" ref="AI137">IF(AC137="","",_xlfn.LET(_xlpm.reelOffset,_xlfn.LAMBDA(_xlpm.offsetBy,_xlpm.cell,_xlfn.LET(_xlpm.ind,ROW(_xlpm.cell)-4,_xlpm.length,COUNTIF(AC$4:AC$200,"&gt;-1"),INDEX(AC$4:AC$200,1+MOD(_xlpm.ind+_xlpm.offsetBy,_xlpm.length)))),
IF(AC137=0,4,1)
-IF(_xlpm.reelOffset(-3,AC137)=0,0.25,0)
-IF(_xlpm.reelOffset(-2,AC137)=0,0.5,0)
-IF(_xlpm.reelOffset(-1,AC137)=0,0.75,0)
-IF(_xlpm.reelOffset(1,AC137)=0,0.75,0)
-IF(_xlpm.reelOffset(2,AC137)=0,0.5,0)
-IF(_xlpm.reelOffset(3,AC137)=0,0.25,0)
))</f>
        <v>1</v>
      </c>
      <c r="AJ137" s="76" t="str" cm="1">
        <f t="array" ref="AJ137">IF(AD137="","",_xlfn.LET(_xlpm.reelOffset,_xlfn.LAMBDA(_xlpm.offsetBy,_xlpm.cell,_xlfn.LET(_xlpm.ind,ROW(_xlpm.cell)-4,_xlpm.length,COUNTIF(AD$4:AD$200,"&gt;-1"),INDEX(AD$4:AD$200,1+MOD(_xlpm.ind+_xlpm.offsetBy,_xlpm.length)))),
IF(AD137=0,4,1)
-IF(_xlpm.reelOffset(-3,AD137)=0,0.25,0)
-IF(_xlpm.reelOffset(-2,AD137)=0,0.5,0)
-IF(_xlpm.reelOffset(-1,AD137)=0,0.75,0)
-IF(_xlpm.reelOffset(1,AD137)=0,0.75,0)
-IF(_xlpm.reelOffset(2,AD137)=0,0.5,0)
-IF(_xlpm.reelOffset(3,AD137)=0,0.25,0)
))</f>
        <v/>
      </c>
    </row>
    <row r="138" spans="25:36" x14ac:dyDescent="0.25">
      <c r="Y138" s="48">
        <v>135</v>
      </c>
      <c r="Z138" s="76"/>
      <c r="AA138" s="49">
        <v>5</v>
      </c>
      <c r="AB138" s="49">
        <v>6</v>
      </c>
      <c r="AC138" s="76">
        <v>7</v>
      </c>
      <c r="AD138" s="76"/>
      <c r="AF138" s="76" t="str" cm="1">
        <f t="array" ref="AF138">IF(Z138="","",_xlfn.LET(_xlpm.reelOffset,_xlfn.LAMBDA(_xlpm.offsetBy,_xlpm.cell,_xlfn.LET(_xlpm.ind,ROW(_xlpm.cell)-4,_xlpm.length,COUNTIF(Z$4:Z$200,"&gt;-1"),INDEX(Z$4:Z$200,1+MOD(_xlpm.ind+_xlpm.offsetBy,_xlpm.length)))),
IF(Z138=0,4,1)
-IF(_xlpm.reelOffset(-3,Z138)=0,0.25,0)
-IF(_xlpm.reelOffset(-2,Z138)=0,0.5,0)
-IF(_xlpm.reelOffset(-1,Z138)=0,0.75,0)
-IF(_xlpm.reelOffset(1,Z138)=0,0.75,0)
-IF(_xlpm.reelOffset(2,Z138)=0,0.5,0)
-IF(_xlpm.reelOffset(3,Z138)=0,0.25,0)
))</f>
        <v/>
      </c>
      <c r="AG138" s="49" cm="1">
        <f t="array" ref="AG138">IF(AA138="","",_xlfn.LET(_xlpm.reelOffset,_xlfn.LAMBDA(_xlpm.offsetBy,_xlpm.cell,_xlfn.LET(_xlpm.ind,ROW(_xlpm.cell)-4,_xlpm.length,COUNTIF(AA$4:AA$200,"&gt;-1"),INDEX(AA$4:AA$200,1+MOD(_xlpm.ind+_xlpm.offsetBy,_xlpm.length)))),
IF(AA138=0,4,1)
-IF(_xlpm.reelOffset(-3,AA138)=0,0.25,0)
-IF(_xlpm.reelOffset(-2,AA138)=0,0.5,0)
-IF(_xlpm.reelOffset(-1,AA138)=0,0.75,0)
-IF(_xlpm.reelOffset(1,AA138)=0,0.75,0)
-IF(_xlpm.reelOffset(2,AA138)=0,0.5,0)
-IF(_xlpm.reelOffset(3,AA138)=0,0.25,0)
))</f>
        <v>1</v>
      </c>
      <c r="AH138" s="49" cm="1">
        <f t="array" ref="AH138">IF(AB138="","",_xlfn.LET(_xlpm.reelOffset,_xlfn.LAMBDA(_xlpm.offsetBy,_xlpm.cell,_xlfn.LET(_xlpm.ind,ROW(_xlpm.cell)-4,_xlpm.length,COUNTIF(AB$4:AB$200,"&gt;-1"),INDEX(AB$4:AB$200,1+MOD(_xlpm.ind+_xlpm.offsetBy,_xlpm.length)))),
IF(AB138=0,4,1)
-IF(_xlpm.reelOffset(-3,AB138)=0,0.25,0)
-IF(_xlpm.reelOffset(-2,AB138)=0,0.5,0)
-IF(_xlpm.reelOffset(-1,AB138)=0,0.75,0)
-IF(_xlpm.reelOffset(1,AB138)=0,0.75,0)
-IF(_xlpm.reelOffset(2,AB138)=0,0.5,0)
-IF(_xlpm.reelOffset(3,AB138)=0,0.25,0)
))</f>
        <v>1</v>
      </c>
      <c r="AI138" s="76" cm="1">
        <f t="array" ref="AI138">IF(AC138="","",_xlfn.LET(_xlpm.reelOffset,_xlfn.LAMBDA(_xlpm.offsetBy,_xlpm.cell,_xlfn.LET(_xlpm.ind,ROW(_xlpm.cell)-4,_xlpm.length,COUNTIF(AC$4:AC$200,"&gt;-1"),INDEX(AC$4:AC$200,1+MOD(_xlpm.ind+_xlpm.offsetBy,_xlpm.length)))),
IF(AC138=0,4,1)
-IF(_xlpm.reelOffset(-3,AC138)=0,0.25,0)
-IF(_xlpm.reelOffset(-2,AC138)=0,0.5,0)
-IF(_xlpm.reelOffset(-1,AC138)=0,0.75,0)
-IF(_xlpm.reelOffset(1,AC138)=0,0.75,0)
-IF(_xlpm.reelOffset(2,AC138)=0,0.5,0)
-IF(_xlpm.reelOffset(3,AC138)=0,0.25,0)
))</f>
        <v>1</v>
      </c>
      <c r="AJ138" s="76" t="str" cm="1">
        <f t="array" ref="AJ138">IF(AD138="","",_xlfn.LET(_xlpm.reelOffset,_xlfn.LAMBDA(_xlpm.offsetBy,_xlpm.cell,_xlfn.LET(_xlpm.ind,ROW(_xlpm.cell)-4,_xlpm.length,COUNTIF(AD$4:AD$200,"&gt;-1"),INDEX(AD$4:AD$200,1+MOD(_xlpm.ind+_xlpm.offsetBy,_xlpm.length)))),
IF(AD138=0,4,1)
-IF(_xlpm.reelOffset(-3,AD138)=0,0.25,0)
-IF(_xlpm.reelOffset(-2,AD138)=0,0.5,0)
-IF(_xlpm.reelOffset(-1,AD138)=0,0.75,0)
-IF(_xlpm.reelOffset(1,AD138)=0,0.75,0)
-IF(_xlpm.reelOffset(2,AD138)=0,0.5,0)
-IF(_xlpm.reelOffset(3,AD138)=0,0.25,0)
))</f>
        <v/>
      </c>
    </row>
    <row r="139" spans="25:36" x14ac:dyDescent="0.25">
      <c r="Y139" s="48">
        <v>136</v>
      </c>
      <c r="Z139" s="76"/>
      <c r="AA139" s="49">
        <v>8</v>
      </c>
      <c r="AB139" s="49">
        <v>6</v>
      </c>
      <c r="AC139" s="76">
        <v>7</v>
      </c>
      <c r="AD139" s="76"/>
      <c r="AF139" s="76" t="str" cm="1">
        <f t="array" ref="AF139">IF(Z139="","",_xlfn.LET(_xlpm.reelOffset,_xlfn.LAMBDA(_xlpm.offsetBy,_xlpm.cell,_xlfn.LET(_xlpm.ind,ROW(_xlpm.cell)-4,_xlpm.length,COUNTIF(Z$4:Z$200,"&gt;-1"),INDEX(Z$4:Z$200,1+MOD(_xlpm.ind+_xlpm.offsetBy,_xlpm.length)))),
IF(Z139=0,4,1)
-IF(_xlpm.reelOffset(-3,Z139)=0,0.25,0)
-IF(_xlpm.reelOffset(-2,Z139)=0,0.5,0)
-IF(_xlpm.reelOffset(-1,Z139)=0,0.75,0)
-IF(_xlpm.reelOffset(1,Z139)=0,0.75,0)
-IF(_xlpm.reelOffset(2,Z139)=0,0.5,0)
-IF(_xlpm.reelOffset(3,Z139)=0,0.25,0)
))</f>
        <v/>
      </c>
      <c r="AG139" s="49" cm="1">
        <f t="array" ref="AG139">IF(AA139="","",_xlfn.LET(_xlpm.reelOffset,_xlfn.LAMBDA(_xlpm.offsetBy,_xlpm.cell,_xlfn.LET(_xlpm.ind,ROW(_xlpm.cell)-4,_xlpm.length,COUNTIF(AA$4:AA$200,"&gt;-1"),INDEX(AA$4:AA$200,1+MOD(_xlpm.ind+_xlpm.offsetBy,_xlpm.length)))),
IF(AA139=0,4,1)
-IF(_xlpm.reelOffset(-3,AA139)=0,0.25,0)
-IF(_xlpm.reelOffset(-2,AA139)=0,0.5,0)
-IF(_xlpm.reelOffset(-1,AA139)=0,0.75,0)
-IF(_xlpm.reelOffset(1,AA139)=0,0.75,0)
-IF(_xlpm.reelOffset(2,AA139)=0,0.5,0)
-IF(_xlpm.reelOffset(3,AA139)=0,0.25,0)
))</f>
        <v>1</v>
      </c>
      <c r="AH139" s="49" cm="1">
        <f t="array" ref="AH139">IF(AB139="","",_xlfn.LET(_xlpm.reelOffset,_xlfn.LAMBDA(_xlpm.offsetBy,_xlpm.cell,_xlfn.LET(_xlpm.ind,ROW(_xlpm.cell)-4,_xlpm.length,COUNTIF(AB$4:AB$200,"&gt;-1"),INDEX(AB$4:AB$200,1+MOD(_xlpm.ind+_xlpm.offsetBy,_xlpm.length)))),
IF(AB139=0,4,1)
-IF(_xlpm.reelOffset(-3,AB139)=0,0.25,0)
-IF(_xlpm.reelOffset(-2,AB139)=0,0.5,0)
-IF(_xlpm.reelOffset(-1,AB139)=0,0.75,0)
-IF(_xlpm.reelOffset(1,AB139)=0,0.75,0)
-IF(_xlpm.reelOffset(2,AB139)=0,0.5,0)
-IF(_xlpm.reelOffset(3,AB139)=0,0.25,0)
))</f>
        <v>1</v>
      </c>
      <c r="AI139" s="76" cm="1">
        <f t="array" ref="AI139">IF(AC139="","",_xlfn.LET(_xlpm.reelOffset,_xlfn.LAMBDA(_xlpm.offsetBy,_xlpm.cell,_xlfn.LET(_xlpm.ind,ROW(_xlpm.cell)-4,_xlpm.length,COUNTIF(AC$4:AC$200,"&gt;-1"),INDEX(AC$4:AC$200,1+MOD(_xlpm.ind+_xlpm.offsetBy,_xlpm.length)))),
IF(AC139=0,4,1)
-IF(_xlpm.reelOffset(-3,AC139)=0,0.25,0)
-IF(_xlpm.reelOffset(-2,AC139)=0,0.5,0)
-IF(_xlpm.reelOffset(-1,AC139)=0,0.75,0)
-IF(_xlpm.reelOffset(1,AC139)=0,0.75,0)
-IF(_xlpm.reelOffset(2,AC139)=0,0.5,0)
-IF(_xlpm.reelOffset(3,AC139)=0,0.25,0)
))</f>
        <v>1</v>
      </c>
      <c r="AJ139" s="76" t="str" cm="1">
        <f t="array" ref="AJ139">IF(AD139="","",_xlfn.LET(_xlpm.reelOffset,_xlfn.LAMBDA(_xlpm.offsetBy,_xlpm.cell,_xlfn.LET(_xlpm.ind,ROW(_xlpm.cell)-4,_xlpm.length,COUNTIF(AD$4:AD$200,"&gt;-1"),INDEX(AD$4:AD$200,1+MOD(_xlpm.ind+_xlpm.offsetBy,_xlpm.length)))),
IF(AD139=0,4,1)
-IF(_xlpm.reelOffset(-3,AD139)=0,0.25,0)
-IF(_xlpm.reelOffset(-2,AD139)=0,0.5,0)
-IF(_xlpm.reelOffset(-1,AD139)=0,0.75,0)
-IF(_xlpm.reelOffset(1,AD139)=0,0.75,0)
-IF(_xlpm.reelOffset(2,AD139)=0,0.5,0)
-IF(_xlpm.reelOffset(3,AD139)=0,0.25,0)
))</f>
        <v/>
      </c>
    </row>
    <row r="140" spans="25:36" x14ac:dyDescent="0.25">
      <c r="Y140" s="48">
        <v>137</v>
      </c>
      <c r="Z140" s="76"/>
      <c r="AA140" s="49">
        <v>8</v>
      </c>
      <c r="AB140" s="49">
        <v>6</v>
      </c>
      <c r="AC140" s="76">
        <v>1</v>
      </c>
      <c r="AD140" s="76"/>
      <c r="AF140" s="76" t="str" cm="1">
        <f t="array" ref="AF140">IF(Z140="","",_xlfn.LET(_xlpm.reelOffset,_xlfn.LAMBDA(_xlpm.offsetBy,_xlpm.cell,_xlfn.LET(_xlpm.ind,ROW(_xlpm.cell)-4,_xlpm.length,COUNTIF(Z$4:Z$200,"&gt;-1"),INDEX(Z$4:Z$200,1+MOD(_xlpm.ind+_xlpm.offsetBy,_xlpm.length)))),
IF(Z140=0,4,1)
-IF(_xlpm.reelOffset(-3,Z140)=0,0.25,0)
-IF(_xlpm.reelOffset(-2,Z140)=0,0.5,0)
-IF(_xlpm.reelOffset(-1,Z140)=0,0.75,0)
-IF(_xlpm.reelOffset(1,Z140)=0,0.75,0)
-IF(_xlpm.reelOffset(2,Z140)=0,0.5,0)
-IF(_xlpm.reelOffset(3,Z140)=0,0.25,0)
))</f>
        <v/>
      </c>
      <c r="AG140" s="49" cm="1">
        <f t="array" ref="AG140">IF(AA140="","",_xlfn.LET(_xlpm.reelOffset,_xlfn.LAMBDA(_xlpm.offsetBy,_xlpm.cell,_xlfn.LET(_xlpm.ind,ROW(_xlpm.cell)-4,_xlpm.length,COUNTIF(AA$4:AA$200,"&gt;-1"),INDEX(AA$4:AA$200,1+MOD(_xlpm.ind+_xlpm.offsetBy,_xlpm.length)))),
IF(AA140=0,4,1)
-IF(_xlpm.reelOffset(-3,AA140)=0,0.25,0)
-IF(_xlpm.reelOffset(-2,AA140)=0,0.5,0)
-IF(_xlpm.reelOffset(-1,AA140)=0,0.75,0)
-IF(_xlpm.reelOffset(1,AA140)=0,0.75,0)
-IF(_xlpm.reelOffset(2,AA140)=0,0.5,0)
-IF(_xlpm.reelOffset(3,AA140)=0,0.25,0)
))</f>
        <v>1</v>
      </c>
      <c r="AH140" s="49" cm="1">
        <f t="array" ref="AH140">IF(AB140="","",_xlfn.LET(_xlpm.reelOffset,_xlfn.LAMBDA(_xlpm.offsetBy,_xlpm.cell,_xlfn.LET(_xlpm.ind,ROW(_xlpm.cell)-4,_xlpm.length,COUNTIF(AB$4:AB$200,"&gt;-1"),INDEX(AB$4:AB$200,1+MOD(_xlpm.ind+_xlpm.offsetBy,_xlpm.length)))),
IF(AB140=0,4,1)
-IF(_xlpm.reelOffset(-3,AB140)=0,0.25,0)
-IF(_xlpm.reelOffset(-2,AB140)=0,0.5,0)
-IF(_xlpm.reelOffset(-1,AB140)=0,0.75,0)
-IF(_xlpm.reelOffset(1,AB140)=0,0.75,0)
-IF(_xlpm.reelOffset(2,AB140)=0,0.5,0)
-IF(_xlpm.reelOffset(3,AB140)=0,0.25,0)
))</f>
        <v>1</v>
      </c>
      <c r="AI140" s="76" cm="1">
        <f t="array" ref="AI140">IF(AC140="","",_xlfn.LET(_xlpm.reelOffset,_xlfn.LAMBDA(_xlpm.offsetBy,_xlpm.cell,_xlfn.LET(_xlpm.ind,ROW(_xlpm.cell)-4,_xlpm.length,COUNTIF(AC$4:AC$200,"&gt;-1"),INDEX(AC$4:AC$200,1+MOD(_xlpm.ind+_xlpm.offsetBy,_xlpm.length)))),
IF(AC140=0,4,1)
-IF(_xlpm.reelOffset(-3,AC140)=0,0.25,0)
-IF(_xlpm.reelOffset(-2,AC140)=0,0.5,0)
-IF(_xlpm.reelOffset(-1,AC140)=0,0.75,0)
-IF(_xlpm.reelOffset(1,AC140)=0,0.75,0)
-IF(_xlpm.reelOffset(2,AC140)=0,0.5,0)
-IF(_xlpm.reelOffset(3,AC140)=0,0.25,0)
))</f>
        <v>1</v>
      </c>
      <c r="AJ140" s="76" t="str" cm="1">
        <f t="array" ref="AJ140">IF(AD140="","",_xlfn.LET(_xlpm.reelOffset,_xlfn.LAMBDA(_xlpm.offsetBy,_xlpm.cell,_xlfn.LET(_xlpm.ind,ROW(_xlpm.cell)-4,_xlpm.length,COUNTIF(AD$4:AD$200,"&gt;-1"),INDEX(AD$4:AD$200,1+MOD(_xlpm.ind+_xlpm.offsetBy,_xlpm.length)))),
IF(AD140=0,4,1)
-IF(_xlpm.reelOffset(-3,AD140)=0,0.25,0)
-IF(_xlpm.reelOffset(-2,AD140)=0,0.5,0)
-IF(_xlpm.reelOffset(-1,AD140)=0,0.75,0)
-IF(_xlpm.reelOffset(1,AD140)=0,0.75,0)
-IF(_xlpm.reelOffset(2,AD140)=0,0.5,0)
-IF(_xlpm.reelOffset(3,AD140)=0,0.25,0)
))</f>
        <v/>
      </c>
    </row>
    <row r="141" spans="25:36" x14ac:dyDescent="0.25">
      <c r="Y141" s="48">
        <v>138</v>
      </c>
      <c r="Z141" s="76"/>
      <c r="AA141" s="49">
        <v>8</v>
      </c>
      <c r="AB141" s="49">
        <v>2</v>
      </c>
      <c r="AC141" s="76">
        <v>3</v>
      </c>
      <c r="AD141" s="76"/>
      <c r="AF141" s="76" t="str" cm="1">
        <f t="array" ref="AF141">IF(Z141="","",_xlfn.LET(_xlpm.reelOffset,_xlfn.LAMBDA(_xlpm.offsetBy,_xlpm.cell,_xlfn.LET(_xlpm.ind,ROW(_xlpm.cell)-4,_xlpm.length,COUNTIF(Z$4:Z$200,"&gt;-1"),INDEX(Z$4:Z$200,1+MOD(_xlpm.ind+_xlpm.offsetBy,_xlpm.length)))),
IF(Z141=0,4,1)
-IF(_xlpm.reelOffset(-3,Z141)=0,0.25,0)
-IF(_xlpm.reelOffset(-2,Z141)=0,0.5,0)
-IF(_xlpm.reelOffset(-1,Z141)=0,0.75,0)
-IF(_xlpm.reelOffset(1,Z141)=0,0.75,0)
-IF(_xlpm.reelOffset(2,Z141)=0,0.5,0)
-IF(_xlpm.reelOffset(3,Z141)=0,0.25,0)
))</f>
        <v/>
      </c>
      <c r="AG141" s="49" cm="1">
        <f t="array" ref="AG141">IF(AA141="","",_xlfn.LET(_xlpm.reelOffset,_xlfn.LAMBDA(_xlpm.offsetBy,_xlpm.cell,_xlfn.LET(_xlpm.ind,ROW(_xlpm.cell)-4,_xlpm.length,COUNTIF(AA$4:AA$200,"&gt;-1"),INDEX(AA$4:AA$200,1+MOD(_xlpm.ind+_xlpm.offsetBy,_xlpm.length)))),
IF(AA141=0,4,1)
-IF(_xlpm.reelOffset(-3,AA141)=0,0.25,0)
-IF(_xlpm.reelOffset(-2,AA141)=0,0.5,0)
-IF(_xlpm.reelOffset(-1,AA141)=0,0.75,0)
-IF(_xlpm.reelOffset(1,AA141)=0,0.75,0)
-IF(_xlpm.reelOffset(2,AA141)=0,0.5,0)
-IF(_xlpm.reelOffset(3,AA141)=0,0.25,0)
))</f>
        <v>1</v>
      </c>
      <c r="AH141" s="49" cm="1">
        <f t="array" ref="AH141">IF(AB141="","",_xlfn.LET(_xlpm.reelOffset,_xlfn.LAMBDA(_xlpm.offsetBy,_xlpm.cell,_xlfn.LET(_xlpm.ind,ROW(_xlpm.cell)-4,_xlpm.length,COUNTIF(AB$4:AB$200,"&gt;-1"),INDEX(AB$4:AB$200,1+MOD(_xlpm.ind+_xlpm.offsetBy,_xlpm.length)))),
IF(AB141=0,4,1)
-IF(_xlpm.reelOffset(-3,AB141)=0,0.25,0)
-IF(_xlpm.reelOffset(-2,AB141)=0,0.5,0)
-IF(_xlpm.reelOffset(-1,AB141)=0,0.75,0)
-IF(_xlpm.reelOffset(1,AB141)=0,0.75,0)
-IF(_xlpm.reelOffset(2,AB141)=0,0.5,0)
-IF(_xlpm.reelOffset(3,AB141)=0,0.25,0)
))</f>
        <v>1</v>
      </c>
      <c r="AI141" s="76" cm="1">
        <f t="array" ref="AI141">IF(AC141="","",_xlfn.LET(_xlpm.reelOffset,_xlfn.LAMBDA(_xlpm.offsetBy,_xlpm.cell,_xlfn.LET(_xlpm.ind,ROW(_xlpm.cell)-4,_xlpm.length,COUNTIF(AC$4:AC$200,"&gt;-1"),INDEX(AC$4:AC$200,1+MOD(_xlpm.ind+_xlpm.offsetBy,_xlpm.length)))),
IF(AC141=0,4,1)
-IF(_xlpm.reelOffset(-3,AC141)=0,0.25,0)
-IF(_xlpm.reelOffset(-2,AC141)=0,0.5,0)
-IF(_xlpm.reelOffset(-1,AC141)=0,0.75,0)
-IF(_xlpm.reelOffset(1,AC141)=0,0.75,0)
-IF(_xlpm.reelOffset(2,AC141)=0,0.5,0)
-IF(_xlpm.reelOffset(3,AC141)=0,0.25,0)
))</f>
        <v>1</v>
      </c>
      <c r="AJ141" s="76" t="str" cm="1">
        <f t="array" ref="AJ141">IF(AD141="","",_xlfn.LET(_xlpm.reelOffset,_xlfn.LAMBDA(_xlpm.offsetBy,_xlpm.cell,_xlfn.LET(_xlpm.ind,ROW(_xlpm.cell)-4,_xlpm.length,COUNTIF(AD$4:AD$200,"&gt;-1"),INDEX(AD$4:AD$200,1+MOD(_xlpm.ind+_xlpm.offsetBy,_xlpm.length)))),
IF(AD141=0,4,1)
-IF(_xlpm.reelOffset(-3,AD141)=0,0.25,0)
-IF(_xlpm.reelOffset(-2,AD141)=0,0.5,0)
-IF(_xlpm.reelOffset(-1,AD141)=0,0.75,0)
-IF(_xlpm.reelOffset(1,AD141)=0,0.75,0)
-IF(_xlpm.reelOffset(2,AD141)=0,0.5,0)
-IF(_xlpm.reelOffset(3,AD141)=0,0.25,0)
))</f>
        <v/>
      </c>
    </row>
    <row r="142" spans="25:36" x14ac:dyDescent="0.25">
      <c r="Y142" s="48">
        <v>139</v>
      </c>
      <c r="Z142" s="76"/>
      <c r="AA142" s="49">
        <v>8</v>
      </c>
      <c r="AB142" s="49">
        <v>8</v>
      </c>
      <c r="AC142" s="76">
        <v>4</v>
      </c>
      <c r="AD142" s="76"/>
      <c r="AF142" s="76" t="str" cm="1">
        <f t="array" ref="AF142">IF(Z142="","",_xlfn.LET(_xlpm.reelOffset,_xlfn.LAMBDA(_xlpm.offsetBy,_xlpm.cell,_xlfn.LET(_xlpm.ind,ROW(_xlpm.cell)-4,_xlpm.length,COUNTIF(Z$4:Z$200,"&gt;-1"),INDEX(Z$4:Z$200,1+MOD(_xlpm.ind+_xlpm.offsetBy,_xlpm.length)))),
IF(Z142=0,4,1)
-IF(_xlpm.reelOffset(-3,Z142)=0,0.25,0)
-IF(_xlpm.reelOffset(-2,Z142)=0,0.5,0)
-IF(_xlpm.reelOffset(-1,Z142)=0,0.75,0)
-IF(_xlpm.reelOffset(1,Z142)=0,0.75,0)
-IF(_xlpm.reelOffset(2,Z142)=0,0.5,0)
-IF(_xlpm.reelOffset(3,Z142)=0,0.25,0)
))</f>
        <v/>
      </c>
      <c r="AG142" s="49" cm="1">
        <f t="array" ref="AG142">IF(AA142="","",_xlfn.LET(_xlpm.reelOffset,_xlfn.LAMBDA(_xlpm.offsetBy,_xlpm.cell,_xlfn.LET(_xlpm.ind,ROW(_xlpm.cell)-4,_xlpm.length,COUNTIF(AA$4:AA$200,"&gt;-1"),INDEX(AA$4:AA$200,1+MOD(_xlpm.ind+_xlpm.offsetBy,_xlpm.length)))),
IF(AA142=0,4,1)
-IF(_xlpm.reelOffset(-3,AA142)=0,0.25,0)
-IF(_xlpm.reelOffset(-2,AA142)=0,0.5,0)
-IF(_xlpm.reelOffset(-1,AA142)=0,0.75,0)
-IF(_xlpm.reelOffset(1,AA142)=0,0.75,0)
-IF(_xlpm.reelOffset(2,AA142)=0,0.5,0)
-IF(_xlpm.reelOffset(3,AA142)=0,0.25,0)
))</f>
        <v>1</v>
      </c>
      <c r="AH142" s="49" cm="1">
        <f t="array" ref="AH142">IF(AB142="","",_xlfn.LET(_xlpm.reelOffset,_xlfn.LAMBDA(_xlpm.offsetBy,_xlpm.cell,_xlfn.LET(_xlpm.ind,ROW(_xlpm.cell)-4,_xlpm.length,COUNTIF(AB$4:AB$200,"&gt;-1"),INDEX(AB$4:AB$200,1+MOD(_xlpm.ind+_xlpm.offsetBy,_xlpm.length)))),
IF(AB142=0,4,1)
-IF(_xlpm.reelOffset(-3,AB142)=0,0.25,0)
-IF(_xlpm.reelOffset(-2,AB142)=0,0.5,0)
-IF(_xlpm.reelOffset(-1,AB142)=0,0.75,0)
-IF(_xlpm.reelOffset(1,AB142)=0,0.75,0)
-IF(_xlpm.reelOffset(2,AB142)=0,0.5,0)
-IF(_xlpm.reelOffset(3,AB142)=0,0.25,0)
))</f>
        <v>1</v>
      </c>
      <c r="AI142" s="76" cm="1">
        <f t="array" ref="AI142">IF(AC142="","",_xlfn.LET(_xlpm.reelOffset,_xlfn.LAMBDA(_xlpm.offsetBy,_xlpm.cell,_xlfn.LET(_xlpm.ind,ROW(_xlpm.cell)-4,_xlpm.length,COUNTIF(AC$4:AC$200,"&gt;-1"),INDEX(AC$4:AC$200,1+MOD(_xlpm.ind+_xlpm.offsetBy,_xlpm.length)))),
IF(AC142=0,4,1)
-IF(_xlpm.reelOffset(-3,AC142)=0,0.25,0)
-IF(_xlpm.reelOffset(-2,AC142)=0,0.5,0)
-IF(_xlpm.reelOffset(-1,AC142)=0,0.75,0)
-IF(_xlpm.reelOffset(1,AC142)=0,0.75,0)
-IF(_xlpm.reelOffset(2,AC142)=0,0.5,0)
-IF(_xlpm.reelOffset(3,AC142)=0,0.25,0)
))</f>
        <v>1</v>
      </c>
      <c r="AJ142" s="76" t="str" cm="1">
        <f t="array" ref="AJ142">IF(AD142="","",_xlfn.LET(_xlpm.reelOffset,_xlfn.LAMBDA(_xlpm.offsetBy,_xlpm.cell,_xlfn.LET(_xlpm.ind,ROW(_xlpm.cell)-4,_xlpm.length,COUNTIF(AD$4:AD$200,"&gt;-1"),INDEX(AD$4:AD$200,1+MOD(_xlpm.ind+_xlpm.offsetBy,_xlpm.length)))),
IF(AD142=0,4,1)
-IF(_xlpm.reelOffset(-3,AD142)=0,0.25,0)
-IF(_xlpm.reelOffset(-2,AD142)=0,0.5,0)
-IF(_xlpm.reelOffset(-1,AD142)=0,0.75,0)
-IF(_xlpm.reelOffset(1,AD142)=0,0.75,0)
-IF(_xlpm.reelOffset(2,AD142)=0,0.5,0)
-IF(_xlpm.reelOffset(3,AD142)=0,0.25,0)
))</f>
        <v/>
      </c>
    </row>
    <row r="143" spans="25:36" x14ac:dyDescent="0.25">
      <c r="Y143" s="48">
        <v>140</v>
      </c>
      <c r="Z143" s="76"/>
      <c r="AA143" s="49">
        <v>7</v>
      </c>
      <c r="AB143" s="49">
        <v>8</v>
      </c>
      <c r="AC143" s="76">
        <v>6</v>
      </c>
      <c r="AD143" s="76"/>
      <c r="AF143" s="76" t="str" cm="1">
        <f t="array" ref="AF143">IF(Z143="","",_xlfn.LET(_xlpm.reelOffset,_xlfn.LAMBDA(_xlpm.offsetBy,_xlpm.cell,_xlfn.LET(_xlpm.ind,ROW(_xlpm.cell)-4,_xlpm.length,COUNTIF(Z$4:Z$200,"&gt;-1"),INDEX(Z$4:Z$200,1+MOD(_xlpm.ind+_xlpm.offsetBy,_xlpm.length)))),
IF(Z143=0,4,1)
-IF(_xlpm.reelOffset(-3,Z143)=0,0.25,0)
-IF(_xlpm.reelOffset(-2,Z143)=0,0.5,0)
-IF(_xlpm.reelOffset(-1,Z143)=0,0.75,0)
-IF(_xlpm.reelOffset(1,Z143)=0,0.75,0)
-IF(_xlpm.reelOffset(2,Z143)=0,0.5,0)
-IF(_xlpm.reelOffset(3,Z143)=0,0.25,0)
))</f>
        <v/>
      </c>
      <c r="AG143" s="49" cm="1">
        <f t="array" ref="AG143">IF(AA143="","",_xlfn.LET(_xlpm.reelOffset,_xlfn.LAMBDA(_xlpm.offsetBy,_xlpm.cell,_xlfn.LET(_xlpm.ind,ROW(_xlpm.cell)-4,_xlpm.length,COUNTIF(AA$4:AA$200,"&gt;-1"),INDEX(AA$4:AA$200,1+MOD(_xlpm.ind+_xlpm.offsetBy,_xlpm.length)))),
IF(AA143=0,4,1)
-IF(_xlpm.reelOffset(-3,AA143)=0,0.25,0)
-IF(_xlpm.reelOffset(-2,AA143)=0,0.5,0)
-IF(_xlpm.reelOffset(-1,AA143)=0,0.75,0)
-IF(_xlpm.reelOffset(1,AA143)=0,0.75,0)
-IF(_xlpm.reelOffset(2,AA143)=0,0.5,0)
-IF(_xlpm.reelOffset(3,AA143)=0,0.25,0)
))</f>
        <v>1</v>
      </c>
      <c r="AH143" s="49" cm="1">
        <f t="array" ref="AH143">IF(AB143="","",_xlfn.LET(_xlpm.reelOffset,_xlfn.LAMBDA(_xlpm.offsetBy,_xlpm.cell,_xlfn.LET(_xlpm.ind,ROW(_xlpm.cell)-4,_xlpm.length,COUNTIF(AB$4:AB$200,"&gt;-1"),INDEX(AB$4:AB$200,1+MOD(_xlpm.ind+_xlpm.offsetBy,_xlpm.length)))),
IF(AB143=0,4,1)
-IF(_xlpm.reelOffset(-3,AB143)=0,0.25,0)
-IF(_xlpm.reelOffset(-2,AB143)=0,0.5,0)
-IF(_xlpm.reelOffset(-1,AB143)=0,0.75,0)
-IF(_xlpm.reelOffset(1,AB143)=0,0.75,0)
-IF(_xlpm.reelOffset(2,AB143)=0,0.5,0)
-IF(_xlpm.reelOffset(3,AB143)=0,0.25,0)
))</f>
        <v>1</v>
      </c>
      <c r="AI143" s="76" cm="1">
        <f t="array" ref="AI143">IF(AC143="","",_xlfn.LET(_xlpm.reelOffset,_xlfn.LAMBDA(_xlpm.offsetBy,_xlpm.cell,_xlfn.LET(_xlpm.ind,ROW(_xlpm.cell)-4,_xlpm.length,COUNTIF(AC$4:AC$200,"&gt;-1"),INDEX(AC$4:AC$200,1+MOD(_xlpm.ind+_xlpm.offsetBy,_xlpm.length)))),
IF(AC143=0,4,1)
-IF(_xlpm.reelOffset(-3,AC143)=0,0.25,0)
-IF(_xlpm.reelOffset(-2,AC143)=0,0.5,0)
-IF(_xlpm.reelOffset(-1,AC143)=0,0.75,0)
-IF(_xlpm.reelOffset(1,AC143)=0,0.75,0)
-IF(_xlpm.reelOffset(2,AC143)=0,0.5,0)
-IF(_xlpm.reelOffset(3,AC143)=0,0.25,0)
))</f>
        <v>1</v>
      </c>
      <c r="AJ143" s="76" t="str" cm="1">
        <f t="array" ref="AJ143">IF(AD143="","",_xlfn.LET(_xlpm.reelOffset,_xlfn.LAMBDA(_xlpm.offsetBy,_xlpm.cell,_xlfn.LET(_xlpm.ind,ROW(_xlpm.cell)-4,_xlpm.length,COUNTIF(AD$4:AD$200,"&gt;-1"),INDEX(AD$4:AD$200,1+MOD(_xlpm.ind+_xlpm.offsetBy,_xlpm.length)))),
IF(AD143=0,4,1)
-IF(_xlpm.reelOffset(-3,AD143)=0,0.25,0)
-IF(_xlpm.reelOffset(-2,AD143)=0,0.5,0)
-IF(_xlpm.reelOffset(-1,AD143)=0,0.75,0)
-IF(_xlpm.reelOffset(1,AD143)=0,0.75,0)
-IF(_xlpm.reelOffset(2,AD143)=0,0.5,0)
-IF(_xlpm.reelOffset(3,AD143)=0,0.25,0)
))</f>
        <v/>
      </c>
    </row>
    <row r="144" spans="25:36" x14ac:dyDescent="0.25">
      <c r="Y144" s="48">
        <v>141</v>
      </c>
      <c r="Z144" s="76"/>
      <c r="AA144" s="49">
        <v>8</v>
      </c>
      <c r="AB144" s="49">
        <v>5</v>
      </c>
      <c r="AC144" s="76">
        <v>1</v>
      </c>
      <c r="AD144" s="76"/>
      <c r="AF144" s="76" t="str" cm="1">
        <f t="array" ref="AF144">IF(Z144="","",_xlfn.LET(_xlpm.reelOffset,_xlfn.LAMBDA(_xlpm.offsetBy,_xlpm.cell,_xlfn.LET(_xlpm.ind,ROW(_xlpm.cell)-4,_xlpm.length,COUNTIF(Z$4:Z$200,"&gt;-1"),INDEX(Z$4:Z$200,1+MOD(_xlpm.ind+_xlpm.offsetBy,_xlpm.length)))),
IF(Z144=0,4,1)
-IF(_xlpm.reelOffset(-3,Z144)=0,0.25,0)
-IF(_xlpm.reelOffset(-2,Z144)=0,0.5,0)
-IF(_xlpm.reelOffset(-1,Z144)=0,0.75,0)
-IF(_xlpm.reelOffset(1,Z144)=0,0.75,0)
-IF(_xlpm.reelOffset(2,Z144)=0,0.5,0)
-IF(_xlpm.reelOffset(3,Z144)=0,0.25,0)
))</f>
        <v/>
      </c>
      <c r="AG144" s="49" cm="1">
        <f t="array" ref="AG144">IF(AA144="","",_xlfn.LET(_xlpm.reelOffset,_xlfn.LAMBDA(_xlpm.offsetBy,_xlpm.cell,_xlfn.LET(_xlpm.ind,ROW(_xlpm.cell)-4,_xlpm.length,COUNTIF(AA$4:AA$200,"&gt;-1"),INDEX(AA$4:AA$200,1+MOD(_xlpm.ind+_xlpm.offsetBy,_xlpm.length)))),
IF(AA144=0,4,1)
-IF(_xlpm.reelOffset(-3,AA144)=0,0.25,0)
-IF(_xlpm.reelOffset(-2,AA144)=0,0.5,0)
-IF(_xlpm.reelOffset(-1,AA144)=0,0.75,0)
-IF(_xlpm.reelOffset(1,AA144)=0,0.75,0)
-IF(_xlpm.reelOffset(2,AA144)=0,0.5,0)
-IF(_xlpm.reelOffset(3,AA144)=0,0.25,0)
))</f>
        <v>1</v>
      </c>
      <c r="AH144" s="49" cm="1">
        <f t="array" ref="AH144">IF(AB144="","",_xlfn.LET(_xlpm.reelOffset,_xlfn.LAMBDA(_xlpm.offsetBy,_xlpm.cell,_xlfn.LET(_xlpm.ind,ROW(_xlpm.cell)-4,_xlpm.length,COUNTIF(AB$4:AB$200,"&gt;-1"),INDEX(AB$4:AB$200,1+MOD(_xlpm.ind+_xlpm.offsetBy,_xlpm.length)))),
IF(AB144=0,4,1)
-IF(_xlpm.reelOffset(-3,AB144)=0,0.25,0)
-IF(_xlpm.reelOffset(-2,AB144)=0,0.5,0)
-IF(_xlpm.reelOffset(-1,AB144)=0,0.75,0)
-IF(_xlpm.reelOffset(1,AB144)=0,0.75,0)
-IF(_xlpm.reelOffset(2,AB144)=0,0.5,0)
-IF(_xlpm.reelOffset(3,AB144)=0,0.25,0)
))</f>
        <v>1</v>
      </c>
      <c r="AI144" s="76" cm="1">
        <f t="array" ref="AI144">IF(AC144="","",_xlfn.LET(_xlpm.reelOffset,_xlfn.LAMBDA(_xlpm.offsetBy,_xlpm.cell,_xlfn.LET(_xlpm.ind,ROW(_xlpm.cell)-4,_xlpm.length,COUNTIF(AC$4:AC$200,"&gt;-1"),INDEX(AC$4:AC$200,1+MOD(_xlpm.ind+_xlpm.offsetBy,_xlpm.length)))),
IF(AC144=0,4,1)
-IF(_xlpm.reelOffset(-3,AC144)=0,0.25,0)
-IF(_xlpm.reelOffset(-2,AC144)=0,0.5,0)
-IF(_xlpm.reelOffset(-1,AC144)=0,0.75,0)
-IF(_xlpm.reelOffset(1,AC144)=0,0.75,0)
-IF(_xlpm.reelOffset(2,AC144)=0,0.5,0)
-IF(_xlpm.reelOffset(3,AC144)=0,0.25,0)
))</f>
        <v>1</v>
      </c>
      <c r="AJ144" s="76" t="str" cm="1">
        <f t="array" ref="AJ144">IF(AD144="","",_xlfn.LET(_xlpm.reelOffset,_xlfn.LAMBDA(_xlpm.offsetBy,_xlpm.cell,_xlfn.LET(_xlpm.ind,ROW(_xlpm.cell)-4,_xlpm.length,COUNTIF(AD$4:AD$200,"&gt;-1"),INDEX(AD$4:AD$200,1+MOD(_xlpm.ind+_xlpm.offsetBy,_xlpm.length)))),
IF(AD144=0,4,1)
-IF(_xlpm.reelOffset(-3,AD144)=0,0.25,0)
-IF(_xlpm.reelOffset(-2,AD144)=0,0.5,0)
-IF(_xlpm.reelOffset(-1,AD144)=0,0.75,0)
-IF(_xlpm.reelOffset(1,AD144)=0,0.75,0)
-IF(_xlpm.reelOffset(2,AD144)=0,0.5,0)
-IF(_xlpm.reelOffset(3,AD144)=0,0.25,0)
))</f>
        <v/>
      </c>
    </row>
    <row r="145" spans="25:36" x14ac:dyDescent="0.25">
      <c r="Y145" s="48">
        <v>142</v>
      </c>
      <c r="Z145" s="76"/>
      <c r="AA145" s="76">
        <v>4</v>
      </c>
      <c r="AB145" s="49">
        <v>5</v>
      </c>
      <c r="AC145" s="76">
        <v>5</v>
      </c>
      <c r="AD145" s="76"/>
      <c r="AF145" s="76" t="str" cm="1">
        <f t="array" ref="AF145">IF(Z145="","",_xlfn.LET(_xlpm.reelOffset,_xlfn.LAMBDA(_xlpm.offsetBy,_xlpm.cell,_xlfn.LET(_xlpm.ind,ROW(_xlpm.cell)-4,_xlpm.length,COUNTIF(Z$4:Z$200,"&gt;-1"),INDEX(Z$4:Z$200,1+MOD(_xlpm.ind+_xlpm.offsetBy,_xlpm.length)))),
IF(Z145=0,4,1)
-IF(_xlpm.reelOffset(-3,Z145)=0,0.25,0)
-IF(_xlpm.reelOffset(-2,Z145)=0,0.5,0)
-IF(_xlpm.reelOffset(-1,Z145)=0,0.75,0)
-IF(_xlpm.reelOffset(1,Z145)=0,0.75,0)
-IF(_xlpm.reelOffset(2,Z145)=0,0.5,0)
-IF(_xlpm.reelOffset(3,Z145)=0,0.25,0)
))</f>
        <v/>
      </c>
      <c r="AG145" s="76" cm="1">
        <f t="array" ref="AG145">IF(AA145="","",_xlfn.LET(_xlpm.reelOffset,_xlfn.LAMBDA(_xlpm.offsetBy,_xlpm.cell,_xlfn.LET(_xlpm.ind,ROW(_xlpm.cell)-4,_xlpm.length,COUNTIF(AA$4:AA$200,"&gt;-1"),INDEX(AA$4:AA$200,1+MOD(_xlpm.ind+_xlpm.offsetBy,_xlpm.length)))),
IF(AA145=0,4,1)
-IF(_xlpm.reelOffset(-3,AA145)=0,0.25,0)
-IF(_xlpm.reelOffset(-2,AA145)=0,0.5,0)
-IF(_xlpm.reelOffset(-1,AA145)=0,0.75,0)
-IF(_xlpm.reelOffset(1,AA145)=0,0.75,0)
-IF(_xlpm.reelOffset(2,AA145)=0,0.5,0)
-IF(_xlpm.reelOffset(3,AA145)=0,0.25,0)
))</f>
        <v>1</v>
      </c>
      <c r="AH145" s="49" cm="1">
        <f t="array" ref="AH145">IF(AB145="","",_xlfn.LET(_xlpm.reelOffset,_xlfn.LAMBDA(_xlpm.offsetBy,_xlpm.cell,_xlfn.LET(_xlpm.ind,ROW(_xlpm.cell)-4,_xlpm.length,COUNTIF(AB$4:AB$200,"&gt;-1"),INDEX(AB$4:AB$200,1+MOD(_xlpm.ind+_xlpm.offsetBy,_xlpm.length)))),
IF(AB145=0,4,1)
-IF(_xlpm.reelOffset(-3,AB145)=0,0.25,0)
-IF(_xlpm.reelOffset(-2,AB145)=0,0.5,0)
-IF(_xlpm.reelOffset(-1,AB145)=0,0.75,0)
-IF(_xlpm.reelOffset(1,AB145)=0,0.75,0)
-IF(_xlpm.reelOffset(2,AB145)=0,0.5,0)
-IF(_xlpm.reelOffset(3,AB145)=0,0.25,0)
))</f>
        <v>1</v>
      </c>
      <c r="AI145" s="76" cm="1">
        <f t="array" ref="AI145">IF(AC145="","",_xlfn.LET(_xlpm.reelOffset,_xlfn.LAMBDA(_xlpm.offsetBy,_xlpm.cell,_xlfn.LET(_xlpm.ind,ROW(_xlpm.cell)-4,_xlpm.length,COUNTIF(AC$4:AC$200,"&gt;-1"),INDEX(AC$4:AC$200,1+MOD(_xlpm.ind+_xlpm.offsetBy,_xlpm.length)))),
IF(AC145=0,4,1)
-IF(_xlpm.reelOffset(-3,AC145)=0,0.25,0)
-IF(_xlpm.reelOffset(-2,AC145)=0,0.5,0)
-IF(_xlpm.reelOffset(-1,AC145)=0,0.75,0)
-IF(_xlpm.reelOffset(1,AC145)=0,0.75,0)
-IF(_xlpm.reelOffset(2,AC145)=0,0.5,0)
-IF(_xlpm.reelOffset(3,AC145)=0,0.25,0)
))</f>
        <v>1</v>
      </c>
      <c r="AJ145" s="76" t="str" cm="1">
        <f t="array" ref="AJ145">IF(AD145="","",_xlfn.LET(_xlpm.reelOffset,_xlfn.LAMBDA(_xlpm.offsetBy,_xlpm.cell,_xlfn.LET(_xlpm.ind,ROW(_xlpm.cell)-4,_xlpm.length,COUNTIF(AD$4:AD$200,"&gt;-1"),INDEX(AD$4:AD$200,1+MOD(_xlpm.ind+_xlpm.offsetBy,_xlpm.length)))),
IF(AD145=0,4,1)
-IF(_xlpm.reelOffset(-3,AD145)=0,0.25,0)
-IF(_xlpm.reelOffset(-2,AD145)=0,0.5,0)
-IF(_xlpm.reelOffset(-1,AD145)=0,0.75,0)
-IF(_xlpm.reelOffset(1,AD145)=0,0.75,0)
-IF(_xlpm.reelOffset(2,AD145)=0,0.5,0)
-IF(_xlpm.reelOffset(3,AD145)=0,0.25,0)
))</f>
        <v/>
      </c>
    </row>
    <row r="146" spans="25:36" x14ac:dyDescent="0.25">
      <c r="Y146" s="48">
        <v>143</v>
      </c>
      <c r="Z146" s="76"/>
      <c r="AA146" s="76">
        <v>4</v>
      </c>
      <c r="AB146" s="76">
        <v>5</v>
      </c>
      <c r="AC146" s="76">
        <v>5</v>
      </c>
      <c r="AD146" s="76"/>
      <c r="AF146" s="76" t="str" cm="1">
        <f t="array" ref="AF146">IF(Z146="","",_xlfn.LET(_xlpm.reelOffset,_xlfn.LAMBDA(_xlpm.offsetBy,_xlpm.cell,_xlfn.LET(_xlpm.ind,ROW(_xlpm.cell)-4,_xlpm.length,COUNTIF(Z$4:Z$200,"&gt;-1"),INDEX(Z$4:Z$200,1+MOD(_xlpm.ind+_xlpm.offsetBy,_xlpm.length)))),
IF(Z146=0,4,1)
-IF(_xlpm.reelOffset(-3,Z146)=0,0.25,0)
-IF(_xlpm.reelOffset(-2,Z146)=0,0.5,0)
-IF(_xlpm.reelOffset(-1,Z146)=0,0.75,0)
-IF(_xlpm.reelOffset(1,Z146)=0,0.75,0)
-IF(_xlpm.reelOffset(2,Z146)=0,0.5,0)
-IF(_xlpm.reelOffset(3,Z146)=0,0.25,0)
))</f>
        <v/>
      </c>
      <c r="AG146" s="76" cm="1">
        <f t="array" ref="AG146">IF(AA146="","",_xlfn.LET(_xlpm.reelOffset,_xlfn.LAMBDA(_xlpm.offsetBy,_xlpm.cell,_xlfn.LET(_xlpm.ind,ROW(_xlpm.cell)-4,_xlpm.length,COUNTIF(AA$4:AA$200,"&gt;-1"),INDEX(AA$4:AA$200,1+MOD(_xlpm.ind+_xlpm.offsetBy,_xlpm.length)))),
IF(AA146=0,4,1)
-IF(_xlpm.reelOffset(-3,AA146)=0,0.25,0)
-IF(_xlpm.reelOffset(-2,AA146)=0,0.5,0)
-IF(_xlpm.reelOffset(-1,AA146)=0,0.75,0)
-IF(_xlpm.reelOffset(1,AA146)=0,0.75,0)
-IF(_xlpm.reelOffset(2,AA146)=0,0.5,0)
-IF(_xlpm.reelOffset(3,AA146)=0,0.25,0)
))</f>
        <v>1</v>
      </c>
      <c r="AH146" s="76" cm="1">
        <f t="array" ref="AH146">IF(AB146="","",_xlfn.LET(_xlpm.reelOffset,_xlfn.LAMBDA(_xlpm.offsetBy,_xlpm.cell,_xlfn.LET(_xlpm.ind,ROW(_xlpm.cell)-4,_xlpm.length,COUNTIF(AB$4:AB$200,"&gt;-1"),INDEX(AB$4:AB$200,1+MOD(_xlpm.ind+_xlpm.offsetBy,_xlpm.length)))),
IF(AB146=0,4,1)
-IF(_xlpm.reelOffset(-3,AB146)=0,0.25,0)
-IF(_xlpm.reelOffset(-2,AB146)=0,0.5,0)
-IF(_xlpm.reelOffset(-1,AB146)=0,0.75,0)
-IF(_xlpm.reelOffset(1,AB146)=0,0.75,0)
-IF(_xlpm.reelOffset(2,AB146)=0,0.5,0)
-IF(_xlpm.reelOffset(3,AB146)=0,0.25,0)
))</f>
        <v>1</v>
      </c>
      <c r="AI146" s="76" cm="1">
        <f t="array" ref="AI146">IF(AC146="","",_xlfn.LET(_xlpm.reelOffset,_xlfn.LAMBDA(_xlpm.offsetBy,_xlpm.cell,_xlfn.LET(_xlpm.ind,ROW(_xlpm.cell)-4,_xlpm.length,COUNTIF(AC$4:AC$200,"&gt;-1"),INDEX(AC$4:AC$200,1+MOD(_xlpm.ind+_xlpm.offsetBy,_xlpm.length)))),
IF(AC146=0,4,1)
-IF(_xlpm.reelOffset(-3,AC146)=0,0.25,0)
-IF(_xlpm.reelOffset(-2,AC146)=0,0.5,0)
-IF(_xlpm.reelOffset(-1,AC146)=0,0.75,0)
-IF(_xlpm.reelOffset(1,AC146)=0,0.75,0)
-IF(_xlpm.reelOffset(2,AC146)=0,0.5,0)
-IF(_xlpm.reelOffset(3,AC146)=0,0.25,0)
))</f>
        <v>1</v>
      </c>
      <c r="AJ146" s="76" t="str" cm="1">
        <f t="array" ref="AJ146">IF(AD146="","",_xlfn.LET(_xlpm.reelOffset,_xlfn.LAMBDA(_xlpm.offsetBy,_xlpm.cell,_xlfn.LET(_xlpm.ind,ROW(_xlpm.cell)-4,_xlpm.length,COUNTIF(AD$4:AD$200,"&gt;-1"),INDEX(AD$4:AD$200,1+MOD(_xlpm.ind+_xlpm.offsetBy,_xlpm.length)))),
IF(AD146=0,4,1)
-IF(_xlpm.reelOffset(-3,AD146)=0,0.25,0)
-IF(_xlpm.reelOffset(-2,AD146)=0,0.5,0)
-IF(_xlpm.reelOffset(-1,AD146)=0,0.75,0)
-IF(_xlpm.reelOffset(1,AD146)=0,0.75,0)
-IF(_xlpm.reelOffset(2,AD146)=0,0.5,0)
-IF(_xlpm.reelOffset(3,AD146)=0,0.25,0)
))</f>
        <v/>
      </c>
    </row>
    <row r="147" spans="25:36" x14ac:dyDescent="0.25">
      <c r="Y147" s="48">
        <v>144</v>
      </c>
      <c r="Z147" s="76"/>
      <c r="AA147" s="76">
        <v>3</v>
      </c>
      <c r="AB147" s="76">
        <v>3</v>
      </c>
      <c r="AC147" s="76">
        <v>5</v>
      </c>
      <c r="AD147" s="76"/>
      <c r="AF147" s="76" t="str" cm="1">
        <f t="array" ref="AF147">IF(Z147="","",_xlfn.LET(_xlpm.reelOffset,_xlfn.LAMBDA(_xlpm.offsetBy,_xlpm.cell,_xlfn.LET(_xlpm.ind,ROW(_xlpm.cell)-4,_xlpm.length,COUNTIF(Z$4:Z$200,"&gt;-1"),INDEX(Z$4:Z$200,1+MOD(_xlpm.ind+_xlpm.offsetBy,_xlpm.length)))),
IF(Z147=0,4,1)
-IF(_xlpm.reelOffset(-3,Z147)=0,0.25,0)
-IF(_xlpm.reelOffset(-2,Z147)=0,0.5,0)
-IF(_xlpm.reelOffset(-1,Z147)=0,0.75,0)
-IF(_xlpm.reelOffset(1,Z147)=0,0.75,0)
-IF(_xlpm.reelOffset(2,Z147)=0,0.5,0)
-IF(_xlpm.reelOffset(3,Z147)=0,0.25,0)
))</f>
        <v/>
      </c>
      <c r="AG147" s="76" cm="1">
        <f t="array" ref="AG147">IF(AA147="","",_xlfn.LET(_xlpm.reelOffset,_xlfn.LAMBDA(_xlpm.offsetBy,_xlpm.cell,_xlfn.LET(_xlpm.ind,ROW(_xlpm.cell)-4,_xlpm.length,COUNTIF(AA$4:AA$200,"&gt;-1"),INDEX(AA$4:AA$200,1+MOD(_xlpm.ind+_xlpm.offsetBy,_xlpm.length)))),
IF(AA147=0,4,1)
-IF(_xlpm.reelOffset(-3,AA147)=0,0.25,0)
-IF(_xlpm.reelOffset(-2,AA147)=0,0.5,0)
-IF(_xlpm.reelOffset(-1,AA147)=0,0.75,0)
-IF(_xlpm.reelOffset(1,AA147)=0,0.75,0)
-IF(_xlpm.reelOffset(2,AA147)=0,0.5,0)
-IF(_xlpm.reelOffset(3,AA147)=0,0.25,0)
))</f>
        <v>1</v>
      </c>
      <c r="AH147" s="76" cm="1">
        <f t="array" ref="AH147">IF(AB147="","",_xlfn.LET(_xlpm.reelOffset,_xlfn.LAMBDA(_xlpm.offsetBy,_xlpm.cell,_xlfn.LET(_xlpm.ind,ROW(_xlpm.cell)-4,_xlpm.length,COUNTIF(AB$4:AB$200,"&gt;-1"),INDEX(AB$4:AB$200,1+MOD(_xlpm.ind+_xlpm.offsetBy,_xlpm.length)))),
IF(AB147=0,4,1)
-IF(_xlpm.reelOffset(-3,AB147)=0,0.25,0)
-IF(_xlpm.reelOffset(-2,AB147)=0,0.5,0)
-IF(_xlpm.reelOffset(-1,AB147)=0,0.75,0)
-IF(_xlpm.reelOffset(1,AB147)=0,0.75,0)
-IF(_xlpm.reelOffset(2,AB147)=0,0.5,0)
-IF(_xlpm.reelOffset(3,AB147)=0,0.25,0)
))</f>
        <v>1</v>
      </c>
      <c r="AI147" s="76" cm="1">
        <f t="array" ref="AI147">IF(AC147="","",_xlfn.LET(_xlpm.reelOffset,_xlfn.LAMBDA(_xlpm.offsetBy,_xlpm.cell,_xlfn.LET(_xlpm.ind,ROW(_xlpm.cell)-4,_xlpm.length,COUNTIF(AC$4:AC$200,"&gt;-1"),INDEX(AC$4:AC$200,1+MOD(_xlpm.ind+_xlpm.offsetBy,_xlpm.length)))),
IF(AC147=0,4,1)
-IF(_xlpm.reelOffset(-3,AC147)=0,0.25,0)
-IF(_xlpm.reelOffset(-2,AC147)=0,0.5,0)
-IF(_xlpm.reelOffset(-1,AC147)=0,0.75,0)
-IF(_xlpm.reelOffset(1,AC147)=0,0.75,0)
-IF(_xlpm.reelOffset(2,AC147)=0,0.5,0)
-IF(_xlpm.reelOffset(3,AC147)=0,0.25,0)
))</f>
        <v>1</v>
      </c>
      <c r="AJ147" s="76" t="str" cm="1">
        <f t="array" ref="AJ147">IF(AD147="","",_xlfn.LET(_xlpm.reelOffset,_xlfn.LAMBDA(_xlpm.offsetBy,_xlpm.cell,_xlfn.LET(_xlpm.ind,ROW(_xlpm.cell)-4,_xlpm.length,COUNTIF(AD$4:AD$200,"&gt;-1"),INDEX(AD$4:AD$200,1+MOD(_xlpm.ind+_xlpm.offsetBy,_xlpm.length)))),
IF(AD147=0,4,1)
-IF(_xlpm.reelOffset(-3,AD147)=0,0.25,0)
-IF(_xlpm.reelOffset(-2,AD147)=0,0.5,0)
-IF(_xlpm.reelOffset(-1,AD147)=0,0.75,0)
-IF(_xlpm.reelOffset(1,AD147)=0,0.75,0)
-IF(_xlpm.reelOffset(2,AD147)=0,0.5,0)
-IF(_xlpm.reelOffset(3,AD147)=0,0.25,0)
))</f>
        <v/>
      </c>
    </row>
    <row r="148" spans="25:36" x14ac:dyDescent="0.25">
      <c r="Y148" s="48">
        <v>145</v>
      </c>
      <c r="Z148" s="76"/>
      <c r="AA148" s="76">
        <v>8</v>
      </c>
      <c r="AB148" s="76">
        <v>3</v>
      </c>
      <c r="AC148" s="76">
        <v>5</v>
      </c>
      <c r="AD148" s="76"/>
      <c r="AF148" s="76" t="str" cm="1">
        <f t="array" ref="AF148">IF(Z148="","",_xlfn.LET(_xlpm.reelOffset,_xlfn.LAMBDA(_xlpm.offsetBy,_xlpm.cell,_xlfn.LET(_xlpm.ind,ROW(_xlpm.cell)-4,_xlpm.length,COUNTIF(Z$4:Z$200,"&gt;-1"),INDEX(Z$4:Z$200,1+MOD(_xlpm.ind+_xlpm.offsetBy,_xlpm.length)))),
IF(Z148=0,4,1)
-IF(_xlpm.reelOffset(-3,Z148)=0,0.25,0)
-IF(_xlpm.reelOffset(-2,Z148)=0,0.5,0)
-IF(_xlpm.reelOffset(-1,Z148)=0,0.75,0)
-IF(_xlpm.reelOffset(1,Z148)=0,0.75,0)
-IF(_xlpm.reelOffset(2,Z148)=0,0.5,0)
-IF(_xlpm.reelOffset(3,Z148)=0,0.25,0)
))</f>
        <v/>
      </c>
      <c r="AG148" s="76" cm="1">
        <f t="array" ref="AG148">IF(AA148="","",_xlfn.LET(_xlpm.reelOffset,_xlfn.LAMBDA(_xlpm.offsetBy,_xlpm.cell,_xlfn.LET(_xlpm.ind,ROW(_xlpm.cell)-4,_xlpm.length,COUNTIF(AA$4:AA$200,"&gt;-1"),INDEX(AA$4:AA$200,1+MOD(_xlpm.ind+_xlpm.offsetBy,_xlpm.length)))),
IF(AA148=0,4,1)
-IF(_xlpm.reelOffset(-3,AA148)=0,0.25,0)
-IF(_xlpm.reelOffset(-2,AA148)=0,0.5,0)
-IF(_xlpm.reelOffset(-1,AA148)=0,0.75,0)
-IF(_xlpm.reelOffset(1,AA148)=0,0.75,0)
-IF(_xlpm.reelOffset(2,AA148)=0,0.5,0)
-IF(_xlpm.reelOffset(3,AA148)=0,0.25,0)
))</f>
        <v>1</v>
      </c>
      <c r="AH148" s="76" cm="1">
        <f t="array" ref="AH148">IF(AB148="","",_xlfn.LET(_xlpm.reelOffset,_xlfn.LAMBDA(_xlpm.offsetBy,_xlpm.cell,_xlfn.LET(_xlpm.ind,ROW(_xlpm.cell)-4,_xlpm.length,COUNTIF(AB$4:AB$200,"&gt;-1"),INDEX(AB$4:AB$200,1+MOD(_xlpm.ind+_xlpm.offsetBy,_xlpm.length)))),
IF(AB148=0,4,1)
-IF(_xlpm.reelOffset(-3,AB148)=0,0.25,0)
-IF(_xlpm.reelOffset(-2,AB148)=0,0.5,0)
-IF(_xlpm.reelOffset(-1,AB148)=0,0.75,0)
-IF(_xlpm.reelOffset(1,AB148)=0,0.75,0)
-IF(_xlpm.reelOffset(2,AB148)=0,0.5,0)
-IF(_xlpm.reelOffset(3,AB148)=0,0.25,0)
))</f>
        <v>1</v>
      </c>
      <c r="AI148" s="76" cm="1">
        <f t="array" ref="AI148">IF(AC148="","",_xlfn.LET(_xlpm.reelOffset,_xlfn.LAMBDA(_xlpm.offsetBy,_xlpm.cell,_xlfn.LET(_xlpm.ind,ROW(_xlpm.cell)-4,_xlpm.length,COUNTIF(AC$4:AC$200,"&gt;-1"),INDEX(AC$4:AC$200,1+MOD(_xlpm.ind+_xlpm.offsetBy,_xlpm.length)))),
IF(AC148=0,4,1)
-IF(_xlpm.reelOffset(-3,AC148)=0,0.25,0)
-IF(_xlpm.reelOffset(-2,AC148)=0,0.5,0)
-IF(_xlpm.reelOffset(-1,AC148)=0,0.75,0)
-IF(_xlpm.reelOffset(1,AC148)=0,0.75,0)
-IF(_xlpm.reelOffset(2,AC148)=0,0.5,0)
-IF(_xlpm.reelOffset(3,AC148)=0,0.25,0)
))</f>
        <v>1</v>
      </c>
      <c r="AJ148" s="76" t="str" cm="1">
        <f t="array" ref="AJ148">IF(AD148="","",_xlfn.LET(_xlpm.reelOffset,_xlfn.LAMBDA(_xlpm.offsetBy,_xlpm.cell,_xlfn.LET(_xlpm.ind,ROW(_xlpm.cell)-4,_xlpm.length,COUNTIF(AD$4:AD$200,"&gt;-1"),INDEX(AD$4:AD$200,1+MOD(_xlpm.ind+_xlpm.offsetBy,_xlpm.length)))),
IF(AD148=0,4,1)
-IF(_xlpm.reelOffset(-3,AD148)=0,0.25,0)
-IF(_xlpm.reelOffset(-2,AD148)=0,0.5,0)
-IF(_xlpm.reelOffset(-1,AD148)=0,0.75,0)
-IF(_xlpm.reelOffset(1,AD148)=0,0.75,0)
-IF(_xlpm.reelOffset(2,AD148)=0,0.5,0)
-IF(_xlpm.reelOffset(3,AD148)=0,0.25,0)
))</f>
        <v/>
      </c>
    </row>
    <row r="149" spans="25:36" x14ac:dyDescent="0.25">
      <c r="Y149" s="48">
        <v>146</v>
      </c>
      <c r="Z149" s="76"/>
      <c r="AA149" s="76">
        <v>8</v>
      </c>
      <c r="AB149" s="76">
        <v>5</v>
      </c>
      <c r="AC149" s="76">
        <v>8</v>
      </c>
      <c r="AD149" s="76"/>
      <c r="AF149" s="76" t="str" cm="1">
        <f t="array" ref="AF149">IF(Z149="","",_xlfn.LET(_xlpm.reelOffset,_xlfn.LAMBDA(_xlpm.offsetBy,_xlpm.cell,_xlfn.LET(_xlpm.ind,ROW(_xlpm.cell)-4,_xlpm.length,COUNTIF(Z$4:Z$200,"&gt;-1"),INDEX(Z$4:Z$200,1+MOD(_xlpm.ind+_xlpm.offsetBy,_xlpm.length)))),
IF(Z149=0,4,1)
-IF(_xlpm.reelOffset(-3,Z149)=0,0.25,0)
-IF(_xlpm.reelOffset(-2,Z149)=0,0.5,0)
-IF(_xlpm.reelOffset(-1,Z149)=0,0.75,0)
-IF(_xlpm.reelOffset(1,Z149)=0,0.75,0)
-IF(_xlpm.reelOffset(2,Z149)=0,0.5,0)
-IF(_xlpm.reelOffset(3,Z149)=0,0.25,0)
))</f>
        <v/>
      </c>
      <c r="AG149" s="76" cm="1">
        <f t="array" ref="AG149">IF(AA149="","",_xlfn.LET(_xlpm.reelOffset,_xlfn.LAMBDA(_xlpm.offsetBy,_xlpm.cell,_xlfn.LET(_xlpm.ind,ROW(_xlpm.cell)-4,_xlpm.length,COUNTIF(AA$4:AA$200,"&gt;-1"),INDEX(AA$4:AA$200,1+MOD(_xlpm.ind+_xlpm.offsetBy,_xlpm.length)))),
IF(AA149=0,4,1)
-IF(_xlpm.reelOffset(-3,AA149)=0,0.25,0)
-IF(_xlpm.reelOffset(-2,AA149)=0,0.5,0)
-IF(_xlpm.reelOffset(-1,AA149)=0,0.75,0)
-IF(_xlpm.reelOffset(1,AA149)=0,0.75,0)
-IF(_xlpm.reelOffset(2,AA149)=0,0.5,0)
-IF(_xlpm.reelOffset(3,AA149)=0,0.25,0)
))</f>
        <v>1</v>
      </c>
      <c r="AH149" s="76" cm="1">
        <f t="array" ref="AH149">IF(AB149="","",_xlfn.LET(_xlpm.reelOffset,_xlfn.LAMBDA(_xlpm.offsetBy,_xlpm.cell,_xlfn.LET(_xlpm.ind,ROW(_xlpm.cell)-4,_xlpm.length,COUNTIF(AB$4:AB$200,"&gt;-1"),INDEX(AB$4:AB$200,1+MOD(_xlpm.ind+_xlpm.offsetBy,_xlpm.length)))),
IF(AB149=0,4,1)
-IF(_xlpm.reelOffset(-3,AB149)=0,0.25,0)
-IF(_xlpm.reelOffset(-2,AB149)=0,0.5,0)
-IF(_xlpm.reelOffset(-1,AB149)=0,0.75,0)
-IF(_xlpm.reelOffset(1,AB149)=0,0.75,0)
-IF(_xlpm.reelOffset(2,AB149)=0,0.5,0)
-IF(_xlpm.reelOffset(3,AB149)=0,0.25,0)
))</f>
        <v>1</v>
      </c>
      <c r="AI149" s="76" cm="1">
        <f t="array" ref="AI149">IF(AC149="","",_xlfn.LET(_xlpm.reelOffset,_xlfn.LAMBDA(_xlpm.offsetBy,_xlpm.cell,_xlfn.LET(_xlpm.ind,ROW(_xlpm.cell)-4,_xlpm.length,COUNTIF(AC$4:AC$200,"&gt;-1"),INDEX(AC$4:AC$200,1+MOD(_xlpm.ind+_xlpm.offsetBy,_xlpm.length)))),
IF(AC149=0,4,1)
-IF(_xlpm.reelOffset(-3,AC149)=0,0.25,0)
-IF(_xlpm.reelOffset(-2,AC149)=0,0.5,0)
-IF(_xlpm.reelOffset(-1,AC149)=0,0.75,0)
-IF(_xlpm.reelOffset(1,AC149)=0,0.75,0)
-IF(_xlpm.reelOffset(2,AC149)=0,0.5,0)
-IF(_xlpm.reelOffset(3,AC149)=0,0.25,0)
))</f>
        <v>1</v>
      </c>
      <c r="AJ149" s="76" t="str" cm="1">
        <f t="array" ref="AJ149">IF(AD149="","",_xlfn.LET(_xlpm.reelOffset,_xlfn.LAMBDA(_xlpm.offsetBy,_xlpm.cell,_xlfn.LET(_xlpm.ind,ROW(_xlpm.cell)-4,_xlpm.length,COUNTIF(AD$4:AD$200,"&gt;-1"),INDEX(AD$4:AD$200,1+MOD(_xlpm.ind+_xlpm.offsetBy,_xlpm.length)))),
IF(AD149=0,4,1)
-IF(_xlpm.reelOffset(-3,AD149)=0,0.25,0)
-IF(_xlpm.reelOffset(-2,AD149)=0,0.5,0)
-IF(_xlpm.reelOffset(-1,AD149)=0,0.75,0)
-IF(_xlpm.reelOffset(1,AD149)=0,0.75,0)
-IF(_xlpm.reelOffset(2,AD149)=0,0.5,0)
-IF(_xlpm.reelOffset(3,AD149)=0,0.25,0)
))</f>
        <v/>
      </c>
    </row>
    <row r="150" spans="25:36" x14ac:dyDescent="0.25">
      <c r="Y150" s="48">
        <v>147</v>
      </c>
      <c r="Z150" s="76"/>
      <c r="AA150" s="76">
        <v>8</v>
      </c>
      <c r="AB150" s="76">
        <v>5</v>
      </c>
      <c r="AC150" s="76">
        <v>2</v>
      </c>
      <c r="AD150" s="76"/>
      <c r="AF150" s="76" t="str" cm="1">
        <f t="array" ref="AF150">IF(Z150="","",_xlfn.LET(_xlpm.reelOffset,_xlfn.LAMBDA(_xlpm.offsetBy,_xlpm.cell,_xlfn.LET(_xlpm.ind,ROW(_xlpm.cell)-4,_xlpm.length,COUNTIF(Z$4:Z$200,"&gt;-1"),INDEX(Z$4:Z$200,1+MOD(_xlpm.ind+_xlpm.offsetBy,_xlpm.length)))),
IF(Z150=0,4,1)
-IF(_xlpm.reelOffset(-3,Z150)=0,0.25,0)
-IF(_xlpm.reelOffset(-2,Z150)=0,0.5,0)
-IF(_xlpm.reelOffset(-1,Z150)=0,0.75,0)
-IF(_xlpm.reelOffset(1,Z150)=0,0.75,0)
-IF(_xlpm.reelOffset(2,Z150)=0,0.5,0)
-IF(_xlpm.reelOffset(3,Z150)=0,0.25,0)
))</f>
        <v/>
      </c>
      <c r="AG150" s="76" cm="1">
        <f t="array" ref="AG150">IF(AA150="","",_xlfn.LET(_xlpm.reelOffset,_xlfn.LAMBDA(_xlpm.offsetBy,_xlpm.cell,_xlfn.LET(_xlpm.ind,ROW(_xlpm.cell)-4,_xlpm.length,COUNTIF(AA$4:AA$200,"&gt;-1"),INDEX(AA$4:AA$200,1+MOD(_xlpm.ind+_xlpm.offsetBy,_xlpm.length)))),
IF(AA150=0,4,1)
-IF(_xlpm.reelOffset(-3,AA150)=0,0.25,0)
-IF(_xlpm.reelOffset(-2,AA150)=0,0.5,0)
-IF(_xlpm.reelOffset(-1,AA150)=0,0.75,0)
-IF(_xlpm.reelOffset(1,AA150)=0,0.75,0)
-IF(_xlpm.reelOffset(2,AA150)=0,0.5,0)
-IF(_xlpm.reelOffset(3,AA150)=0,0.25,0)
))</f>
        <v>1</v>
      </c>
      <c r="AH150" s="76" cm="1">
        <f t="array" ref="AH150">IF(AB150="","",_xlfn.LET(_xlpm.reelOffset,_xlfn.LAMBDA(_xlpm.offsetBy,_xlpm.cell,_xlfn.LET(_xlpm.ind,ROW(_xlpm.cell)-4,_xlpm.length,COUNTIF(AB$4:AB$200,"&gt;-1"),INDEX(AB$4:AB$200,1+MOD(_xlpm.ind+_xlpm.offsetBy,_xlpm.length)))),
IF(AB150=0,4,1)
-IF(_xlpm.reelOffset(-3,AB150)=0,0.25,0)
-IF(_xlpm.reelOffset(-2,AB150)=0,0.5,0)
-IF(_xlpm.reelOffset(-1,AB150)=0,0.75,0)
-IF(_xlpm.reelOffset(1,AB150)=0,0.75,0)
-IF(_xlpm.reelOffset(2,AB150)=0,0.5,0)
-IF(_xlpm.reelOffset(3,AB150)=0,0.25,0)
))</f>
        <v>1</v>
      </c>
      <c r="AI150" s="76" cm="1">
        <f t="array" ref="AI150">IF(AC150="","",_xlfn.LET(_xlpm.reelOffset,_xlfn.LAMBDA(_xlpm.offsetBy,_xlpm.cell,_xlfn.LET(_xlpm.ind,ROW(_xlpm.cell)-4,_xlpm.length,COUNTIF(AC$4:AC$200,"&gt;-1"),INDEX(AC$4:AC$200,1+MOD(_xlpm.ind+_xlpm.offsetBy,_xlpm.length)))),
IF(AC150=0,4,1)
-IF(_xlpm.reelOffset(-3,AC150)=0,0.25,0)
-IF(_xlpm.reelOffset(-2,AC150)=0,0.5,0)
-IF(_xlpm.reelOffset(-1,AC150)=0,0.75,0)
-IF(_xlpm.reelOffset(1,AC150)=0,0.75,0)
-IF(_xlpm.reelOffset(2,AC150)=0,0.5,0)
-IF(_xlpm.reelOffset(3,AC150)=0,0.25,0)
))</f>
        <v>1</v>
      </c>
      <c r="AJ150" s="76" t="str" cm="1">
        <f t="array" ref="AJ150">IF(AD150="","",_xlfn.LET(_xlpm.reelOffset,_xlfn.LAMBDA(_xlpm.offsetBy,_xlpm.cell,_xlfn.LET(_xlpm.ind,ROW(_xlpm.cell)-4,_xlpm.length,COUNTIF(AD$4:AD$200,"&gt;-1"),INDEX(AD$4:AD$200,1+MOD(_xlpm.ind+_xlpm.offsetBy,_xlpm.length)))),
IF(AD150=0,4,1)
-IF(_xlpm.reelOffset(-3,AD150)=0,0.25,0)
-IF(_xlpm.reelOffset(-2,AD150)=0,0.5,0)
-IF(_xlpm.reelOffset(-1,AD150)=0,0.75,0)
-IF(_xlpm.reelOffset(1,AD150)=0,0.75,0)
-IF(_xlpm.reelOffset(2,AD150)=0,0.5,0)
-IF(_xlpm.reelOffset(3,AD150)=0,0.25,0)
))</f>
        <v/>
      </c>
    </row>
    <row r="151" spans="25:36" x14ac:dyDescent="0.25">
      <c r="Y151" s="48">
        <v>148</v>
      </c>
      <c r="Z151" s="76"/>
      <c r="AA151" s="76">
        <v>1</v>
      </c>
      <c r="AB151" s="76">
        <v>5</v>
      </c>
      <c r="AC151" s="76">
        <v>2</v>
      </c>
      <c r="AD151" s="76"/>
      <c r="AF151" s="76" t="str" cm="1">
        <f t="array" ref="AF151">IF(Z151="","",_xlfn.LET(_xlpm.reelOffset,_xlfn.LAMBDA(_xlpm.offsetBy,_xlpm.cell,_xlfn.LET(_xlpm.ind,ROW(_xlpm.cell)-4,_xlpm.length,COUNTIF(Z$4:Z$200,"&gt;-1"),INDEX(Z$4:Z$200,1+MOD(_xlpm.ind+_xlpm.offsetBy,_xlpm.length)))),
IF(Z151=0,4,1)
-IF(_xlpm.reelOffset(-3,Z151)=0,0.25,0)
-IF(_xlpm.reelOffset(-2,Z151)=0,0.5,0)
-IF(_xlpm.reelOffset(-1,Z151)=0,0.75,0)
-IF(_xlpm.reelOffset(1,Z151)=0,0.75,0)
-IF(_xlpm.reelOffset(2,Z151)=0,0.5,0)
-IF(_xlpm.reelOffset(3,Z151)=0,0.25,0)
))</f>
        <v/>
      </c>
      <c r="AG151" s="76" cm="1">
        <f t="array" ref="AG151">IF(AA151="","",_xlfn.LET(_xlpm.reelOffset,_xlfn.LAMBDA(_xlpm.offsetBy,_xlpm.cell,_xlfn.LET(_xlpm.ind,ROW(_xlpm.cell)-4,_xlpm.length,COUNTIF(AA$4:AA$200,"&gt;-1"),INDEX(AA$4:AA$200,1+MOD(_xlpm.ind+_xlpm.offsetBy,_xlpm.length)))),
IF(AA151=0,4,1)
-IF(_xlpm.reelOffset(-3,AA151)=0,0.25,0)
-IF(_xlpm.reelOffset(-2,AA151)=0,0.5,0)
-IF(_xlpm.reelOffset(-1,AA151)=0,0.75,0)
-IF(_xlpm.reelOffset(1,AA151)=0,0.75,0)
-IF(_xlpm.reelOffset(2,AA151)=0,0.5,0)
-IF(_xlpm.reelOffset(3,AA151)=0,0.25,0)
))</f>
        <v>1</v>
      </c>
      <c r="AH151" s="76" cm="1">
        <f t="array" ref="AH151">IF(AB151="","",_xlfn.LET(_xlpm.reelOffset,_xlfn.LAMBDA(_xlpm.offsetBy,_xlpm.cell,_xlfn.LET(_xlpm.ind,ROW(_xlpm.cell)-4,_xlpm.length,COUNTIF(AB$4:AB$200,"&gt;-1"),INDEX(AB$4:AB$200,1+MOD(_xlpm.ind+_xlpm.offsetBy,_xlpm.length)))),
IF(AB151=0,4,1)
-IF(_xlpm.reelOffset(-3,AB151)=0,0.25,0)
-IF(_xlpm.reelOffset(-2,AB151)=0,0.5,0)
-IF(_xlpm.reelOffset(-1,AB151)=0,0.75,0)
-IF(_xlpm.reelOffset(1,AB151)=0,0.75,0)
-IF(_xlpm.reelOffset(2,AB151)=0,0.5,0)
-IF(_xlpm.reelOffset(3,AB151)=0,0.25,0)
))</f>
        <v>1</v>
      </c>
      <c r="AI151" s="76" cm="1">
        <f t="array" ref="AI151">IF(AC151="","",_xlfn.LET(_xlpm.reelOffset,_xlfn.LAMBDA(_xlpm.offsetBy,_xlpm.cell,_xlfn.LET(_xlpm.ind,ROW(_xlpm.cell)-4,_xlpm.length,COUNTIF(AC$4:AC$200,"&gt;-1"),INDEX(AC$4:AC$200,1+MOD(_xlpm.ind+_xlpm.offsetBy,_xlpm.length)))),
IF(AC151=0,4,1)
-IF(_xlpm.reelOffset(-3,AC151)=0,0.25,0)
-IF(_xlpm.reelOffset(-2,AC151)=0,0.5,0)
-IF(_xlpm.reelOffset(-1,AC151)=0,0.75,0)
-IF(_xlpm.reelOffset(1,AC151)=0,0.75,0)
-IF(_xlpm.reelOffset(2,AC151)=0,0.5,0)
-IF(_xlpm.reelOffset(3,AC151)=0,0.25,0)
))</f>
        <v>1</v>
      </c>
      <c r="AJ151" s="76" t="str" cm="1">
        <f t="array" ref="AJ151">IF(AD151="","",_xlfn.LET(_xlpm.reelOffset,_xlfn.LAMBDA(_xlpm.offsetBy,_xlpm.cell,_xlfn.LET(_xlpm.ind,ROW(_xlpm.cell)-4,_xlpm.length,COUNTIF(AD$4:AD$200,"&gt;-1"),INDEX(AD$4:AD$200,1+MOD(_xlpm.ind+_xlpm.offsetBy,_xlpm.length)))),
IF(AD151=0,4,1)
-IF(_xlpm.reelOffset(-3,AD151)=0,0.25,0)
-IF(_xlpm.reelOffset(-2,AD151)=0,0.5,0)
-IF(_xlpm.reelOffset(-1,AD151)=0,0.75,0)
-IF(_xlpm.reelOffset(1,AD151)=0,0.75,0)
-IF(_xlpm.reelOffset(2,AD151)=0,0.5,0)
-IF(_xlpm.reelOffset(3,AD151)=0,0.25,0)
))</f>
        <v/>
      </c>
    </row>
    <row r="152" spans="25:36" x14ac:dyDescent="0.25">
      <c r="Y152" s="48">
        <v>149</v>
      </c>
      <c r="Z152" s="76"/>
      <c r="AA152" s="76">
        <v>1</v>
      </c>
      <c r="AB152" s="76">
        <v>5</v>
      </c>
      <c r="AC152" s="76">
        <v>7</v>
      </c>
      <c r="AD152" s="76"/>
      <c r="AF152" s="76" t="str" cm="1">
        <f t="array" ref="AF152">IF(Z152="","",_xlfn.LET(_xlpm.reelOffset,_xlfn.LAMBDA(_xlpm.offsetBy,_xlpm.cell,_xlfn.LET(_xlpm.ind,ROW(_xlpm.cell)-4,_xlpm.length,COUNTIF(Z$4:Z$200,"&gt;-1"),INDEX(Z$4:Z$200,1+MOD(_xlpm.ind+_xlpm.offsetBy,_xlpm.length)))),
IF(Z152=0,4,1)
-IF(_xlpm.reelOffset(-3,Z152)=0,0.25,0)
-IF(_xlpm.reelOffset(-2,Z152)=0,0.5,0)
-IF(_xlpm.reelOffset(-1,Z152)=0,0.75,0)
-IF(_xlpm.reelOffset(1,Z152)=0,0.75,0)
-IF(_xlpm.reelOffset(2,Z152)=0,0.5,0)
-IF(_xlpm.reelOffset(3,Z152)=0,0.25,0)
))</f>
        <v/>
      </c>
      <c r="AG152" s="76" cm="1">
        <f t="array" ref="AG152">IF(AA152="","",_xlfn.LET(_xlpm.reelOffset,_xlfn.LAMBDA(_xlpm.offsetBy,_xlpm.cell,_xlfn.LET(_xlpm.ind,ROW(_xlpm.cell)-4,_xlpm.length,COUNTIF(AA$4:AA$200,"&gt;-1"),INDEX(AA$4:AA$200,1+MOD(_xlpm.ind+_xlpm.offsetBy,_xlpm.length)))),
IF(AA152=0,4,1)
-IF(_xlpm.reelOffset(-3,AA152)=0,0.25,0)
-IF(_xlpm.reelOffset(-2,AA152)=0,0.5,0)
-IF(_xlpm.reelOffset(-1,AA152)=0,0.75,0)
-IF(_xlpm.reelOffset(1,AA152)=0,0.75,0)
-IF(_xlpm.reelOffset(2,AA152)=0,0.5,0)
-IF(_xlpm.reelOffset(3,AA152)=0,0.25,0)
))</f>
        <v>1</v>
      </c>
      <c r="AH152" s="76" cm="1">
        <f t="array" ref="AH152">IF(AB152="","",_xlfn.LET(_xlpm.reelOffset,_xlfn.LAMBDA(_xlpm.offsetBy,_xlpm.cell,_xlfn.LET(_xlpm.ind,ROW(_xlpm.cell)-4,_xlpm.length,COUNTIF(AB$4:AB$200,"&gt;-1"),INDEX(AB$4:AB$200,1+MOD(_xlpm.ind+_xlpm.offsetBy,_xlpm.length)))),
IF(AB152=0,4,1)
-IF(_xlpm.reelOffset(-3,AB152)=0,0.25,0)
-IF(_xlpm.reelOffset(-2,AB152)=0,0.5,0)
-IF(_xlpm.reelOffset(-1,AB152)=0,0.75,0)
-IF(_xlpm.reelOffset(1,AB152)=0,0.75,0)
-IF(_xlpm.reelOffset(2,AB152)=0,0.5,0)
-IF(_xlpm.reelOffset(3,AB152)=0,0.25,0)
))</f>
        <v>1</v>
      </c>
      <c r="AI152" s="76" cm="1">
        <f t="array" ref="AI152">IF(AC152="","",_xlfn.LET(_xlpm.reelOffset,_xlfn.LAMBDA(_xlpm.offsetBy,_xlpm.cell,_xlfn.LET(_xlpm.ind,ROW(_xlpm.cell)-4,_xlpm.length,COUNTIF(AC$4:AC$200,"&gt;-1"),INDEX(AC$4:AC$200,1+MOD(_xlpm.ind+_xlpm.offsetBy,_xlpm.length)))),
IF(AC152=0,4,1)
-IF(_xlpm.reelOffset(-3,AC152)=0,0.25,0)
-IF(_xlpm.reelOffset(-2,AC152)=0,0.5,0)
-IF(_xlpm.reelOffset(-1,AC152)=0,0.75,0)
-IF(_xlpm.reelOffset(1,AC152)=0,0.75,0)
-IF(_xlpm.reelOffset(2,AC152)=0,0.5,0)
-IF(_xlpm.reelOffset(3,AC152)=0,0.25,0)
))</f>
        <v>1</v>
      </c>
      <c r="AJ152" s="76" t="str" cm="1">
        <f t="array" ref="AJ152">IF(AD152="","",_xlfn.LET(_xlpm.reelOffset,_xlfn.LAMBDA(_xlpm.offsetBy,_xlpm.cell,_xlfn.LET(_xlpm.ind,ROW(_xlpm.cell)-4,_xlpm.length,COUNTIF(AD$4:AD$200,"&gt;-1"),INDEX(AD$4:AD$200,1+MOD(_xlpm.ind+_xlpm.offsetBy,_xlpm.length)))),
IF(AD152=0,4,1)
-IF(_xlpm.reelOffset(-3,AD152)=0,0.25,0)
-IF(_xlpm.reelOffset(-2,AD152)=0,0.5,0)
-IF(_xlpm.reelOffset(-1,AD152)=0,0.75,0)
-IF(_xlpm.reelOffset(1,AD152)=0,0.75,0)
-IF(_xlpm.reelOffset(2,AD152)=0,0.5,0)
-IF(_xlpm.reelOffset(3,AD152)=0,0.25,0)
))</f>
        <v/>
      </c>
    </row>
    <row r="153" spans="25:36" x14ac:dyDescent="0.25">
      <c r="Y153" s="48">
        <v>150</v>
      </c>
      <c r="Z153" s="76"/>
      <c r="AA153" s="76">
        <v>7</v>
      </c>
      <c r="AB153" s="76">
        <v>1</v>
      </c>
      <c r="AC153" s="76">
        <v>7</v>
      </c>
      <c r="AD153" s="76"/>
      <c r="AF153" s="76" t="str" cm="1">
        <f t="array" ref="AF153">IF(Z153="","",_xlfn.LET(_xlpm.reelOffset,_xlfn.LAMBDA(_xlpm.offsetBy,_xlpm.cell,_xlfn.LET(_xlpm.ind,ROW(_xlpm.cell)-4,_xlpm.length,COUNTIF(Z$4:Z$200,"&gt;-1"),INDEX(Z$4:Z$200,1+MOD(_xlpm.ind+_xlpm.offsetBy,_xlpm.length)))),
IF(Z153=0,4,1)
-IF(_xlpm.reelOffset(-3,Z153)=0,0.25,0)
-IF(_xlpm.reelOffset(-2,Z153)=0,0.5,0)
-IF(_xlpm.reelOffset(-1,Z153)=0,0.75,0)
-IF(_xlpm.reelOffset(1,Z153)=0,0.75,0)
-IF(_xlpm.reelOffset(2,Z153)=0,0.5,0)
-IF(_xlpm.reelOffset(3,Z153)=0,0.25,0)
))</f>
        <v/>
      </c>
      <c r="AG153" s="76" cm="1">
        <f t="array" ref="AG153">IF(AA153="","",_xlfn.LET(_xlpm.reelOffset,_xlfn.LAMBDA(_xlpm.offsetBy,_xlpm.cell,_xlfn.LET(_xlpm.ind,ROW(_xlpm.cell)-4,_xlpm.length,COUNTIF(AA$4:AA$200,"&gt;-1"),INDEX(AA$4:AA$200,1+MOD(_xlpm.ind+_xlpm.offsetBy,_xlpm.length)))),
IF(AA153=0,4,1)
-IF(_xlpm.reelOffset(-3,AA153)=0,0.25,0)
-IF(_xlpm.reelOffset(-2,AA153)=0,0.5,0)
-IF(_xlpm.reelOffset(-1,AA153)=0,0.75,0)
-IF(_xlpm.reelOffset(1,AA153)=0,0.75,0)
-IF(_xlpm.reelOffset(2,AA153)=0,0.5,0)
-IF(_xlpm.reelOffset(3,AA153)=0,0.25,0)
))</f>
        <v>1</v>
      </c>
      <c r="AH153" s="76" cm="1">
        <f t="array" ref="AH153">IF(AB153="","",_xlfn.LET(_xlpm.reelOffset,_xlfn.LAMBDA(_xlpm.offsetBy,_xlpm.cell,_xlfn.LET(_xlpm.ind,ROW(_xlpm.cell)-4,_xlpm.length,COUNTIF(AB$4:AB$200,"&gt;-1"),INDEX(AB$4:AB$200,1+MOD(_xlpm.ind+_xlpm.offsetBy,_xlpm.length)))),
IF(AB153=0,4,1)
-IF(_xlpm.reelOffset(-3,AB153)=0,0.25,0)
-IF(_xlpm.reelOffset(-2,AB153)=0,0.5,0)
-IF(_xlpm.reelOffset(-1,AB153)=0,0.75,0)
-IF(_xlpm.reelOffset(1,AB153)=0,0.75,0)
-IF(_xlpm.reelOffset(2,AB153)=0,0.5,0)
-IF(_xlpm.reelOffset(3,AB153)=0,0.25,0)
))</f>
        <v>1</v>
      </c>
      <c r="AI153" s="76" cm="1">
        <f t="array" ref="AI153">IF(AC153="","",_xlfn.LET(_xlpm.reelOffset,_xlfn.LAMBDA(_xlpm.offsetBy,_xlpm.cell,_xlfn.LET(_xlpm.ind,ROW(_xlpm.cell)-4,_xlpm.length,COUNTIF(AC$4:AC$200,"&gt;-1"),INDEX(AC$4:AC$200,1+MOD(_xlpm.ind+_xlpm.offsetBy,_xlpm.length)))),
IF(AC153=0,4,1)
-IF(_xlpm.reelOffset(-3,AC153)=0,0.25,0)
-IF(_xlpm.reelOffset(-2,AC153)=0,0.5,0)
-IF(_xlpm.reelOffset(-1,AC153)=0,0.75,0)
-IF(_xlpm.reelOffset(1,AC153)=0,0.75,0)
-IF(_xlpm.reelOffset(2,AC153)=0,0.5,0)
-IF(_xlpm.reelOffset(3,AC153)=0,0.25,0)
))</f>
        <v>1</v>
      </c>
      <c r="AJ153" s="76" t="str" cm="1">
        <f t="array" ref="AJ153">IF(AD153="","",_xlfn.LET(_xlpm.reelOffset,_xlfn.LAMBDA(_xlpm.offsetBy,_xlpm.cell,_xlfn.LET(_xlpm.ind,ROW(_xlpm.cell)-4,_xlpm.length,COUNTIF(AD$4:AD$200,"&gt;-1"),INDEX(AD$4:AD$200,1+MOD(_xlpm.ind+_xlpm.offsetBy,_xlpm.length)))),
IF(AD153=0,4,1)
-IF(_xlpm.reelOffset(-3,AD153)=0,0.25,0)
-IF(_xlpm.reelOffset(-2,AD153)=0,0.5,0)
-IF(_xlpm.reelOffset(-1,AD153)=0,0.75,0)
-IF(_xlpm.reelOffset(1,AD153)=0,0.75,0)
-IF(_xlpm.reelOffset(2,AD153)=0,0.5,0)
-IF(_xlpm.reelOffset(3,AD153)=0,0.25,0)
))</f>
        <v/>
      </c>
    </row>
    <row r="154" spans="25:36" x14ac:dyDescent="0.25">
      <c r="Y154" s="48">
        <v>151</v>
      </c>
      <c r="Z154" s="76"/>
      <c r="AA154" s="76">
        <v>7</v>
      </c>
      <c r="AB154" s="76">
        <v>1</v>
      </c>
      <c r="AC154" s="76">
        <v>4</v>
      </c>
      <c r="AD154" s="76"/>
      <c r="AF154" s="76" t="str" cm="1">
        <f t="array" ref="AF154">IF(Z154="","",_xlfn.LET(_xlpm.reelOffset,_xlfn.LAMBDA(_xlpm.offsetBy,_xlpm.cell,_xlfn.LET(_xlpm.ind,ROW(_xlpm.cell)-4,_xlpm.length,COUNTIF(Z$4:Z$200,"&gt;-1"),INDEX(Z$4:Z$200,1+MOD(_xlpm.ind+_xlpm.offsetBy,_xlpm.length)))),
IF(Z154=0,4,1)
-IF(_xlpm.reelOffset(-3,Z154)=0,0.25,0)
-IF(_xlpm.reelOffset(-2,Z154)=0,0.5,0)
-IF(_xlpm.reelOffset(-1,Z154)=0,0.75,0)
-IF(_xlpm.reelOffset(1,Z154)=0,0.75,0)
-IF(_xlpm.reelOffset(2,Z154)=0,0.5,0)
-IF(_xlpm.reelOffset(3,Z154)=0,0.25,0)
))</f>
        <v/>
      </c>
      <c r="AG154" s="76" cm="1">
        <f t="array" ref="AG154">IF(AA154="","",_xlfn.LET(_xlpm.reelOffset,_xlfn.LAMBDA(_xlpm.offsetBy,_xlpm.cell,_xlfn.LET(_xlpm.ind,ROW(_xlpm.cell)-4,_xlpm.length,COUNTIF(AA$4:AA$200,"&gt;-1"),INDEX(AA$4:AA$200,1+MOD(_xlpm.ind+_xlpm.offsetBy,_xlpm.length)))),
IF(AA154=0,4,1)
-IF(_xlpm.reelOffset(-3,AA154)=0,0.25,0)
-IF(_xlpm.reelOffset(-2,AA154)=0,0.5,0)
-IF(_xlpm.reelOffset(-1,AA154)=0,0.75,0)
-IF(_xlpm.reelOffset(1,AA154)=0,0.75,0)
-IF(_xlpm.reelOffset(2,AA154)=0,0.5,0)
-IF(_xlpm.reelOffset(3,AA154)=0,0.25,0)
))</f>
        <v>1</v>
      </c>
      <c r="AH154" s="76" cm="1">
        <f t="array" ref="AH154">IF(AB154="","",_xlfn.LET(_xlpm.reelOffset,_xlfn.LAMBDA(_xlpm.offsetBy,_xlpm.cell,_xlfn.LET(_xlpm.ind,ROW(_xlpm.cell)-4,_xlpm.length,COUNTIF(AB$4:AB$200,"&gt;-1"),INDEX(AB$4:AB$200,1+MOD(_xlpm.ind+_xlpm.offsetBy,_xlpm.length)))),
IF(AB154=0,4,1)
-IF(_xlpm.reelOffset(-3,AB154)=0,0.25,0)
-IF(_xlpm.reelOffset(-2,AB154)=0,0.5,0)
-IF(_xlpm.reelOffset(-1,AB154)=0,0.75,0)
-IF(_xlpm.reelOffset(1,AB154)=0,0.75,0)
-IF(_xlpm.reelOffset(2,AB154)=0,0.5,0)
-IF(_xlpm.reelOffset(3,AB154)=0,0.25,0)
))</f>
        <v>1</v>
      </c>
      <c r="AI154" s="76" cm="1">
        <f t="array" ref="AI154">IF(AC154="","",_xlfn.LET(_xlpm.reelOffset,_xlfn.LAMBDA(_xlpm.offsetBy,_xlpm.cell,_xlfn.LET(_xlpm.ind,ROW(_xlpm.cell)-4,_xlpm.length,COUNTIF(AC$4:AC$200,"&gt;-1"),INDEX(AC$4:AC$200,1+MOD(_xlpm.ind+_xlpm.offsetBy,_xlpm.length)))),
IF(AC154=0,4,1)
-IF(_xlpm.reelOffset(-3,AC154)=0,0.25,0)
-IF(_xlpm.reelOffset(-2,AC154)=0,0.5,0)
-IF(_xlpm.reelOffset(-1,AC154)=0,0.75,0)
-IF(_xlpm.reelOffset(1,AC154)=0,0.75,0)
-IF(_xlpm.reelOffset(2,AC154)=0,0.5,0)
-IF(_xlpm.reelOffset(3,AC154)=0,0.25,0)
))</f>
        <v>1</v>
      </c>
      <c r="AJ154" s="76" t="str" cm="1">
        <f t="array" ref="AJ154">IF(AD154="","",_xlfn.LET(_xlpm.reelOffset,_xlfn.LAMBDA(_xlpm.offsetBy,_xlpm.cell,_xlfn.LET(_xlpm.ind,ROW(_xlpm.cell)-4,_xlpm.length,COUNTIF(AD$4:AD$200,"&gt;-1"),INDEX(AD$4:AD$200,1+MOD(_xlpm.ind+_xlpm.offsetBy,_xlpm.length)))),
IF(AD154=0,4,1)
-IF(_xlpm.reelOffset(-3,AD154)=0,0.25,0)
-IF(_xlpm.reelOffset(-2,AD154)=0,0.5,0)
-IF(_xlpm.reelOffset(-1,AD154)=0,0.75,0)
-IF(_xlpm.reelOffset(1,AD154)=0,0.75,0)
-IF(_xlpm.reelOffset(2,AD154)=0,0.5,0)
-IF(_xlpm.reelOffset(3,AD154)=0,0.25,0)
))</f>
        <v/>
      </c>
    </row>
    <row r="155" spans="25:36" x14ac:dyDescent="0.25">
      <c r="Y155" s="48">
        <v>152</v>
      </c>
      <c r="Z155" s="76"/>
      <c r="AA155" s="76">
        <v>7</v>
      </c>
      <c r="AB155" s="76">
        <v>4</v>
      </c>
      <c r="AC155" s="76">
        <v>3</v>
      </c>
      <c r="AD155" s="76"/>
      <c r="AF155" s="76" t="str" cm="1">
        <f t="array" ref="AF155">IF(Z155="","",_xlfn.LET(_xlpm.reelOffset,_xlfn.LAMBDA(_xlpm.offsetBy,_xlpm.cell,_xlfn.LET(_xlpm.ind,ROW(_xlpm.cell)-4,_xlpm.length,COUNTIF(Z$4:Z$200,"&gt;-1"),INDEX(Z$4:Z$200,1+MOD(_xlpm.ind+_xlpm.offsetBy,_xlpm.length)))),
IF(Z155=0,4,1)
-IF(_xlpm.reelOffset(-3,Z155)=0,0.25,0)
-IF(_xlpm.reelOffset(-2,Z155)=0,0.5,0)
-IF(_xlpm.reelOffset(-1,Z155)=0,0.75,0)
-IF(_xlpm.reelOffset(1,Z155)=0,0.75,0)
-IF(_xlpm.reelOffset(2,Z155)=0,0.5,0)
-IF(_xlpm.reelOffset(3,Z155)=0,0.25,0)
))</f>
        <v/>
      </c>
      <c r="AG155" s="76" cm="1">
        <f t="array" ref="AG155">IF(AA155="","",_xlfn.LET(_xlpm.reelOffset,_xlfn.LAMBDA(_xlpm.offsetBy,_xlpm.cell,_xlfn.LET(_xlpm.ind,ROW(_xlpm.cell)-4,_xlpm.length,COUNTIF(AA$4:AA$200,"&gt;-1"),INDEX(AA$4:AA$200,1+MOD(_xlpm.ind+_xlpm.offsetBy,_xlpm.length)))),
IF(AA155=0,4,1)
-IF(_xlpm.reelOffset(-3,AA155)=0,0.25,0)
-IF(_xlpm.reelOffset(-2,AA155)=0,0.5,0)
-IF(_xlpm.reelOffset(-1,AA155)=0,0.75,0)
-IF(_xlpm.reelOffset(1,AA155)=0,0.75,0)
-IF(_xlpm.reelOffset(2,AA155)=0,0.5,0)
-IF(_xlpm.reelOffset(3,AA155)=0,0.25,0)
))</f>
        <v>1</v>
      </c>
      <c r="AH155" s="76" cm="1">
        <f t="array" ref="AH155">IF(AB155="","",_xlfn.LET(_xlpm.reelOffset,_xlfn.LAMBDA(_xlpm.offsetBy,_xlpm.cell,_xlfn.LET(_xlpm.ind,ROW(_xlpm.cell)-4,_xlpm.length,COUNTIF(AB$4:AB$200,"&gt;-1"),INDEX(AB$4:AB$200,1+MOD(_xlpm.ind+_xlpm.offsetBy,_xlpm.length)))),
IF(AB155=0,4,1)
-IF(_xlpm.reelOffset(-3,AB155)=0,0.25,0)
-IF(_xlpm.reelOffset(-2,AB155)=0,0.5,0)
-IF(_xlpm.reelOffset(-1,AB155)=0,0.75,0)
-IF(_xlpm.reelOffset(1,AB155)=0,0.75,0)
-IF(_xlpm.reelOffset(2,AB155)=0,0.5,0)
-IF(_xlpm.reelOffset(3,AB155)=0,0.25,0)
))</f>
        <v>1</v>
      </c>
      <c r="AI155" s="76" cm="1">
        <f t="array" ref="AI155">IF(AC155="","",_xlfn.LET(_xlpm.reelOffset,_xlfn.LAMBDA(_xlpm.offsetBy,_xlpm.cell,_xlfn.LET(_xlpm.ind,ROW(_xlpm.cell)-4,_xlpm.length,COUNTIF(AC$4:AC$200,"&gt;-1"),INDEX(AC$4:AC$200,1+MOD(_xlpm.ind+_xlpm.offsetBy,_xlpm.length)))),
IF(AC155=0,4,1)
-IF(_xlpm.reelOffset(-3,AC155)=0,0.25,0)
-IF(_xlpm.reelOffset(-2,AC155)=0,0.5,0)
-IF(_xlpm.reelOffset(-1,AC155)=0,0.75,0)
-IF(_xlpm.reelOffset(1,AC155)=0,0.75,0)
-IF(_xlpm.reelOffset(2,AC155)=0,0.5,0)
-IF(_xlpm.reelOffset(3,AC155)=0,0.25,0)
))</f>
        <v>1</v>
      </c>
      <c r="AJ155" s="76" t="str" cm="1">
        <f t="array" ref="AJ155">IF(AD155="","",_xlfn.LET(_xlpm.reelOffset,_xlfn.LAMBDA(_xlpm.offsetBy,_xlpm.cell,_xlfn.LET(_xlpm.ind,ROW(_xlpm.cell)-4,_xlpm.length,COUNTIF(AD$4:AD$200,"&gt;-1"),INDEX(AD$4:AD$200,1+MOD(_xlpm.ind+_xlpm.offsetBy,_xlpm.length)))),
IF(AD155=0,4,1)
-IF(_xlpm.reelOffset(-3,AD155)=0,0.25,0)
-IF(_xlpm.reelOffset(-2,AD155)=0,0.5,0)
-IF(_xlpm.reelOffset(-1,AD155)=0,0.75,0)
-IF(_xlpm.reelOffset(1,AD155)=0,0.75,0)
-IF(_xlpm.reelOffset(2,AD155)=0,0.5,0)
-IF(_xlpm.reelOffset(3,AD155)=0,0.25,0)
))</f>
        <v/>
      </c>
    </row>
    <row r="156" spans="25:36" x14ac:dyDescent="0.25">
      <c r="Y156" s="48">
        <v>153</v>
      </c>
      <c r="Z156" s="76"/>
      <c r="AA156" s="76">
        <v>6</v>
      </c>
      <c r="AB156" s="76">
        <v>5</v>
      </c>
      <c r="AC156" s="76">
        <v>7</v>
      </c>
      <c r="AD156" s="76"/>
      <c r="AF156" s="76" t="str" cm="1">
        <f t="array" ref="AF156">IF(Z156="","",_xlfn.LET(_xlpm.reelOffset,_xlfn.LAMBDA(_xlpm.offsetBy,_xlpm.cell,_xlfn.LET(_xlpm.ind,ROW(_xlpm.cell)-4,_xlpm.length,COUNTIF(Z$4:Z$200,"&gt;-1"),INDEX(Z$4:Z$200,1+MOD(_xlpm.ind+_xlpm.offsetBy,_xlpm.length)))),
IF(Z156=0,4,1)
-IF(_xlpm.reelOffset(-3,Z156)=0,0.25,0)
-IF(_xlpm.reelOffset(-2,Z156)=0,0.5,0)
-IF(_xlpm.reelOffset(-1,Z156)=0,0.75,0)
-IF(_xlpm.reelOffset(1,Z156)=0,0.75,0)
-IF(_xlpm.reelOffset(2,Z156)=0,0.5,0)
-IF(_xlpm.reelOffset(3,Z156)=0,0.25,0)
))</f>
        <v/>
      </c>
      <c r="AG156" s="76" cm="1">
        <f t="array" ref="AG156">IF(AA156="","",_xlfn.LET(_xlpm.reelOffset,_xlfn.LAMBDA(_xlpm.offsetBy,_xlpm.cell,_xlfn.LET(_xlpm.ind,ROW(_xlpm.cell)-4,_xlpm.length,COUNTIF(AA$4:AA$200,"&gt;-1"),INDEX(AA$4:AA$200,1+MOD(_xlpm.ind+_xlpm.offsetBy,_xlpm.length)))),
IF(AA156=0,4,1)
-IF(_xlpm.reelOffset(-3,AA156)=0,0.25,0)
-IF(_xlpm.reelOffset(-2,AA156)=0,0.5,0)
-IF(_xlpm.reelOffset(-1,AA156)=0,0.75,0)
-IF(_xlpm.reelOffset(1,AA156)=0,0.75,0)
-IF(_xlpm.reelOffset(2,AA156)=0,0.5,0)
-IF(_xlpm.reelOffset(3,AA156)=0,0.25,0)
))</f>
        <v>1</v>
      </c>
      <c r="AH156" s="76" cm="1">
        <f t="array" ref="AH156">IF(AB156="","",_xlfn.LET(_xlpm.reelOffset,_xlfn.LAMBDA(_xlpm.offsetBy,_xlpm.cell,_xlfn.LET(_xlpm.ind,ROW(_xlpm.cell)-4,_xlpm.length,COUNTIF(AB$4:AB$200,"&gt;-1"),INDEX(AB$4:AB$200,1+MOD(_xlpm.ind+_xlpm.offsetBy,_xlpm.length)))),
IF(AB156=0,4,1)
-IF(_xlpm.reelOffset(-3,AB156)=0,0.25,0)
-IF(_xlpm.reelOffset(-2,AB156)=0,0.5,0)
-IF(_xlpm.reelOffset(-1,AB156)=0,0.75,0)
-IF(_xlpm.reelOffset(1,AB156)=0,0.75,0)
-IF(_xlpm.reelOffset(2,AB156)=0,0.5,0)
-IF(_xlpm.reelOffset(3,AB156)=0,0.25,0)
))</f>
        <v>1</v>
      </c>
      <c r="AI156" s="76" cm="1">
        <f t="array" ref="AI156">IF(AC156="","",_xlfn.LET(_xlpm.reelOffset,_xlfn.LAMBDA(_xlpm.offsetBy,_xlpm.cell,_xlfn.LET(_xlpm.ind,ROW(_xlpm.cell)-4,_xlpm.length,COUNTIF(AC$4:AC$200,"&gt;-1"),INDEX(AC$4:AC$200,1+MOD(_xlpm.ind+_xlpm.offsetBy,_xlpm.length)))),
IF(AC156=0,4,1)
-IF(_xlpm.reelOffset(-3,AC156)=0,0.25,0)
-IF(_xlpm.reelOffset(-2,AC156)=0,0.5,0)
-IF(_xlpm.reelOffset(-1,AC156)=0,0.75,0)
-IF(_xlpm.reelOffset(1,AC156)=0,0.75,0)
-IF(_xlpm.reelOffset(2,AC156)=0,0.5,0)
-IF(_xlpm.reelOffset(3,AC156)=0,0.25,0)
))</f>
        <v>1</v>
      </c>
      <c r="AJ156" s="76" t="str" cm="1">
        <f t="array" ref="AJ156">IF(AD156="","",_xlfn.LET(_xlpm.reelOffset,_xlfn.LAMBDA(_xlpm.offsetBy,_xlpm.cell,_xlfn.LET(_xlpm.ind,ROW(_xlpm.cell)-4,_xlpm.length,COUNTIF(AD$4:AD$200,"&gt;-1"),INDEX(AD$4:AD$200,1+MOD(_xlpm.ind+_xlpm.offsetBy,_xlpm.length)))),
IF(AD156=0,4,1)
-IF(_xlpm.reelOffset(-3,AD156)=0,0.25,0)
-IF(_xlpm.reelOffset(-2,AD156)=0,0.5,0)
-IF(_xlpm.reelOffset(-1,AD156)=0,0.75,0)
-IF(_xlpm.reelOffset(1,AD156)=0,0.75,0)
-IF(_xlpm.reelOffset(2,AD156)=0,0.5,0)
-IF(_xlpm.reelOffset(3,AD156)=0,0.25,0)
))</f>
        <v/>
      </c>
    </row>
    <row r="157" spans="25:36" x14ac:dyDescent="0.25">
      <c r="Y157" s="48">
        <v>154</v>
      </c>
      <c r="Z157" s="76"/>
      <c r="AA157" s="76">
        <v>6</v>
      </c>
      <c r="AB157" s="76">
        <v>6</v>
      </c>
      <c r="AC157" s="76">
        <v>7</v>
      </c>
      <c r="AD157" s="76"/>
      <c r="AF157" s="76" t="str" cm="1">
        <f t="array" ref="AF157">IF(Z157="","",_xlfn.LET(_xlpm.reelOffset,_xlfn.LAMBDA(_xlpm.offsetBy,_xlpm.cell,_xlfn.LET(_xlpm.ind,ROW(_xlpm.cell)-4,_xlpm.length,COUNTIF(Z$4:Z$200,"&gt;-1"),INDEX(Z$4:Z$200,1+MOD(_xlpm.ind+_xlpm.offsetBy,_xlpm.length)))),
IF(Z157=0,4,1)
-IF(_xlpm.reelOffset(-3,Z157)=0,0.25,0)
-IF(_xlpm.reelOffset(-2,Z157)=0,0.5,0)
-IF(_xlpm.reelOffset(-1,Z157)=0,0.75,0)
-IF(_xlpm.reelOffset(1,Z157)=0,0.75,0)
-IF(_xlpm.reelOffset(2,Z157)=0,0.5,0)
-IF(_xlpm.reelOffset(3,Z157)=0,0.25,0)
))</f>
        <v/>
      </c>
      <c r="AG157" s="76" cm="1">
        <f t="array" ref="AG157">IF(AA157="","",_xlfn.LET(_xlpm.reelOffset,_xlfn.LAMBDA(_xlpm.offsetBy,_xlpm.cell,_xlfn.LET(_xlpm.ind,ROW(_xlpm.cell)-4,_xlpm.length,COUNTIF(AA$4:AA$200,"&gt;-1"),INDEX(AA$4:AA$200,1+MOD(_xlpm.ind+_xlpm.offsetBy,_xlpm.length)))),
IF(AA157=0,4,1)
-IF(_xlpm.reelOffset(-3,AA157)=0,0.25,0)
-IF(_xlpm.reelOffset(-2,AA157)=0,0.5,0)
-IF(_xlpm.reelOffset(-1,AA157)=0,0.75,0)
-IF(_xlpm.reelOffset(1,AA157)=0,0.75,0)
-IF(_xlpm.reelOffset(2,AA157)=0,0.5,0)
-IF(_xlpm.reelOffset(3,AA157)=0,0.25,0)
))</f>
        <v>1</v>
      </c>
      <c r="AH157" s="76" cm="1">
        <f t="array" ref="AH157">IF(AB157="","",_xlfn.LET(_xlpm.reelOffset,_xlfn.LAMBDA(_xlpm.offsetBy,_xlpm.cell,_xlfn.LET(_xlpm.ind,ROW(_xlpm.cell)-4,_xlpm.length,COUNTIF(AB$4:AB$200,"&gt;-1"),INDEX(AB$4:AB$200,1+MOD(_xlpm.ind+_xlpm.offsetBy,_xlpm.length)))),
IF(AB157=0,4,1)
-IF(_xlpm.reelOffset(-3,AB157)=0,0.25,0)
-IF(_xlpm.reelOffset(-2,AB157)=0,0.5,0)
-IF(_xlpm.reelOffset(-1,AB157)=0,0.75,0)
-IF(_xlpm.reelOffset(1,AB157)=0,0.75,0)
-IF(_xlpm.reelOffset(2,AB157)=0,0.5,0)
-IF(_xlpm.reelOffset(3,AB157)=0,0.25,0)
))</f>
        <v>1</v>
      </c>
      <c r="AI157" s="76" cm="1">
        <f t="array" ref="AI157">IF(AC157="","",_xlfn.LET(_xlpm.reelOffset,_xlfn.LAMBDA(_xlpm.offsetBy,_xlpm.cell,_xlfn.LET(_xlpm.ind,ROW(_xlpm.cell)-4,_xlpm.length,COUNTIF(AC$4:AC$200,"&gt;-1"),INDEX(AC$4:AC$200,1+MOD(_xlpm.ind+_xlpm.offsetBy,_xlpm.length)))),
IF(AC157=0,4,1)
-IF(_xlpm.reelOffset(-3,AC157)=0,0.25,0)
-IF(_xlpm.reelOffset(-2,AC157)=0,0.5,0)
-IF(_xlpm.reelOffset(-1,AC157)=0,0.75,0)
-IF(_xlpm.reelOffset(1,AC157)=0,0.75,0)
-IF(_xlpm.reelOffset(2,AC157)=0,0.5,0)
-IF(_xlpm.reelOffset(3,AC157)=0,0.25,0)
))</f>
        <v>1</v>
      </c>
      <c r="AJ157" s="76" t="str" cm="1">
        <f t="array" ref="AJ157">IF(AD157="","",_xlfn.LET(_xlpm.reelOffset,_xlfn.LAMBDA(_xlpm.offsetBy,_xlpm.cell,_xlfn.LET(_xlpm.ind,ROW(_xlpm.cell)-4,_xlpm.length,COUNTIF(AD$4:AD$200,"&gt;-1"),INDEX(AD$4:AD$200,1+MOD(_xlpm.ind+_xlpm.offsetBy,_xlpm.length)))),
IF(AD157=0,4,1)
-IF(_xlpm.reelOffset(-3,AD157)=0,0.25,0)
-IF(_xlpm.reelOffset(-2,AD157)=0,0.5,0)
-IF(_xlpm.reelOffset(-1,AD157)=0,0.75,0)
-IF(_xlpm.reelOffset(1,AD157)=0,0.75,0)
-IF(_xlpm.reelOffset(2,AD157)=0,0.5,0)
-IF(_xlpm.reelOffset(3,AD157)=0,0.25,0)
))</f>
        <v/>
      </c>
    </row>
    <row r="158" spans="25:36" x14ac:dyDescent="0.25">
      <c r="Y158" s="48">
        <v>155</v>
      </c>
      <c r="Z158" s="76"/>
      <c r="AA158" s="76">
        <v>8</v>
      </c>
      <c r="AB158" s="76">
        <v>6</v>
      </c>
      <c r="AC158" s="76">
        <v>10</v>
      </c>
      <c r="AD158" s="76"/>
      <c r="AF158" s="76" t="str" cm="1">
        <f t="array" ref="AF158">IF(Z158="","",_xlfn.LET(_xlpm.reelOffset,_xlfn.LAMBDA(_xlpm.offsetBy,_xlpm.cell,_xlfn.LET(_xlpm.ind,ROW(_xlpm.cell)-4,_xlpm.length,COUNTIF(Z$4:Z$200,"&gt;-1"),INDEX(Z$4:Z$200,1+MOD(_xlpm.ind+_xlpm.offsetBy,_xlpm.length)))),
IF(Z158=0,4,1)
-IF(_xlpm.reelOffset(-3,Z158)=0,0.25,0)
-IF(_xlpm.reelOffset(-2,Z158)=0,0.5,0)
-IF(_xlpm.reelOffset(-1,Z158)=0,0.75,0)
-IF(_xlpm.reelOffset(1,Z158)=0,0.75,0)
-IF(_xlpm.reelOffset(2,Z158)=0,0.5,0)
-IF(_xlpm.reelOffset(3,Z158)=0,0.25,0)
))</f>
        <v/>
      </c>
      <c r="AG158" s="76" cm="1">
        <f t="array" ref="AG158">IF(AA158="","",_xlfn.LET(_xlpm.reelOffset,_xlfn.LAMBDA(_xlpm.offsetBy,_xlpm.cell,_xlfn.LET(_xlpm.ind,ROW(_xlpm.cell)-4,_xlpm.length,COUNTIF(AA$4:AA$200,"&gt;-1"),INDEX(AA$4:AA$200,1+MOD(_xlpm.ind+_xlpm.offsetBy,_xlpm.length)))),
IF(AA158=0,4,1)
-IF(_xlpm.reelOffset(-3,AA158)=0,0.25,0)
-IF(_xlpm.reelOffset(-2,AA158)=0,0.5,0)
-IF(_xlpm.reelOffset(-1,AA158)=0,0.75,0)
-IF(_xlpm.reelOffset(1,AA158)=0,0.75,0)
-IF(_xlpm.reelOffset(2,AA158)=0,0.5,0)
-IF(_xlpm.reelOffset(3,AA158)=0,0.25,0)
))</f>
        <v>1</v>
      </c>
      <c r="AH158" s="76" cm="1">
        <f t="array" ref="AH158">IF(AB158="","",_xlfn.LET(_xlpm.reelOffset,_xlfn.LAMBDA(_xlpm.offsetBy,_xlpm.cell,_xlfn.LET(_xlpm.ind,ROW(_xlpm.cell)-4,_xlpm.length,COUNTIF(AB$4:AB$200,"&gt;-1"),INDEX(AB$4:AB$200,1+MOD(_xlpm.ind+_xlpm.offsetBy,_xlpm.length)))),
IF(AB158=0,4,1)
-IF(_xlpm.reelOffset(-3,AB158)=0,0.25,0)
-IF(_xlpm.reelOffset(-2,AB158)=0,0.5,0)
-IF(_xlpm.reelOffset(-1,AB158)=0,0.75,0)
-IF(_xlpm.reelOffset(1,AB158)=0,0.75,0)
-IF(_xlpm.reelOffset(2,AB158)=0,0.5,0)
-IF(_xlpm.reelOffset(3,AB158)=0,0.25,0)
))</f>
        <v>1</v>
      </c>
      <c r="AI158" s="76" cm="1">
        <f t="array" ref="AI158">IF(AC158="","",_xlfn.LET(_xlpm.reelOffset,_xlfn.LAMBDA(_xlpm.offsetBy,_xlpm.cell,_xlfn.LET(_xlpm.ind,ROW(_xlpm.cell)-4,_xlpm.length,COUNTIF(AC$4:AC$200,"&gt;-1"),INDEX(AC$4:AC$200,1+MOD(_xlpm.ind+_xlpm.offsetBy,_xlpm.length)))),
IF(AC158=0,4,1)
-IF(_xlpm.reelOffset(-3,AC158)=0,0.25,0)
-IF(_xlpm.reelOffset(-2,AC158)=0,0.5,0)
-IF(_xlpm.reelOffset(-1,AC158)=0,0.75,0)
-IF(_xlpm.reelOffset(1,AC158)=0,0.75,0)
-IF(_xlpm.reelOffset(2,AC158)=0,0.5,0)
-IF(_xlpm.reelOffset(3,AC158)=0,0.25,0)
))</f>
        <v>1</v>
      </c>
      <c r="AJ158" s="76" t="str" cm="1">
        <f t="array" ref="AJ158">IF(AD158="","",_xlfn.LET(_xlpm.reelOffset,_xlfn.LAMBDA(_xlpm.offsetBy,_xlpm.cell,_xlfn.LET(_xlpm.ind,ROW(_xlpm.cell)-4,_xlpm.length,COUNTIF(AD$4:AD$200,"&gt;-1"),INDEX(AD$4:AD$200,1+MOD(_xlpm.ind+_xlpm.offsetBy,_xlpm.length)))),
IF(AD158=0,4,1)
-IF(_xlpm.reelOffset(-3,AD158)=0,0.25,0)
-IF(_xlpm.reelOffset(-2,AD158)=0,0.5,0)
-IF(_xlpm.reelOffset(-1,AD158)=0,0.75,0)
-IF(_xlpm.reelOffset(1,AD158)=0,0.75,0)
-IF(_xlpm.reelOffset(2,AD158)=0,0.5,0)
-IF(_xlpm.reelOffset(3,AD158)=0,0.25,0)
))</f>
        <v/>
      </c>
    </row>
    <row r="159" spans="25:36" x14ac:dyDescent="0.25">
      <c r="Y159" s="48">
        <v>156</v>
      </c>
      <c r="Z159" s="76"/>
      <c r="AA159" s="76">
        <v>8</v>
      </c>
      <c r="AB159" s="76">
        <v>5</v>
      </c>
      <c r="AC159" s="76">
        <v>2</v>
      </c>
      <c r="AD159" s="76"/>
      <c r="AF159" s="76" t="str" cm="1">
        <f t="array" ref="AF159">IF(Z159="","",_xlfn.LET(_xlpm.reelOffset,_xlfn.LAMBDA(_xlpm.offsetBy,_xlpm.cell,_xlfn.LET(_xlpm.ind,ROW(_xlpm.cell)-4,_xlpm.length,COUNTIF(Z$4:Z$200,"&gt;-1"),INDEX(Z$4:Z$200,1+MOD(_xlpm.ind+_xlpm.offsetBy,_xlpm.length)))),
IF(Z159=0,4,1)
-IF(_xlpm.reelOffset(-3,Z159)=0,0.25,0)
-IF(_xlpm.reelOffset(-2,Z159)=0,0.5,0)
-IF(_xlpm.reelOffset(-1,Z159)=0,0.75,0)
-IF(_xlpm.reelOffset(1,Z159)=0,0.75,0)
-IF(_xlpm.reelOffset(2,Z159)=0,0.5,0)
-IF(_xlpm.reelOffset(3,Z159)=0,0.25,0)
))</f>
        <v/>
      </c>
      <c r="AG159" s="76" cm="1">
        <f t="array" ref="AG159">IF(AA159="","",_xlfn.LET(_xlpm.reelOffset,_xlfn.LAMBDA(_xlpm.offsetBy,_xlpm.cell,_xlfn.LET(_xlpm.ind,ROW(_xlpm.cell)-4,_xlpm.length,COUNTIF(AA$4:AA$200,"&gt;-1"),INDEX(AA$4:AA$200,1+MOD(_xlpm.ind+_xlpm.offsetBy,_xlpm.length)))),
IF(AA159=0,4,1)
-IF(_xlpm.reelOffset(-3,AA159)=0,0.25,0)
-IF(_xlpm.reelOffset(-2,AA159)=0,0.5,0)
-IF(_xlpm.reelOffset(-1,AA159)=0,0.75,0)
-IF(_xlpm.reelOffset(1,AA159)=0,0.75,0)
-IF(_xlpm.reelOffset(2,AA159)=0,0.5,0)
-IF(_xlpm.reelOffset(3,AA159)=0,0.25,0)
))</f>
        <v>1</v>
      </c>
      <c r="AH159" s="76" cm="1">
        <f t="array" ref="AH159">IF(AB159="","",_xlfn.LET(_xlpm.reelOffset,_xlfn.LAMBDA(_xlpm.offsetBy,_xlpm.cell,_xlfn.LET(_xlpm.ind,ROW(_xlpm.cell)-4,_xlpm.length,COUNTIF(AB$4:AB$200,"&gt;-1"),INDEX(AB$4:AB$200,1+MOD(_xlpm.ind+_xlpm.offsetBy,_xlpm.length)))),
IF(AB159=0,4,1)
-IF(_xlpm.reelOffset(-3,AB159)=0,0.25,0)
-IF(_xlpm.reelOffset(-2,AB159)=0,0.5,0)
-IF(_xlpm.reelOffset(-1,AB159)=0,0.75,0)
-IF(_xlpm.reelOffset(1,AB159)=0,0.75,0)
-IF(_xlpm.reelOffset(2,AB159)=0,0.5,0)
-IF(_xlpm.reelOffset(3,AB159)=0,0.25,0)
))</f>
        <v>1</v>
      </c>
      <c r="AI159" s="76" cm="1">
        <f t="array" ref="AI159">IF(AC159="","",_xlfn.LET(_xlpm.reelOffset,_xlfn.LAMBDA(_xlpm.offsetBy,_xlpm.cell,_xlfn.LET(_xlpm.ind,ROW(_xlpm.cell)-4,_xlpm.length,COUNTIF(AC$4:AC$200,"&gt;-1"),INDEX(AC$4:AC$200,1+MOD(_xlpm.ind+_xlpm.offsetBy,_xlpm.length)))),
IF(AC159=0,4,1)
-IF(_xlpm.reelOffset(-3,AC159)=0,0.25,0)
-IF(_xlpm.reelOffset(-2,AC159)=0,0.5,0)
-IF(_xlpm.reelOffset(-1,AC159)=0,0.75,0)
-IF(_xlpm.reelOffset(1,AC159)=0,0.75,0)
-IF(_xlpm.reelOffset(2,AC159)=0,0.5,0)
-IF(_xlpm.reelOffset(3,AC159)=0,0.25,0)
))</f>
        <v>1</v>
      </c>
      <c r="AJ159" s="76" t="str" cm="1">
        <f t="array" ref="AJ159">IF(AD159="","",_xlfn.LET(_xlpm.reelOffset,_xlfn.LAMBDA(_xlpm.offsetBy,_xlpm.cell,_xlfn.LET(_xlpm.ind,ROW(_xlpm.cell)-4,_xlpm.length,COUNTIF(AD$4:AD$200,"&gt;-1"),INDEX(AD$4:AD$200,1+MOD(_xlpm.ind+_xlpm.offsetBy,_xlpm.length)))),
IF(AD159=0,4,1)
-IF(_xlpm.reelOffset(-3,AD159)=0,0.25,0)
-IF(_xlpm.reelOffset(-2,AD159)=0,0.5,0)
-IF(_xlpm.reelOffset(-1,AD159)=0,0.75,0)
-IF(_xlpm.reelOffset(1,AD159)=0,0.75,0)
-IF(_xlpm.reelOffset(2,AD159)=0,0.5,0)
-IF(_xlpm.reelOffset(3,AD159)=0,0.25,0)
))</f>
        <v/>
      </c>
    </row>
    <row r="160" spans="25:36" x14ac:dyDescent="0.25">
      <c r="Y160" s="48">
        <v>157</v>
      </c>
      <c r="Z160" s="76"/>
      <c r="AA160" s="76">
        <v>2</v>
      </c>
      <c r="AB160" s="76">
        <v>7</v>
      </c>
      <c r="AC160" s="76">
        <v>3</v>
      </c>
      <c r="AD160" s="76"/>
      <c r="AF160" s="76" t="str" cm="1">
        <f t="array" ref="AF160">IF(Z160="","",_xlfn.LET(_xlpm.reelOffset,_xlfn.LAMBDA(_xlpm.offsetBy,_xlpm.cell,_xlfn.LET(_xlpm.ind,ROW(_xlpm.cell)-4,_xlpm.length,COUNTIF(Z$4:Z$200,"&gt;-1"),INDEX(Z$4:Z$200,1+MOD(_xlpm.ind+_xlpm.offsetBy,_xlpm.length)))),
IF(Z160=0,4,1)
-IF(_xlpm.reelOffset(-3,Z160)=0,0.25,0)
-IF(_xlpm.reelOffset(-2,Z160)=0,0.5,0)
-IF(_xlpm.reelOffset(-1,Z160)=0,0.75,0)
-IF(_xlpm.reelOffset(1,Z160)=0,0.75,0)
-IF(_xlpm.reelOffset(2,Z160)=0,0.5,0)
-IF(_xlpm.reelOffset(3,Z160)=0,0.25,0)
))</f>
        <v/>
      </c>
      <c r="AG160" s="76" cm="1">
        <f t="array" ref="AG160">IF(AA160="","",_xlfn.LET(_xlpm.reelOffset,_xlfn.LAMBDA(_xlpm.offsetBy,_xlpm.cell,_xlfn.LET(_xlpm.ind,ROW(_xlpm.cell)-4,_xlpm.length,COUNTIF(AA$4:AA$200,"&gt;-1"),INDEX(AA$4:AA$200,1+MOD(_xlpm.ind+_xlpm.offsetBy,_xlpm.length)))),
IF(AA160=0,4,1)
-IF(_xlpm.reelOffset(-3,AA160)=0,0.25,0)
-IF(_xlpm.reelOffset(-2,AA160)=0,0.5,0)
-IF(_xlpm.reelOffset(-1,AA160)=0,0.75,0)
-IF(_xlpm.reelOffset(1,AA160)=0,0.75,0)
-IF(_xlpm.reelOffset(2,AA160)=0,0.5,0)
-IF(_xlpm.reelOffset(3,AA160)=0,0.25,0)
))</f>
        <v>1</v>
      </c>
      <c r="AH160" s="76" cm="1">
        <f t="array" ref="AH160">IF(AB160="","",_xlfn.LET(_xlpm.reelOffset,_xlfn.LAMBDA(_xlpm.offsetBy,_xlpm.cell,_xlfn.LET(_xlpm.ind,ROW(_xlpm.cell)-4,_xlpm.length,COUNTIF(AB$4:AB$200,"&gt;-1"),INDEX(AB$4:AB$200,1+MOD(_xlpm.ind+_xlpm.offsetBy,_xlpm.length)))),
IF(AB160=0,4,1)
-IF(_xlpm.reelOffset(-3,AB160)=0,0.25,0)
-IF(_xlpm.reelOffset(-2,AB160)=0,0.5,0)
-IF(_xlpm.reelOffset(-1,AB160)=0,0.75,0)
-IF(_xlpm.reelOffset(1,AB160)=0,0.75,0)
-IF(_xlpm.reelOffset(2,AB160)=0,0.5,0)
-IF(_xlpm.reelOffset(3,AB160)=0,0.25,0)
))</f>
        <v>1</v>
      </c>
      <c r="AI160" s="76" cm="1">
        <f t="array" ref="AI160">IF(AC160="","",_xlfn.LET(_xlpm.reelOffset,_xlfn.LAMBDA(_xlpm.offsetBy,_xlpm.cell,_xlfn.LET(_xlpm.ind,ROW(_xlpm.cell)-4,_xlpm.length,COUNTIF(AC$4:AC$200,"&gt;-1"),INDEX(AC$4:AC$200,1+MOD(_xlpm.ind+_xlpm.offsetBy,_xlpm.length)))),
IF(AC160=0,4,1)
-IF(_xlpm.reelOffset(-3,AC160)=0,0.25,0)
-IF(_xlpm.reelOffset(-2,AC160)=0,0.5,0)
-IF(_xlpm.reelOffset(-1,AC160)=0,0.75,0)
-IF(_xlpm.reelOffset(1,AC160)=0,0.75,0)
-IF(_xlpm.reelOffset(2,AC160)=0,0.5,0)
-IF(_xlpm.reelOffset(3,AC160)=0,0.25,0)
))</f>
        <v>1</v>
      </c>
      <c r="AJ160" s="76" t="str" cm="1">
        <f t="array" ref="AJ160">IF(AD160="","",_xlfn.LET(_xlpm.reelOffset,_xlfn.LAMBDA(_xlpm.offsetBy,_xlpm.cell,_xlfn.LET(_xlpm.ind,ROW(_xlpm.cell)-4,_xlpm.length,COUNTIF(AD$4:AD$200,"&gt;-1"),INDEX(AD$4:AD$200,1+MOD(_xlpm.ind+_xlpm.offsetBy,_xlpm.length)))),
IF(AD160=0,4,1)
-IF(_xlpm.reelOffset(-3,AD160)=0,0.25,0)
-IF(_xlpm.reelOffset(-2,AD160)=0,0.5,0)
-IF(_xlpm.reelOffset(-1,AD160)=0,0.75,0)
-IF(_xlpm.reelOffset(1,AD160)=0,0.75,0)
-IF(_xlpm.reelOffset(2,AD160)=0,0.5,0)
-IF(_xlpm.reelOffset(3,AD160)=0,0.25,0)
))</f>
        <v/>
      </c>
    </row>
    <row r="161" spans="25:36" x14ac:dyDescent="0.25">
      <c r="Y161" s="48">
        <v>158</v>
      </c>
      <c r="Z161" s="76"/>
      <c r="AA161" s="76">
        <v>4</v>
      </c>
      <c r="AB161" s="76">
        <v>2</v>
      </c>
      <c r="AC161" s="76">
        <v>3</v>
      </c>
      <c r="AD161" s="76"/>
      <c r="AF161" s="76" t="str" cm="1">
        <f t="array" ref="AF161">IF(Z161="","",_xlfn.LET(_xlpm.reelOffset,_xlfn.LAMBDA(_xlpm.offsetBy,_xlpm.cell,_xlfn.LET(_xlpm.ind,ROW(_xlpm.cell)-4,_xlpm.length,COUNTIF(Z$4:Z$200,"&gt;-1"),INDEX(Z$4:Z$200,1+MOD(_xlpm.ind+_xlpm.offsetBy,_xlpm.length)))),
IF(Z161=0,4,1)
-IF(_xlpm.reelOffset(-3,Z161)=0,0.25,0)
-IF(_xlpm.reelOffset(-2,Z161)=0,0.5,0)
-IF(_xlpm.reelOffset(-1,Z161)=0,0.75,0)
-IF(_xlpm.reelOffset(1,Z161)=0,0.75,0)
-IF(_xlpm.reelOffset(2,Z161)=0,0.5,0)
-IF(_xlpm.reelOffset(3,Z161)=0,0.25,0)
))</f>
        <v/>
      </c>
      <c r="AG161" s="76" cm="1">
        <f t="array" ref="AG161">IF(AA161="","",_xlfn.LET(_xlpm.reelOffset,_xlfn.LAMBDA(_xlpm.offsetBy,_xlpm.cell,_xlfn.LET(_xlpm.ind,ROW(_xlpm.cell)-4,_xlpm.length,COUNTIF(AA$4:AA$200,"&gt;-1"),INDEX(AA$4:AA$200,1+MOD(_xlpm.ind+_xlpm.offsetBy,_xlpm.length)))),
IF(AA161=0,4,1)
-IF(_xlpm.reelOffset(-3,AA161)=0,0.25,0)
-IF(_xlpm.reelOffset(-2,AA161)=0,0.5,0)
-IF(_xlpm.reelOffset(-1,AA161)=0,0.75,0)
-IF(_xlpm.reelOffset(1,AA161)=0,0.75,0)
-IF(_xlpm.reelOffset(2,AA161)=0,0.5,0)
-IF(_xlpm.reelOffset(3,AA161)=0,0.25,0)
))</f>
        <v>1</v>
      </c>
      <c r="AH161" s="76" cm="1">
        <f t="array" ref="AH161">IF(AB161="","",_xlfn.LET(_xlpm.reelOffset,_xlfn.LAMBDA(_xlpm.offsetBy,_xlpm.cell,_xlfn.LET(_xlpm.ind,ROW(_xlpm.cell)-4,_xlpm.length,COUNTIF(AB$4:AB$200,"&gt;-1"),INDEX(AB$4:AB$200,1+MOD(_xlpm.ind+_xlpm.offsetBy,_xlpm.length)))),
IF(AB161=0,4,1)
-IF(_xlpm.reelOffset(-3,AB161)=0,0.25,0)
-IF(_xlpm.reelOffset(-2,AB161)=0,0.5,0)
-IF(_xlpm.reelOffset(-1,AB161)=0,0.75,0)
-IF(_xlpm.reelOffset(1,AB161)=0,0.75,0)
-IF(_xlpm.reelOffset(2,AB161)=0,0.5,0)
-IF(_xlpm.reelOffset(3,AB161)=0,0.25,0)
))</f>
        <v>1</v>
      </c>
      <c r="AI161" s="76" cm="1">
        <f t="array" ref="AI161">IF(AC161="","",_xlfn.LET(_xlpm.reelOffset,_xlfn.LAMBDA(_xlpm.offsetBy,_xlpm.cell,_xlfn.LET(_xlpm.ind,ROW(_xlpm.cell)-4,_xlpm.length,COUNTIF(AC$4:AC$200,"&gt;-1"),INDEX(AC$4:AC$200,1+MOD(_xlpm.ind+_xlpm.offsetBy,_xlpm.length)))),
IF(AC161=0,4,1)
-IF(_xlpm.reelOffset(-3,AC161)=0,0.25,0)
-IF(_xlpm.reelOffset(-2,AC161)=0,0.5,0)
-IF(_xlpm.reelOffset(-1,AC161)=0,0.75,0)
-IF(_xlpm.reelOffset(1,AC161)=0,0.75,0)
-IF(_xlpm.reelOffset(2,AC161)=0,0.5,0)
-IF(_xlpm.reelOffset(3,AC161)=0,0.25,0)
))</f>
        <v>1</v>
      </c>
      <c r="AJ161" s="76" t="str" cm="1">
        <f t="array" ref="AJ161">IF(AD161="","",_xlfn.LET(_xlpm.reelOffset,_xlfn.LAMBDA(_xlpm.offsetBy,_xlpm.cell,_xlfn.LET(_xlpm.ind,ROW(_xlpm.cell)-4,_xlpm.length,COUNTIF(AD$4:AD$200,"&gt;-1"),INDEX(AD$4:AD$200,1+MOD(_xlpm.ind+_xlpm.offsetBy,_xlpm.length)))),
IF(AD161=0,4,1)
-IF(_xlpm.reelOffset(-3,AD161)=0,0.25,0)
-IF(_xlpm.reelOffset(-2,AD161)=0,0.5,0)
-IF(_xlpm.reelOffset(-1,AD161)=0,0.75,0)
-IF(_xlpm.reelOffset(1,AD161)=0,0.75,0)
-IF(_xlpm.reelOffset(2,AD161)=0,0.5,0)
-IF(_xlpm.reelOffset(3,AD161)=0,0.25,0)
))</f>
        <v/>
      </c>
    </row>
    <row r="162" spans="25:36" x14ac:dyDescent="0.25">
      <c r="Y162" s="48">
        <v>159</v>
      </c>
      <c r="Z162" s="76"/>
      <c r="AA162" s="76">
        <v>4</v>
      </c>
      <c r="AB162" s="76">
        <v>10</v>
      </c>
      <c r="AC162" s="76">
        <v>5</v>
      </c>
      <c r="AD162" s="76"/>
      <c r="AF162" s="76" t="str" cm="1">
        <f t="array" ref="AF162">IF(Z162="","",_xlfn.LET(_xlpm.reelOffset,_xlfn.LAMBDA(_xlpm.offsetBy,_xlpm.cell,_xlfn.LET(_xlpm.ind,ROW(_xlpm.cell)-4,_xlpm.length,COUNTIF(Z$4:Z$200,"&gt;-1"),INDEX(Z$4:Z$200,1+MOD(_xlpm.ind+_xlpm.offsetBy,_xlpm.length)))),
IF(Z162=0,4,1)
-IF(_xlpm.reelOffset(-3,Z162)=0,0.25,0)
-IF(_xlpm.reelOffset(-2,Z162)=0,0.5,0)
-IF(_xlpm.reelOffset(-1,Z162)=0,0.75,0)
-IF(_xlpm.reelOffset(1,Z162)=0,0.75,0)
-IF(_xlpm.reelOffset(2,Z162)=0,0.5,0)
-IF(_xlpm.reelOffset(3,Z162)=0,0.25,0)
))</f>
        <v/>
      </c>
      <c r="AG162" s="76" cm="1">
        <f t="array" ref="AG162">IF(AA162="","",_xlfn.LET(_xlpm.reelOffset,_xlfn.LAMBDA(_xlpm.offsetBy,_xlpm.cell,_xlfn.LET(_xlpm.ind,ROW(_xlpm.cell)-4,_xlpm.length,COUNTIF(AA$4:AA$200,"&gt;-1"),INDEX(AA$4:AA$200,1+MOD(_xlpm.ind+_xlpm.offsetBy,_xlpm.length)))),
IF(AA162=0,4,1)
-IF(_xlpm.reelOffset(-3,AA162)=0,0.25,0)
-IF(_xlpm.reelOffset(-2,AA162)=0,0.5,0)
-IF(_xlpm.reelOffset(-1,AA162)=0,0.75,0)
-IF(_xlpm.reelOffset(1,AA162)=0,0.75,0)
-IF(_xlpm.reelOffset(2,AA162)=0,0.5,0)
-IF(_xlpm.reelOffset(3,AA162)=0,0.25,0)
))</f>
        <v>1</v>
      </c>
      <c r="AH162" s="76" cm="1">
        <f t="array" ref="AH162">IF(AB162="","",_xlfn.LET(_xlpm.reelOffset,_xlfn.LAMBDA(_xlpm.offsetBy,_xlpm.cell,_xlfn.LET(_xlpm.ind,ROW(_xlpm.cell)-4,_xlpm.length,COUNTIF(AB$4:AB$200,"&gt;-1"),INDEX(AB$4:AB$200,1+MOD(_xlpm.ind+_xlpm.offsetBy,_xlpm.length)))),
IF(AB162=0,4,1)
-IF(_xlpm.reelOffset(-3,AB162)=0,0.25,0)
-IF(_xlpm.reelOffset(-2,AB162)=0,0.5,0)
-IF(_xlpm.reelOffset(-1,AB162)=0,0.75,0)
-IF(_xlpm.reelOffset(1,AB162)=0,0.75,0)
-IF(_xlpm.reelOffset(2,AB162)=0,0.5,0)
-IF(_xlpm.reelOffset(3,AB162)=0,0.25,0)
))</f>
        <v>1</v>
      </c>
      <c r="AI162" s="76" cm="1">
        <f t="array" ref="AI162">IF(AC162="","",_xlfn.LET(_xlpm.reelOffset,_xlfn.LAMBDA(_xlpm.offsetBy,_xlpm.cell,_xlfn.LET(_xlpm.ind,ROW(_xlpm.cell)-4,_xlpm.length,COUNTIF(AC$4:AC$200,"&gt;-1"),INDEX(AC$4:AC$200,1+MOD(_xlpm.ind+_xlpm.offsetBy,_xlpm.length)))),
IF(AC162=0,4,1)
-IF(_xlpm.reelOffset(-3,AC162)=0,0.25,0)
-IF(_xlpm.reelOffset(-2,AC162)=0,0.5,0)
-IF(_xlpm.reelOffset(-1,AC162)=0,0.75,0)
-IF(_xlpm.reelOffset(1,AC162)=0,0.75,0)
-IF(_xlpm.reelOffset(2,AC162)=0,0.5,0)
-IF(_xlpm.reelOffset(3,AC162)=0,0.25,0)
))</f>
        <v>1</v>
      </c>
      <c r="AJ162" s="76" t="str" cm="1">
        <f t="array" ref="AJ162">IF(AD162="","",_xlfn.LET(_xlpm.reelOffset,_xlfn.LAMBDA(_xlpm.offsetBy,_xlpm.cell,_xlfn.LET(_xlpm.ind,ROW(_xlpm.cell)-4,_xlpm.length,COUNTIF(AD$4:AD$200,"&gt;-1"),INDEX(AD$4:AD$200,1+MOD(_xlpm.ind+_xlpm.offsetBy,_xlpm.length)))),
IF(AD162=0,4,1)
-IF(_xlpm.reelOffset(-3,AD162)=0,0.25,0)
-IF(_xlpm.reelOffset(-2,AD162)=0,0.5,0)
-IF(_xlpm.reelOffset(-1,AD162)=0,0.75,0)
-IF(_xlpm.reelOffset(1,AD162)=0,0.75,0)
-IF(_xlpm.reelOffset(2,AD162)=0,0.5,0)
-IF(_xlpm.reelOffset(3,AD162)=0,0.25,0)
))</f>
        <v/>
      </c>
    </row>
    <row r="163" spans="25:36" x14ac:dyDescent="0.25">
      <c r="Y163" s="48">
        <v>160</v>
      </c>
      <c r="Z163" s="76"/>
      <c r="AA163" s="76">
        <v>5</v>
      </c>
      <c r="AB163" s="76">
        <v>3</v>
      </c>
      <c r="AC163" s="76">
        <v>5</v>
      </c>
      <c r="AD163" s="76"/>
      <c r="AF163" s="76" t="str" cm="1">
        <f t="array" ref="AF163">IF(Z163="","",_xlfn.LET(_xlpm.reelOffset,_xlfn.LAMBDA(_xlpm.offsetBy,_xlpm.cell,_xlfn.LET(_xlpm.ind,ROW(_xlpm.cell)-4,_xlpm.length,COUNTIF(Z$4:Z$200,"&gt;-1"),INDEX(Z$4:Z$200,1+MOD(_xlpm.ind+_xlpm.offsetBy,_xlpm.length)))),
IF(Z163=0,4,1)
-IF(_xlpm.reelOffset(-3,Z163)=0,0.25,0)
-IF(_xlpm.reelOffset(-2,Z163)=0,0.5,0)
-IF(_xlpm.reelOffset(-1,Z163)=0,0.75,0)
-IF(_xlpm.reelOffset(1,Z163)=0,0.75,0)
-IF(_xlpm.reelOffset(2,Z163)=0,0.5,0)
-IF(_xlpm.reelOffset(3,Z163)=0,0.25,0)
))</f>
        <v/>
      </c>
      <c r="AG163" s="76" cm="1">
        <f t="array" ref="AG163">IF(AA163="","",_xlfn.LET(_xlpm.reelOffset,_xlfn.LAMBDA(_xlpm.offsetBy,_xlpm.cell,_xlfn.LET(_xlpm.ind,ROW(_xlpm.cell)-4,_xlpm.length,COUNTIF(AA$4:AA$200,"&gt;-1"),INDEX(AA$4:AA$200,1+MOD(_xlpm.ind+_xlpm.offsetBy,_xlpm.length)))),
IF(AA163=0,4,1)
-IF(_xlpm.reelOffset(-3,AA163)=0,0.25,0)
-IF(_xlpm.reelOffset(-2,AA163)=0,0.5,0)
-IF(_xlpm.reelOffset(-1,AA163)=0,0.75,0)
-IF(_xlpm.reelOffset(1,AA163)=0,0.75,0)
-IF(_xlpm.reelOffset(2,AA163)=0,0.5,0)
-IF(_xlpm.reelOffset(3,AA163)=0,0.25,0)
))</f>
        <v>1</v>
      </c>
      <c r="AH163" s="76" cm="1">
        <f t="array" ref="AH163">IF(AB163="","",_xlfn.LET(_xlpm.reelOffset,_xlfn.LAMBDA(_xlpm.offsetBy,_xlpm.cell,_xlfn.LET(_xlpm.ind,ROW(_xlpm.cell)-4,_xlpm.length,COUNTIF(AB$4:AB$200,"&gt;-1"),INDEX(AB$4:AB$200,1+MOD(_xlpm.ind+_xlpm.offsetBy,_xlpm.length)))),
IF(AB163=0,4,1)
-IF(_xlpm.reelOffset(-3,AB163)=0,0.25,0)
-IF(_xlpm.reelOffset(-2,AB163)=0,0.5,0)
-IF(_xlpm.reelOffset(-1,AB163)=0,0.75,0)
-IF(_xlpm.reelOffset(1,AB163)=0,0.75,0)
-IF(_xlpm.reelOffset(2,AB163)=0,0.5,0)
-IF(_xlpm.reelOffset(3,AB163)=0,0.25,0)
))</f>
        <v>1</v>
      </c>
      <c r="AI163" s="76" cm="1">
        <f t="array" ref="AI163">IF(AC163="","",_xlfn.LET(_xlpm.reelOffset,_xlfn.LAMBDA(_xlpm.offsetBy,_xlpm.cell,_xlfn.LET(_xlpm.ind,ROW(_xlpm.cell)-4,_xlpm.length,COUNTIF(AC$4:AC$200,"&gt;-1"),INDEX(AC$4:AC$200,1+MOD(_xlpm.ind+_xlpm.offsetBy,_xlpm.length)))),
IF(AC163=0,4,1)
-IF(_xlpm.reelOffset(-3,AC163)=0,0.25,0)
-IF(_xlpm.reelOffset(-2,AC163)=0,0.5,0)
-IF(_xlpm.reelOffset(-1,AC163)=0,0.75,0)
-IF(_xlpm.reelOffset(1,AC163)=0,0.75,0)
-IF(_xlpm.reelOffset(2,AC163)=0,0.5,0)
-IF(_xlpm.reelOffset(3,AC163)=0,0.25,0)
))</f>
        <v>1</v>
      </c>
      <c r="AJ163" s="76" t="str" cm="1">
        <f t="array" ref="AJ163">IF(AD163="","",_xlfn.LET(_xlpm.reelOffset,_xlfn.LAMBDA(_xlpm.offsetBy,_xlpm.cell,_xlfn.LET(_xlpm.ind,ROW(_xlpm.cell)-4,_xlpm.length,COUNTIF(AD$4:AD$200,"&gt;-1"),INDEX(AD$4:AD$200,1+MOD(_xlpm.ind+_xlpm.offsetBy,_xlpm.length)))),
IF(AD163=0,4,1)
-IF(_xlpm.reelOffset(-3,AD163)=0,0.25,0)
-IF(_xlpm.reelOffset(-2,AD163)=0,0.5,0)
-IF(_xlpm.reelOffset(-1,AD163)=0,0.75,0)
-IF(_xlpm.reelOffset(1,AD163)=0,0.75,0)
-IF(_xlpm.reelOffset(2,AD163)=0,0.5,0)
-IF(_xlpm.reelOffset(3,AD163)=0,0.25,0)
))</f>
        <v/>
      </c>
    </row>
    <row r="164" spans="25:36" x14ac:dyDescent="0.25">
      <c r="Y164" s="48">
        <v>161</v>
      </c>
      <c r="Z164" s="76"/>
      <c r="AA164" s="76">
        <v>5</v>
      </c>
      <c r="AB164" s="76">
        <v>5</v>
      </c>
      <c r="AC164" s="76">
        <v>4</v>
      </c>
      <c r="AD164" s="76"/>
      <c r="AF164" s="76" t="str" cm="1">
        <f t="array" ref="AF164">IF(Z164="","",_xlfn.LET(_xlpm.reelOffset,_xlfn.LAMBDA(_xlpm.offsetBy,_xlpm.cell,_xlfn.LET(_xlpm.ind,ROW(_xlpm.cell)-4,_xlpm.length,COUNTIF(Z$4:Z$200,"&gt;-1"),INDEX(Z$4:Z$200,1+MOD(_xlpm.ind+_xlpm.offsetBy,_xlpm.length)))),
IF(Z164=0,4,1)
-IF(_xlpm.reelOffset(-3,Z164)=0,0.25,0)
-IF(_xlpm.reelOffset(-2,Z164)=0,0.5,0)
-IF(_xlpm.reelOffset(-1,Z164)=0,0.75,0)
-IF(_xlpm.reelOffset(1,Z164)=0,0.75,0)
-IF(_xlpm.reelOffset(2,Z164)=0,0.5,0)
-IF(_xlpm.reelOffset(3,Z164)=0,0.25,0)
))</f>
        <v/>
      </c>
      <c r="AG164" s="76" cm="1">
        <f t="array" ref="AG164">IF(AA164="","",_xlfn.LET(_xlpm.reelOffset,_xlfn.LAMBDA(_xlpm.offsetBy,_xlpm.cell,_xlfn.LET(_xlpm.ind,ROW(_xlpm.cell)-4,_xlpm.length,COUNTIF(AA$4:AA$200,"&gt;-1"),INDEX(AA$4:AA$200,1+MOD(_xlpm.ind+_xlpm.offsetBy,_xlpm.length)))),
IF(AA164=0,4,1)
-IF(_xlpm.reelOffset(-3,AA164)=0,0.25,0)
-IF(_xlpm.reelOffset(-2,AA164)=0,0.5,0)
-IF(_xlpm.reelOffset(-1,AA164)=0,0.75,0)
-IF(_xlpm.reelOffset(1,AA164)=0,0.75,0)
-IF(_xlpm.reelOffset(2,AA164)=0,0.5,0)
-IF(_xlpm.reelOffset(3,AA164)=0,0.25,0)
))</f>
        <v>1</v>
      </c>
      <c r="AH164" s="76" cm="1">
        <f t="array" ref="AH164">IF(AB164="","",_xlfn.LET(_xlpm.reelOffset,_xlfn.LAMBDA(_xlpm.offsetBy,_xlpm.cell,_xlfn.LET(_xlpm.ind,ROW(_xlpm.cell)-4,_xlpm.length,COUNTIF(AB$4:AB$200,"&gt;-1"),INDEX(AB$4:AB$200,1+MOD(_xlpm.ind+_xlpm.offsetBy,_xlpm.length)))),
IF(AB164=0,4,1)
-IF(_xlpm.reelOffset(-3,AB164)=0,0.25,0)
-IF(_xlpm.reelOffset(-2,AB164)=0,0.5,0)
-IF(_xlpm.reelOffset(-1,AB164)=0,0.75,0)
-IF(_xlpm.reelOffset(1,AB164)=0,0.75,0)
-IF(_xlpm.reelOffset(2,AB164)=0,0.5,0)
-IF(_xlpm.reelOffset(3,AB164)=0,0.25,0)
))</f>
        <v>1</v>
      </c>
      <c r="AI164" s="76" cm="1">
        <f t="array" ref="AI164">IF(AC164="","",_xlfn.LET(_xlpm.reelOffset,_xlfn.LAMBDA(_xlpm.offsetBy,_xlpm.cell,_xlfn.LET(_xlpm.ind,ROW(_xlpm.cell)-4,_xlpm.length,COUNTIF(AC$4:AC$200,"&gt;-1"),INDEX(AC$4:AC$200,1+MOD(_xlpm.ind+_xlpm.offsetBy,_xlpm.length)))),
IF(AC164=0,4,1)
-IF(_xlpm.reelOffset(-3,AC164)=0,0.25,0)
-IF(_xlpm.reelOffset(-2,AC164)=0,0.5,0)
-IF(_xlpm.reelOffset(-1,AC164)=0,0.75,0)
-IF(_xlpm.reelOffset(1,AC164)=0,0.75,0)
-IF(_xlpm.reelOffset(2,AC164)=0,0.5,0)
-IF(_xlpm.reelOffset(3,AC164)=0,0.25,0)
))</f>
        <v>1</v>
      </c>
      <c r="AJ164" s="76" t="str" cm="1">
        <f t="array" ref="AJ164">IF(AD164="","",_xlfn.LET(_xlpm.reelOffset,_xlfn.LAMBDA(_xlpm.offsetBy,_xlpm.cell,_xlfn.LET(_xlpm.ind,ROW(_xlpm.cell)-4,_xlpm.length,COUNTIF(AD$4:AD$200,"&gt;-1"),INDEX(AD$4:AD$200,1+MOD(_xlpm.ind+_xlpm.offsetBy,_xlpm.length)))),
IF(AD164=0,4,1)
-IF(_xlpm.reelOffset(-3,AD164)=0,0.25,0)
-IF(_xlpm.reelOffset(-2,AD164)=0,0.5,0)
-IF(_xlpm.reelOffset(-1,AD164)=0,0.75,0)
-IF(_xlpm.reelOffset(1,AD164)=0,0.75,0)
-IF(_xlpm.reelOffset(2,AD164)=0,0.5,0)
-IF(_xlpm.reelOffset(3,AD164)=0,0.25,0)
))</f>
        <v/>
      </c>
    </row>
    <row r="165" spans="25:36" x14ac:dyDescent="0.25">
      <c r="Y165" s="48">
        <v>162</v>
      </c>
      <c r="Z165" s="76"/>
      <c r="AA165" s="76">
        <v>5</v>
      </c>
      <c r="AB165" s="76">
        <v>5</v>
      </c>
      <c r="AC165" s="76">
        <v>7</v>
      </c>
      <c r="AD165" s="76"/>
      <c r="AF165" s="76" t="str" cm="1">
        <f t="array" ref="AF165">IF(Z165="","",_xlfn.LET(_xlpm.reelOffset,_xlfn.LAMBDA(_xlpm.offsetBy,_xlpm.cell,_xlfn.LET(_xlpm.ind,ROW(_xlpm.cell)-4,_xlpm.length,COUNTIF(Z$4:Z$200,"&gt;-1"),INDEX(Z$4:Z$200,1+MOD(_xlpm.ind+_xlpm.offsetBy,_xlpm.length)))),
IF(Z165=0,4,1)
-IF(_xlpm.reelOffset(-3,Z165)=0,0.25,0)
-IF(_xlpm.reelOffset(-2,Z165)=0,0.5,0)
-IF(_xlpm.reelOffset(-1,Z165)=0,0.75,0)
-IF(_xlpm.reelOffset(1,Z165)=0,0.75,0)
-IF(_xlpm.reelOffset(2,Z165)=0,0.5,0)
-IF(_xlpm.reelOffset(3,Z165)=0,0.25,0)
))</f>
        <v/>
      </c>
      <c r="AG165" s="76" cm="1">
        <f t="array" ref="AG165">IF(AA165="","",_xlfn.LET(_xlpm.reelOffset,_xlfn.LAMBDA(_xlpm.offsetBy,_xlpm.cell,_xlfn.LET(_xlpm.ind,ROW(_xlpm.cell)-4,_xlpm.length,COUNTIF(AA$4:AA$200,"&gt;-1"),INDEX(AA$4:AA$200,1+MOD(_xlpm.ind+_xlpm.offsetBy,_xlpm.length)))),
IF(AA165=0,4,1)
-IF(_xlpm.reelOffset(-3,AA165)=0,0.25,0)
-IF(_xlpm.reelOffset(-2,AA165)=0,0.5,0)
-IF(_xlpm.reelOffset(-1,AA165)=0,0.75,0)
-IF(_xlpm.reelOffset(1,AA165)=0,0.75,0)
-IF(_xlpm.reelOffset(2,AA165)=0,0.5,0)
-IF(_xlpm.reelOffset(3,AA165)=0,0.25,0)
))</f>
        <v>1</v>
      </c>
      <c r="AH165" s="76" cm="1">
        <f t="array" ref="AH165">IF(AB165="","",_xlfn.LET(_xlpm.reelOffset,_xlfn.LAMBDA(_xlpm.offsetBy,_xlpm.cell,_xlfn.LET(_xlpm.ind,ROW(_xlpm.cell)-4,_xlpm.length,COUNTIF(AB$4:AB$200,"&gt;-1"),INDEX(AB$4:AB$200,1+MOD(_xlpm.ind+_xlpm.offsetBy,_xlpm.length)))),
IF(AB165=0,4,1)
-IF(_xlpm.reelOffset(-3,AB165)=0,0.25,0)
-IF(_xlpm.reelOffset(-2,AB165)=0,0.5,0)
-IF(_xlpm.reelOffset(-1,AB165)=0,0.75,0)
-IF(_xlpm.reelOffset(1,AB165)=0,0.75,0)
-IF(_xlpm.reelOffset(2,AB165)=0,0.5,0)
-IF(_xlpm.reelOffset(3,AB165)=0,0.25,0)
))</f>
        <v>1</v>
      </c>
      <c r="AI165" s="76" cm="1">
        <f t="array" ref="AI165">IF(AC165="","",_xlfn.LET(_xlpm.reelOffset,_xlfn.LAMBDA(_xlpm.offsetBy,_xlpm.cell,_xlfn.LET(_xlpm.ind,ROW(_xlpm.cell)-4,_xlpm.length,COUNTIF(AC$4:AC$200,"&gt;-1"),INDEX(AC$4:AC$200,1+MOD(_xlpm.ind+_xlpm.offsetBy,_xlpm.length)))),
IF(AC165=0,4,1)
-IF(_xlpm.reelOffset(-3,AC165)=0,0.25,0)
-IF(_xlpm.reelOffset(-2,AC165)=0,0.5,0)
-IF(_xlpm.reelOffset(-1,AC165)=0,0.75,0)
-IF(_xlpm.reelOffset(1,AC165)=0,0.75,0)
-IF(_xlpm.reelOffset(2,AC165)=0,0.5,0)
-IF(_xlpm.reelOffset(3,AC165)=0,0.25,0)
))</f>
        <v>1</v>
      </c>
      <c r="AJ165" s="76" t="str" cm="1">
        <f t="array" ref="AJ165">IF(AD165="","",_xlfn.LET(_xlpm.reelOffset,_xlfn.LAMBDA(_xlpm.offsetBy,_xlpm.cell,_xlfn.LET(_xlpm.ind,ROW(_xlpm.cell)-4,_xlpm.length,COUNTIF(AD$4:AD$200,"&gt;-1"),INDEX(AD$4:AD$200,1+MOD(_xlpm.ind+_xlpm.offsetBy,_xlpm.length)))),
IF(AD165=0,4,1)
-IF(_xlpm.reelOffset(-3,AD165)=0,0.25,0)
-IF(_xlpm.reelOffset(-2,AD165)=0,0.5,0)
-IF(_xlpm.reelOffset(-1,AD165)=0,0.75,0)
-IF(_xlpm.reelOffset(1,AD165)=0,0.75,0)
-IF(_xlpm.reelOffset(2,AD165)=0,0.5,0)
-IF(_xlpm.reelOffset(3,AD165)=0,0.25,0)
))</f>
        <v/>
      </c>
    </row>
    <row r="166" spans="25:36" x14ac:dyDescent="0.25">
      <c r="Y166" s="48">
        <v>163</v>
      </c>
      <c r="Z166" s="76"/>
      <c r="AA166" s="76">
        <v>3</v>
      </c>
      <c r="AB166" s="76">
        <v>5</v>
      </c>
      <c r="AC166" s="76">
        <v>6</v>
      </c>
      <c r="AD166" s="76"/>
      <c r="AF166" s="76" t="str" cm="1">
        <f t="array" ref="AF166">IF(Z166="","",_xlfn.LET(_xlpm.reelOffset,_xlfn.LAMBDA(_xlpm.offsetBy,_xlpm.cell,_xlfn.LET(_xlpm.ind,ROW(_xlpm.cell)-4,_xlpm.length,COUNTIF(Z$4:Z$200,"&gt;-1"),INDEX(Z$4:Z$200,1+MOD(_xlpm.ind+_xlpm.offsetBy,_xlpm.length)))),
IF(Z166=0,4,1)
-IF(_xlpm.reelOffset(-3,Z166)=0,0.25,0)
-IF(_xlpm.reelOffset(-2,Z166)=0,0.5,0)
-IF(_xlpm.reelOffset(-1,Z166)=0,0.75,0)
-IF(_xlpm.reelOffset(1,Z166)=0,0.75,0)
-IF(_xlpm.reelOffset(2,Z166)=0,0.5,0)
-IF(_xlpm.reelOffset(3,Z166)=0,0.25,0)
))</f>
        <v/>
      </c>
      <c r="AG166" s="76" cm="1">
        <f t="array" ref="AG166">IF(AA166="","",_xlfn.LET(_xlpm.reelOffset,_xlfn.LAMBDA(_xlpm.offsetBy,_xlpm.cell,_xlfn.LET(_xlpm.ind,ROW(_xlpm.cell)-4,_xlpm.length,COUNTIF(AA$4:AA$200,"&gt;-1"),INDEX(AA$4:AA$200,1+MOD(_xlpm.ind+_xlpm.offsetBy,_xlpm.length)))),
IF(AA166=0,4,1)
-IF(_xlpm.reelOffset(-3,AA166)=0,0.25,0)
-IF(_xlpm.reelOffset(-2,AA166)=0,0.5,0)
-IF(_xlpm.reelOffset(-1,AA166)=0,0.75,0)
-IF(_xlpm.reelOffset(1,AA166)=0,0.75,0)
-IF(_xlpm.reelOffset(2,AA166)=0,0.5,0)
-IF(_xlpm.reelOffset(3,AA166)=0,0.25,0)
))</f>
        <v>1</v>
      </c>
      <c r="AH166" s="76" cm="1">
        <f t="array" ref="AH166">IF(AB166="","",_xlfn.LET(_xlpm.reelOffset,_xlfn.LAMBDA(_xlpm.offsetBy,_xlpm.cell,_xlfn.LET(_xlpm.ind,ROW(_xlpm.cell)-4,_xlpm.length,COUNTIF(AB$4:AB$200,"&gt;-1"),INDEX(AB$4:AB$200,1+MOD(_xlpm.ind+_xlpm.offsetBy,_xlpm.length)))),
IF(AB166=0,4,1)
-IF(_xlpm.reelOffset(-3,AB166)=0,0.25,0)
-IF(_xlpm.reelOffset(-2,AB166)=0,0.5,0)
-IF(_xlpm.reelOffset(-1,AB166)=0,0.75,0)
-IF(_xlpm.reelOffset(1,AB166)=0,0.75,0)
-IF(_xlpm.reelOffset(2,AB166)=0,0.5,0)
-IF(_xlpm.reelOffset(3,AB166)=0,0.25,0)
))</f>
        <v>1</v>
      </c>
      <c r="AI166" s="76" cm="1">
        <f t="array" ref="AI166">IF(AC166="","",_xlfn.LET(_xlpm.reelOffset,_xlfn.LAMBDA(_xlpm.offsetBy,_xlpm.cell,_xlfn.LET(_xlpm.ind,ROW(_xlpm.cell)-4,_xlpm.length,COUNTIF(AC$4:AC$200,"&gt;-1"),INDEX(AC$4:AC$200,1+MOD(_xlpm.ind+_xlpm.offsetBy,_xlpm.length)))),
IF(AC166=0,4,1)
-IF(_xlpm.reelOffset(-3,AC166)=0,0.25,0)
-IF(_xlpm.reelOffset(-2,AC166)=0,0.5,0)
-IF(_xlpm.reelOffset(-1,AC166)=0,0.75,0)
-IF(_xlpm.reelOffset(1,AC166)=0,0.75,0)
-IF(_xlpm.reelOffset(2,AC166)=0,0.5,0)
-IF(_xlpm.reelOffset(3,AC166)=0,0.25,0)
))</f>
        <v>1</v>
      </c>
      <c r="AJ166" s="76" t="str" cm="1">
        <f t="array" ref="AJ166">IF(AD166="","",_xlfn.LET(_xlpm.reelOffset,_xlfn.LAMBDA(_xlpm.offsetBy,_xlpm.cell,_xlfn.LET(_xlpm.ind,ROW(_xlpm.cell)-4,_xlpm.length,COUNTIF(AD$4:AD$200,"&gt;-1"),INDEX(AD$4:AD$200,1+MOD(_xlpm.ind+_xlpm.offsetBy,_xlpm.length)))),
IF(AD166=0,4,1)
-IF(_xlpm.reelOffset(-3,AD166)=0,0.25,0)
-IF(_xlpm.reelOffset(-2,AD166)=0,0.5,0)
-IF(_xlpm.reelOffset(-1,AD166)=0,0.75,0)
-IF(_xlpm.reelOffset(1,AD166)=0,0.75,0)
-IF(_xlpm.reelOffset(2,AD166)=0,0.5,0)
-IF(_xlpm.reelOffset(3,AD166)=0,0.25,0)
))</f>
        <v/>
      </c>
    </row>
    <row r="167" spans="25:36" x14ac:dyDescent="0.25">
      <c r="Y167" s="48">
        <v>164</v>
      </c>
      <c r="Z167" s="76"/>
      <c r="AA167" s="76">
        <v>3</v>
      </c>
      <c r="AB167" s="76">
        <v>9</v>
      </c>
      <c r="AC167" s="76">
        <v>6</v>
      </c>
      <c r="AD167" s="76"/>
      <c r="AF167" s="76" t="str" cm="1">
        <f t="array" ref="AF167">IF(Z167="","",_xlfn.LET(_xlpm.reelOffset,_xlfn.LAMBDA(_xlpm.offsetBy,_xlpm.cell,_xlfn.LET(_xlpm.ind,ROW(_xlpm.cell)-4,_xlpm.length,COUNTIF(Z$4:Z$200,"&gt;-1"),INDEX(Z$4:Z$200,1+MOD(_xlpm.ind+_xlpm.offsetBy,_xlpm.length)))),
IF(Z167=0,4,1)
-IF(_xlpm.reelOffset(-3,Z167)=0,0.25,0)
-IF(_xlpm.reelOffset(-2,Z167)=0,0.5,0)
-IF(_xlpm.reelOffset(-1,Z167)=0,0.75,0)
-IF(_xlpm.reelOffset(1,Z167)=0,0.75,0)
-IF(_xlpm.reelOffset(2,Z167)=0,0.5,0)
-IF(_xlpm.reelOffset(3,Z167)=0,0.25,0)
))</f>
        <v/>
      </c>
      <c r="AG167" s="76" cm="1">
        <f t="array" ref="AG167">IF(AA167="","",_xlfn.LET(_xlpm.reelOffset,_xlfn.LAMBDA(_xlpm.offsetBy,_xlpm.cell,_xlfn.LET(_xlpm.ind,ROW(_xlpm.cell)-4,_xlpm.length,COUNTIF(AA$4:AA$200,"&gt;-1"),INDEX(AA$4:AA$200,1+MOD(_xlpm.ind+_xlpm.offsetBy,_xlpm.length)))),
IF(AA167=0,4,1)
-IF(_xlpm.reelOffset(-3,AA167)=0,0.25,0)
-IF(_xlpm.reelOffset(-2,AA167)=0,0.5,0)
-IF(_xlpm.reelOffset(-1,AA167)=0,0.75,0)
-IF(_xlpm.reelOffset(1,AA167)=0,0.75,0)
-IF(_xlpm.reelOffset(2,AA167)=0,0.5,0)
-IF(_xlpm.reelOffset(3,AA167)=0,0.25,0)
))</f>
        <v>1</v>
      </c>
      <c r="AH167" s="76" cm="1">
        <f t="array" ref="AH167">IF(AB167="","",_xlfn.LET(_xlpm.reelOffset,_xlfn.LAMBDA(_xlpm.offsetBy,_xlpm.cell,_xlfn.LET(_xlpm.ind,ROW(_xlpm.cell)-4,_xlpm.length,COUNTIF(AB$4:AB$200,"&gt;-1"),INDEX(AB$4:AB$200,1+MOD(_xlpm.ind+_xlpm.offsetBy,_xlpm.length)))),
IF(AB167=0,4,1)
-IF(_xlpm.reelOffset(-3,AB167)=0,0.25,0)
-IF(_xlpm.reelOffset(-2,AB167)=0,0.5,0)
-IF(_xlpm.reelOffset(-1,AB167)=0,0.75,0)
-IF(_xlpm.reelOffset(1,AB167)=0,0.75,0)
-IF(_xlpm.reelOffset(2,AB167)=0,0.5,0)
-IF(_xlpm.reelOffset(3,AB167)=0,0.25,0)
))</f>
        <v>1</v>
      </c>
      <c r="AI167" s="76" cm="1">
        <f t="array" ref="AI167">IF(AC167="","",_xlfn.LET(_xlpm.reelOffset,_xlfn.LAMBDA(_xlpm.offsetBy,_xlpm.cell,_xlfn.LET(_xlpm.ind,ROW(_xlpm.cell)-4,_xlpm.length,COUNTIF(AC$4:AC$200,"&gt;-1"),INDEX(AC$4:AC$200,1+MOD(_xlpm.ind+_xlpm.offsetBy,_xlpm.length)))),
IF(AC167=0,4,1)
-IF(_xlpm.reelOffset(-3,AC167)=0,0.25,0)
-IF(_xlpm.reelOffset(-2,AC167)=0,0.5,0)
-IF(_xlpm.reelOffset(-1,AC167)=0,0.75,0)
-IF(_xlpm.reelOffset(1,AC167)=0,0.75,0)
-IF(_xlpm.reelOffset(2,AC167)=0,0.5,0)
-IF(_xlpm.reelOffset(3,AC167)=0,0.25,0)
))</f>
        <v>1</v>
      </c>
      <c r="AJ167" s="76" t="str" cm="1">
        <f t="array" ref="AJ167">IF(AD167="","",_xlfn.LET(_xlpm.reelOffset,_xlfn.LAMBDA(_xlpm.offsetBy,_xlpm.cell,_xlfn.LET(_xlpm.ind,ROW(_xlpm.cell)-4,_xlpm.length,COUNTIF(AD$4:AD$200,"&gt;-1"),INDEX(AD$4:AD$200,1+MOD(_xlpm.ind+_xlpm.offsetBy,_xlpm.length)))),
IF(AD167=0,4,1)
-IF(_xlpm.reelOffset(-3,AD167)=0,0.25,0)
-IF(_xlpm.reelOffset(-2,AD167)=0,0.5,0)
-IF(_xlpm.reelOffset(-1,AD167)=0,0.75,0)
-IF(_xlpm.reelOffset(1,AD167)=0,0.75,0)
-IF(_xlpm.reelOffset(2,AD167)=0,0.5,0)
-IF(_xlpm.reelOffset(3,AD167)=0,0.25,0)
))</f>
        <v/>
      </c>
    </row>
    <row r="168" spans="25:36" x14ac:dyDescent="0.25">
      <c r="Y168" s="48">
        <v>165</v>
      </c>
      <c r="Z168" s="76"/>
      <c r="AA168" s="76">
        <v>7</v>
      </c>
      <c r="AB168" s="76">
        <v>6</v>
      </c>
      <c r="AC168" s="76">
        <v>6</v>
      </c>
      <c r="AD168" s="76"/>
      <c r="AF168" s="76" t="str" cm="1">
        <f t="array" ref="AF168">IF(Z168="","",_xlfn.LET(_xlpm.reelOffset,_xlfn.LAMBDA(_xlpm.offsetBy,_xlpm.cell,_xlfn.LET(_xlpm.ind,ROW(_xlpm.cell)-4,_xlpm.length,COUNTIF(Z$4:Z$200,"&gt;-1"),INDEX(Z$4:Z$200,1+MOD(_xlpm.ind+_xlpm.offsetBy,_xlpm.length)))),
IF(Z168=0,4,1)
-IF(_xlpm.reelOffset(-3,Z168)=0,0.25,0)
-IF(_xlpm.reelOffset(-2,Z168)=0,0.5,0)
-IF(_xlpm.reelOffset(-1,Z168)=0,0.75,0)
-IF(_xlpm.reelOffset(1,Z168)=0,0.75,0)
-IF(_xlpm.reelOffset(2,Z168)=0,0.5,0)
-IF(_xlpm.reelOffset(3,Z168)=0,0.25,0)
))</f>
        <v/>
      </c>
      <c r="AG168" s="76" cm="1">
        <f t="array" ref="AG168">IF(AA168="","",_xlfn.LET(_xlpm.reelOffset,_xlfn.LAMBDA(_xlpm.offsetBy,_xlpm.cell,_xlfn.LET(_xlpm.ind,ROW(_xlpm.cell)-4,_xlpm.length,COUNTIF(AA$4:AA$200,"&gt;-1"),INDEX(AA$4:AA$200,1+MOD(_xlpm.ind+_xlpm.offsetBy,_xlpm.length)))),
IF(AA168=0,4,1)
-IF(_xlpm.reelOffset(-3,AA168)=0,0.25,0)
-IF(_xlpm.reelOffset(-2,AA168)=0,0.5,0)
-IF(_xlpm.reelOffset(-1,AA168)=0,0.75,0)
-IF(_xlpm.reelOffset(1,AA168)=0,0.75,0)
-IF(_xlpm.reelOffset(2,AA168)=0,0.5,0)
-IF(_xlpm.reelOffset(3,AA168)=0,0.25,0)
))</f>
        <v>1</v>
      </c>
      <c r="AH168" s="76" cm="1">
        <f t="array" ref="AH168">IF(AB168="","",_xlfn.LET(_xlpm.reelOffset,_xlfn.LAMBDA(_xlpm.offsetBy,_xlpm.cell,_xlfn.LET(_xlpm.ind,ROW(_xlpm.cell)-4,_xlpm.length,COUNTIF(AB$4:AB$200,"&gt;-1"),INDEX(AB$4:AB$200,1+MOD(_xlpm.ind+_xlpm.offsetBy,_xlpm.length)))),
IF(AB168=0,4,1)
-IF(_xlpm.reelOffset(-3,AB168)=0,0.25,0)
-IF(_xlpm.reelOffset(-2,AB168)=0,0.5,0)
-IF(_xlpm.reelOffset(-1,AB168)=0,0.75,0)
-IF(_xlpm.reelOffset(1,AB168)=0,0.75,0)
-IF(_xlpm.reelOffset(2,AB168)=0,0.5,0)
-IF(_xlpm.reelOffset(3,AB168)=0,0.25,0)
))</f>
        <v>0.75</v>
      </c>
      <c r="AI168" s="76" cm="1">
        <f t="array" ref="AI168">IF(AC168="","",_xlfn.LET(_xlpm.reelOffset,_xlfn.LAMBDA(_xlpm.offsetBy,_xlpm.cell,_xlfn.LET(_xlpm.ind,ROW(_xlpm.cell)-4,_xlpm.length,COUNTIF(AC$4:AC$200,"&gt;-1"),INDEX(AC$4:AC$200,1+MOD(_xlpm.ind+_xlpm.offsetBy,_xlpm.length)))),
IF(AC168=0,4,1)
-IF(_xlpm.reelOffset(-3,AC168)=0,0.25,0)
-IF(_xlpm.reelOffset(-2,AC168)=0,0.5,0)
-IF(_xlpm.reelOffset(-1,AC168)=0,0.75,0)
-IF(_xlpm.reelOffset(1,AC168)=0,0.75,0)
-IF(_xlpm.reelOffset(2,AC168)=0,0.5,0)
-IF(_xlpm.reelOffset(3,AC168)=0,0.25,0)
))</f>
        <v>1</v>
      </c>
      <c r="AJ168" s="76" t="str" cm="1">
        <f t="array" ref="AJ168">IF(AD168="","",_xlfn.LET(_xlpm.reelOffset,_xlfn.LAMBDA(_xlpm.offsetBy,_xlpm.cell,_xlfn.LET(_xlpm.ind,ROW(_xlpm.cell)-4,_xlpm.length,COUNTIF(AD$4:AD$200,"&gt;-1"),INDEX(AD$4:AD$200,1+MOD(_xlpm.ind+_xlpm.offsetBy,_xlpm.length)))),
IF(AD168=0,4,1)
-IF(_xlpm.reelOffset(-3,AD168)=0,0.25,0)
-IF(_xlpm.reelOffset(-2,AD168)=0,0.5,0)
-IF(_xlpm.reelOffset(-1,AD168)=0,0.75,0)
-IF(_xlpm.reelOffset(1,AD168)=0,0.75,0)
-IF(_xlpm.reelOffset(2,AD168)=0,0.5,0)
-IF(_xlpm.reelOffset(3,AD168)=0,0.25,0)
))</f>
        <v/>
      </c>
    </row>
    <row r="169" spans="25:36" x14ac:dyDescent="0.25">
      <c r="Y169" s="48">
        <v>166</v>
      </c>
      <c r="Z169" s="76"/>
      <c r="AA169" s="76">
        <v>7</v>
      </c>
      <c r="AB169" s="76">
        <v>6</v>
      </c>
      <c r="AC169" s="76">
        <v>4</v>
      </c>
      <c r="AD169" s="76"/>
      <c r="AF169" s="76" t="str" cm="1">
        <f t="array" ref="AF169">IF(Z169="","",_xlfn.LET(_xlpm.reelOffset,_xlfn.LAMBDA(_xlpm.offsetBy,_xlpm.cell,_xlfn.LET(_xlpm.ind,ROW(_xlpm.cell)-4,_xlpm.length,COUNTIF(Z$4:Z$200,"&gt;-1"),INDEX(Z$4:Z$200,1+MOD(_xlpm.ind+_xlpm.offsetBy,_xlpm.length)))),
IF(Z169=0,4,1)
-IF(_xlpm.reelOffset(-3,Z169)=0,0.25,0)
-IF(_xlpm.reelOffset(-2,Z169)=0,0.5,0)
-IF(_xlpm.reelOffset(-1,Z169)=0,0.75,0)
-IF(_xlpm.reelOffset(1,Z169)=0,0.75,0)
-IF(_xlpm.reelOffset(2,Z169)=0,0.5,0)
-IF(_xlpm.reelOffset(3,Z169)=0,0.25,0)
))</f>
        <v/>
      </c>
      <c r="AG169" s="76" cm="1">
        <f t="array" ref="AG169">IF(AA169="","",_xlfn.LET(_xlpm.reelOffset,_xlfn.LAMBDA(_xlpm.offsetBy,_xlpm.cell,_xlfn.LET(_xlpm.ind,ROW(_xlpm.cell)-4,_xlpm.length,COUNTIF(AA$4:AA$200,"&gt;-1"),INDEX(AA$4:AA$200,1+MOD(_xlpm.ind+_xlpm.offsetBy,_xlpm.length)))),
IF(AA169=0,4,1)
-IF(_xlpm.reelOffset(-3,AA169)=0,0.25,0)
-IF(_xlpm.reelOffset(-2,AA169)=0,0.5,0)
-IF(_xlpm.reelOffset(-1,AA169)=0,0.75,0)
-IF(_xlpm.reelOffset(1,AA169)=0,0.75,0)
-IF(_xlpm.reelOffset(2,AA169)=0,0.5,0)
-IF(_xlpm.reelOffset(3,AA169)=0,0.25,0)
))</f>
        <v>1</v>
      </c>
      <c r="AH169" s="76" cm="1">
        <f t="array" ref="AH169">IF(AB169="","",_xlfn.LET(_xlpm.reelOffset,_xlfn.LAMBDA(_xlpm.offsetBy,_xlpm.cell,_xlfn.LET(_xlpm.ind,ROW(_xlpm.cell)-4,_xlpm.length,COUNTIF(AB$4:AB$200,"&gt;-1"),INDEX(AB$4:AB$200,1+MOD(_xlpm.ind+_xlpm.offsetBy,_xlpm.length)))),
IF(AB169=0,4,1)
-IF(_xlpm.reelOffset(-3,AB169)=0,0.25,0)
-IF(_xlpm.reelOffset(-2,AB169)=0,0.5,0)
-IF(_xlpm.reelOffset(-1,AB169)=0,0.75,0)
-IF(_xlpm.reelOffset(1,AB169)=0,0.75,0)
-IF(_xlpm.reelOffset(2,AB169)=0,0.5,0)
-IF(_xlpm.reelOffset(3,AB169)=0,0.25,0)
))</f>
        <v>0.5</v>
      </c>
      <c r="AI169" s="76" cm="1">
        <f t="array" ref="AI169">IF(AC169="","",_xlfn.LET(_xlpm.reelOffset,_xlfn.LAMBDA(_xlpm.offsetBy,_xlpm.cell,_xlfn.LET(_xlpm.ind,ROW(_xlpm.cell)-4,_xlpm.length,COUNTIF(AC$4:AC$200,"&gt;-1"),INDEX(AC$4:AC$200,1+MOD(_xlpm.ind+_xlpm.offsetBy,_xlpm.length)))),
IF(AC169=0,4,1)
-IF(_xlpm.reelOffset(-3,AC169)=0,0.25,0)
-IF(_xlpm.reelOffset(-2,AC169)=0,0.5,0)
-IF(_xlpm.reelOffset(-1,AC169)=0,0.75,0)
-IF(_xlpm.reelOffset(1,AC169)=0,0.75,0)
-IF(_xlpm.reelOffset(2,AC169)=0,0.5,0)
-IF(_xlpm.reelOffset(3,AC169)=0,0.25,0)
))</f>
        <v>1</v>
      </c>
      <c r="AJ169" s="76" t="str" cm="1">
        <f t="array" ref="AJ169">IF(AD169="","",_xlfn.LET(_xlpm.reelOffset,_xlfn.LAMBDA(_xlpm.offsetBy,_xlpm.cell,_xlfn.LET(_xlpm.ind,ROW(_xlpm.cell)-4,_xlpm.length,COUNTIF(AD$4:AD$200,"&gt;-1"),INDEX(AD$4:AD$200,1+MOD(_xlpm.ind+_xlpm.offsetBy,_xlpm.length)))),
IF(AD169=0,4,1)
-IF(_xlpm.reelOffset(-3,AD169)=0,0.25,0)
-IF(_xlpm.reelOffset(-2,AD169)=0,0.5,0)
-IF(_xlpm.reelOffset(-1,AD169)=0,0.75,0)
-IF(_xlpm.reelOffset(1,AD169)=0,0.75,0)
-IF(_xlpm.reelOffset(2,AD169)=0,0.5,0)
-IF(_xlpm.reelOffset(3,AD169)=0,0.25,0)
))</f>
        <v/>
      </c>
    </row>
    <row r="170" spans="25:36" x14ac:dyDescent="0.25">
      <c r="Y170" s="77">
        <v>167</v>
      </c>
      <c r="Z170" s="78"/>
      <c r="AA170" s="78">
        <v>7</v>
      </c>
      <c r="AB170" s="78">
        <v>4</v>
      </c>
      <c r="AC170" s="78">
        <v>7</v>
      </c>
      <c r="AD170" s="78"/>
      <c r="AF170" s="76" t="str" cm="1">
        <f t="array" ref="AF170">IF(Z170="","",_xlfn.LET(_xlpm.reelOffset,_xlfn.LAMBDA(_xlpm.offsetBy,_xlpm.cell,_xlfn.LET(_xlpm.ind,ROW(_xlpm.cell)-4,_xlpm.length,COUNTIF(Z$4:Z$200,"&gt;-1"),INDEX(Z$4:Z$200,1+MOD(_xlpm.ind+_xlpm.offsetBy,_xlpm.length)))),
IF(Z170=0,4,1)
-IF(_xlpm.reelOffset(-3,Z170)=0,0.25,0)
-IF(_xlpm.reelOffset(-2,Z170)=0,0.5,0)
-IF(_xlpm.reelOffset(-1,Z170)=0,0.75,0)
-IF(_xlpm.reelOffset(1,Z170)=0,0.75,0)
-IF(_xlpm.reelOffset(2,Z170)=0,0.5,0)
-IF(_xlpm.reelOffset(3,Z170)=0,0.25,0)
))</f>
        <v/>
      </c>
      <c r="AG170" s="76" cm="1">
        <f t="array" ref="AG170">IF(AA170="","",_xlfn.LET(_xlpm.reelOffset,_xlfn.LAMBDA(_xlpm.offsetBy,_xlpm.cell,_xlfn.LET(_xlpm.ind,ROW(_xlpm.cell)-4,_xlpm.length,COUNTIF(AA$4:AA$200,"&gt;-1"),INDEX(AA$4:AA$200,1+MOD(_xlpm.ind+_xlpm.offsetBy,_xlpm.length)))),
IF(AA170=0,4,1)
-IF(_xlpm.reelOffset(-3,AA170)=0,0.25,0)
-IF(_xlpm.reelOffset(-2,AA170)=0,0.5,0)
-IF(_xlpm.reelOffset(-1,AA170)=0,0.75,0)
-IF(_xlpm.reelOffset(1,AA170)=0,0.75,0)
-IF(_xlpm.reelOffset(2,AA170)=0,0.5,0)
-IF(_xlpm.reelOffset(3,AA170)=0,0.25,0)
))</f>
        <v>1</v>
      </c>
      <c r="AH170" s="76" cm="1">
        <f t="array" ref="AH170">IF(AB170="","",_xlfn.LET(_xlpm.reelOffset,_xlfn.LAMBDA(_xlpm.offsetBy,_xlpm.cell,_xlfn.LET(_xlpm.ind,ROW(_xlpm.cell)-4,_xlpm.length,COUNTIF(AB$4:AB$200,"&gt;-1"),INDEX(AB$4:AB$200,1+MOD(_xlpm.ind+_xlpm.offsetBy,_xlpm.length)))),
IF(AB170=0,4,1)
-IF(_xlpm.reelOffset(-3,AB170)=0,0.25,0)
-IF(_xlpm.reelOffset(-2,AB170)=0,0.5,0)
-IF(_xlpm.reelOffset(-1,AB170)=0,0.75,0)
-IF(_xlpm.reelOffset(1,AB170)=0,0.75,0)
-IF(_xlpm.reelOffset(2,AB170)=0,0.5,0)
-IF(_xlpm.reelOffset(3,AB170)=0,0.25,0)
))</f>
        <v>0.25</v>
      </c>
      <c r="AI170" s="76" cm="1">
        <f t="array" ref="AI170">IF(AC170="","",_xlfn.LET(_xlpm.reelOffset,_xlfn.LAMBDA(_xlpm.offsetBy,_xlpm.cell,_xlfn.LET(_xlpm.ind,ROW(_xlpm.cell)-4,_xlpm.length,COUNTIF(AC$4:AC$200,"&gt;-1"),INDEX(AC$4:AC$200,1+MOD(_xlpm.ind+_xlpm.offsetBy,_xlpm.length)))),
IF(AC170=0,4,1)
-IF(_xlpm.reelOffset(-3,AC170)=0,0.25,0)
-IF(_xlpm.reelOffset(-2,AC170)=0,0.5,0)
-IF(_xlpm.reelOffset(-1,AC170)=0,0.75,0)
-IF(_xlpm.reelOffset(1,AC170)=0,0.75,0)
-IF(_xlpm.reelOffset(2,AC170)=0,0.5,0)
-IF(_xlpm.reelOffset(3,AC170)=0,0.25,0)
))</f>
        <v>1</v>
      </c>
      <c r="AJ170" s="76" t="str" cm="1">
        <f t="array" ref="AJ170">IF(AD170="","",_xlfn.LET(_xlpm.reelOffset,_xlfn.LAMBDA(_xlpm.offsetBy,_xlpm.cell,_xlfn.LET(_xlpm.ind,ROW(_xlpm.cell)-4,_xlpm.length,COUNTIF(AD$4:AD$200,"&gt;-1"),INDEX(AD$4:AD$200,1+MOD(_xlpm.ind+_xlpm.offsetBy,_xlpm.length)))),
IF(AD170=0,4,1)
-IF(_xlpm.reelOffset(-3,AD170)=0,0.25,0)
-IF(_xlpm.reelOffset(-2,AD170)=0,0.5,0)
-IF(_xlpm.reelOffset(-1,AD170)=0,0.75,0)
-IF(_xlpm.reelOffset(1,AD170)=0,0.75,0)
-IF(_xlpm.reelOffset(2,AD170)=0,0.5,0)
-IF(_xlpm.reelOffset(3,AD170)=0,0.25,0)
))</f>
        <v/>
      </c>
    </row>
  </sheetData>
  <mergeCells count="6">
    <mergeCell ref="AF2:AJ2"/>
    <mergeCell ref="L3:P3"/>
    <mergeCell ref="D16:H16"/>
    <mergeCell ref="B21:C21"/>
    <mergeCell ref="Q42:U42"/>
    <mergeCell ref="D2:H2"/>
  </mergeCells>
  <conditionalFormatting sqref="L43:P58">
    <cfRule type="containsText" dxfId="13" priority="18" operator="containsText" text="X">
      <formula>NOT(ISERROR(SEARCH("X",L43)))</formula>
    </cfRule>
    <cfRule type="containsText" dxfId="12" priority="19" operator="containsText" text="X">
      <formula>NOT(ISERROR(SEARCH("X",L43)))</formula>
    </cfRule>
  </conditionalFormatting>
  <conditionalFormatting sqref="X4:X33">
    <cfRule type="colorScale" priority="17">
      <colorScale>
        <cfvo type="num" val="-2E-3"/>
        <cfvo type="num" val="0"/>
        <cfvo type="num" val="2E-3"/>
        <color theme="5" tint="-0.249977111117893"/>
        <color rgb="FF92D050"/>
        <color theme="5" tint="-0.249977111117893"/>
      </colorScale>
    </cfRule>
  </conditionalFormatting>
  <conditionalFormatting sqref="Z3:AD170">
    <cfRule type="cellIs" dxfId="11" priority="16" operator="equal">
      <formula>"BN"</formula>
    </cfRule>
  </conditionalFormatting>
  <conditionalFormatting sqref="Z3:AD1048576">
    <cfRule type="expression" dxfId="10" priority="13">
      <formula>AND(LEN(Z3)&gt;0,Z3=0)</formula>
    </cfRule>
    <cfRule type="cellIs" dxfId="9" priority="14" operator="equal">
      <formula>9</formula>
    </cfRule>
    <cfRule type="cellIs" dxfId="8" priority="15" operator="equal">
      <formula>10</formula>
    </cfRule>
  </conditionalFormatting>
  <conditionalFormatting sqref="W4:W31">
    <cfRule type="colorScale" priority="20">
      <colorScale>
        <cfvo type="num" val="500"/>
        <cfvo type="percentile" val="50"/>
        <cfvo type="max"/>
        <color rgb="FF63BE7B"/>
        <color rgb="FFFFEB84"/>
        <color rgb="FFF8696B"/>
      </colorScale>
    </cfRule>
  </conditionalFormatting>
  <conditionalFormatting sqref="I3:I1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:AJ3">
    <cfRule type="cellIs" dxfId="7" priority="10" operator="equal">
      <formula>"BN"</formula>
    </cfRule>
  </conditionalFormatting>
  <conditionalFormatting sqref="AF3:AJ3">
    <cfRule type="expression" dxfId="6" priority="7">
      <formula>AND(LEN(AF3)&gt;0,AF3=0)</formula>
    </cfRule>
    <cfRule type="cellIs" dxfId="5" priority="8" operator="equal">
      <formula>9</formula>
    </cfRule>
    <cfRule type="cellIs" dxfId="4" priority="9" operator="equal">
      <formula>10</formula>
    </cfRule>
  </conditionalFormatting>
  <conditionalFormatting sqref="AF4:AJ170">
    <cfRule type="cellIs" dxfId="3" priority="6" operator="equal">
      <formula>"BN"</formula>
    </cfRule>
  </conditionalFormatting>
  <conditionalFormatting sqref="AF4:AJ1048576">
    <cfRule type="expression" dxfId="2" priority="3">
      <formula>AND(LEN(AF4)&gt;0,AF4=0)</formula>
    </cfRule>
    <cfRule type="cellIs" dxfId="1" priority="4" operator="equal">
      <formula>9</formula>
    </cfRule>
    <cfRule type="cellIs" dxfId="0" priority="5" operator="equal">
      <formula>10</formula>
    </cfRule>
  </conditionalFormatting>
  <conditionalFormatting sqref="J4:J14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7:AZ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22:BA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44</vt:i4>
      </vt:variant>
    </vt:vector>
  </HeadingPairs>
  <TitlesOfParts>
    <vt:vector size="46" baseType="lpstr">
      <vt:lpstr>Awards</vt:lpstr>
      <vt:lpstr>Base Reels A</vt:lpstr>
      <vt:lpstr>'Base Reels A'!_FilterDatabase_0</vt:lpstr>
      <vt:lpstr>'Base Reels A'!_FilterDatabase_0_0</vt:lpstr>
      <vt:lpstr>'Base Reels A'!_FilterDatabase_0_0_0</vt:lpstr>
      <vt:lpstr>'Base Reels A'!_FilterDatabase_0_0_0_0</vt:lpstr>
      <vt:lpstr>'Base Reels A'!_FilterDatabase_0_0_0_0_0</vt:lpstr>
      <vt:lpstr>'Base Reels A'!_FilterDatabase_0_0_0_0_0_0</vt:lpstr>
      <vt:lpstr>'Base Reels A'!_FilterDatabase_0_0_0_0_0_0_0</vt:lpstr>
      <vt:lpstr>'Base Reels A'!_FilterDatabase_0_0_0_0_0_0_0_0</vt:lpstr>
      <vt:lpstr>'Base Reels A'!_FilterDatabase_0_0_0_0_0_0_0_0_0</vt:lpstr>
      <vt:lpstr>'Base Reels A'!_FilterDatabase_0_0_0_0_0_0_0_0_0_0</vt:lpstr>
      <vt:lpstr>'Base Reels A'!_FilterDatabase_0_0_0_0_0_0_0_0_0_0_0</vt:lpstr>
      <vt:lpstr>'Base Reels A'!_FilterDatabase_0_0_0_0_0_0_0_0_0_0_0_0</vt:lpstr>
      <vt:lpstr>'Base Reels A'!_FilterDatabase_0_0_0_0_0_0_0_0_0_0_0_0_0</vt:lpstr>
      <vt:lpstr>'Base Reels A'!_FilterDatabase_0_0_0_0_0_0_0_0_0_0_0_0_0_0</vt:lpstr>
      <vt:lpstr>'Base Reels A'!_FilterDatabase_0_0_0_0_0_0_0_0_0_0_0_0_0_0_0</vt:lpstr>
      <vt:lpstr>'Base Reels A'!_FilterDatabase_0_0_0_0_0_0_0_0_0_0_0_0_0_0_0_0</vt:lpstr>
      <vt:lpstr>'Base Reels A'!_FilterDatabase_0_0_0_0_0_0_0_0_0_0_0_0_0_0_0_0_0</vt:lpstr>
      <vt:lpstr>'Base Reels A'!_FilterDatabase_0_0_0_0_0_0_0_0_0_0_0_0_0_0_0_0_0_0</vt:lpstr>
      <vt:lpstr>'Base Reels A'!_FilterDatabase_0_0_0_0_0_0_0_0_0_0_0_0_0_0_0_0_0_0_0</vt:lpstr>
      <vt:lpstr>'Base Reels A'!_FilterDatabase_0_0_0_0_0_0_0_0_0_0_0_0_0_0_0_0_0_0_0_0</vt:lpstr>
      <vt:lpstr>'Base Reels A'!_FilterDatabase_0_0_0_0_0_0_0_0_0_0_0_0_0_0_0_0_0_0_0_0_0</vt:lpstr>
      <vt:lpstr>'Base Reels A'!_FilterDatabase_0_0_0_0_0_0_0_0_0_0_0_0_0_0_0_0_0_0_0_0_0_0</vt:lpstr>
      <vt:lpstr>'Base Reels A'!_FilterDatabase_0_0_0_0_0_0_0_0_0_0_0_0_0_0_0_0_0_0_0_0_0_0_0</vt:lpstr>
      <vt:lpstr>'Base Reels A'!_FilterDatabase_0_0_0_0_0_0_0_0_0_0_0_0_0_0_0_0_0_0_0_0_0_0_0_0</vt:lpstr>
      <vt:lpstr>'Base Reels A'!_FilterDatabase_0_0_0_0_0_0_0_0_0_0_0_0_0_0_0_0_0_0_0_0_0_0_0_0_0</vt:lpstr>
      <vt:lpstr>'Base Reels A'!_FilterDatabase_0_0_0_0_0_0_0_0_0_0_0_0_0_0_0_0_0_0_0_0_0_0_0_0_0_0</vt:lpstr>
      <vt:lpstr>'Base Reels A'!_FilterDatabase_0_0_0_0_0_0_0_0_0_0_0_0_0_0_0_0_0_0_0_0_0_0_0_0_0_0_0</vt:lpstr>
      <vt:lpstr>'Base Reels A'!_FilterDatabase_0_0_0_0_0_0_0_0_0_0_0_0_0_0_0_0_0_0_0_0_0_0_0_0_0_0_0_0</vt:lpstr>
      <vt:lpstr>'Base Reels A'!_FilterDatabase_0_0_0_0_0_0_0_0_0_0_0_0_0_0_0_0_0_0_0_0_0_0_0_0_0_0_0_0_0</vt:lpstr>
      <vt:lpstr>'Base Reels A'!_FilterDatabase_0_0_0_0_0_0_0_0_0_0_0_0_0_0_0_0_0_0_0_0_0_0_0_0_0_0_0_0_0_0</vt:lpstr>
      <vt:lpstr>'Base Reels A'!_FilterDatabase_0_0_0_0_0_0_0_0_0_0_0_0_0_0_0_0_0_0_0_0_0_0_0_0_0_0_0_0_0_0_0</vt:lpstr>
      <vt:lpstr>'Base Reels A'!_FilterDatabase_0_0_0_0_0_0_0_0_0_0_0_0_0_0_0_0_0_0_0_0_0_0_0_0_0_0_0_0_0_0_0_0</vt:lpstr>
      <vt:lpstr>'Base Reels A'!_FilterDatabase_0_0_0_0_0_0_0_0_0_0_0_0_0_0_0_0_0_0_0_0_0_0_0_0_0_0_0_0_0_0_0_0_0</vt:lpstr>
      <vt:lpstr>'Base Reels A'!_FilterDatabase_0_0_0_0_0_0_0_0_0_0_0_0_0_0_0_0_0_0_0_0_0_0_0_0_0_0_0_0_0_0_0_0_0_0</vt:lpstr>
      <vt:lpstr>'Base Reels A'!_FilterDatabase_0_0_0_0_0_0_0_0_0_0_0_0_0_0_0_0_0_0_0_0_0_0_0_0_0_0_0_0_0_0_0_0_0_0_0</vt:lpstr>
      <vt:lpstr>'Base Reels A'!_FilterDatabase_0_0_0_0_0_0_0_0_0_0_0_0_0_0_0_0_0_0_0_0_0_0_0_0_0_0_0_0_0_0_0_0_0_0_0_0</vt:lpstr>
      <vt:lpstr>'Base Reels A'!_FilterDatabase_0_0_0_0_0_0_0_0_0_0_0_0_0_0_0_0_0_0_0_0_0_0_0_0_0_0_0_0_0_0_0_0_0_0_0_0_0</vt:lpstr>
      <vt:lpstr>'Base Reels A'!_FilterDatabase_0_0_0_0_0_0_0_0_0_0_0_0_0_0_0_0_0_0_0_0_0_0_0_0_0_0_0_0_0_0_0_0_0_0_0_0_0_0</vt:lpstr>
      <vt:lpstr>'Base Reels A'!_FilterDatabase_0_0_0_0_0_0_0_0_0_0_0_0_0_0_0_0_0_0_0_0_0_0_0_0_0_0_0_0_0_0_0_0_0_0_0_0_0_0_0</vt:lpstr>
      <vt:lpstr>'Base Reels A'!_FilterDatabase_0_0_0_0_0_0_0_0_0_0_0_0_0_0_0_0_0_0_0_0_0_0_0_0_0_0_0_0_0_0_0_0_0_0_0_0_0_0_0_0</vt:lpstr>
      <vt:lpstr>'Base Reels A'!_FilterDatabase_0_0_0_0_0_0_0_0_0_0_0_0_0_0_0_0_0_0_0_0_0_0_0_0_0_0_0_0_0_0_0_0_0_0_0_0_0_0_0_0_0</vt:lpstr>
      <vt:lpstr>'Base Reels A'!_FilterDatabase_0_0_0_0_0_0_0_0_0_0_0_0_0_0_0_0_0_0_0_0_0_0_0_0_0_0_0_0_0_0_0_0_0_0_0_0_0_0_0_0_0_0</vt:lpstr>
      <vt:lpstr>'Base Reels A'!_FilterDatabase_0_0_0_0_0_0_0_0_0_0_0_0_0_0_0_0_0_0_0_0_0_0_0_0_0_0_0_0_0_0_0_0_0_0_0_0_0_0_0_0_0_0_0</vt:lpstr>
      <vt:lpstr>PayTable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Rubinstein</dc:creator>
  <cp:lastModifiedBy>Gabriel Rubinstein</cp:lastModifiedBy>
  <dcterms:created xsi:type="dcterms:W3CDTF">2025-03-07T09:56:25Z</dcterms:created>
  <dcterms:modified xsi:type="dcterms:W3CDTF">2025-03-10T14:24:04Z</dcterms:modified>
</cp:coreProperties>
</file>